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795\Desktop\data analisys\第2章_Excel_2.2\2.2_Excel月度成交仪表盘\"/>
    </mc:Choice>
  </mc:AlternateContent>
  <xr:revisionPtr revIDLastSave="0" documentId="13_ncr:1_{B6B1162F-CDCE-449D-BC06-4177FF9A48FC}" xr6:coauthVersionLast="47" xr6:coauthVersionMax="47" xr10:uidLastSave="{00000000-0000-0000-0000-000000000000}"/>
  <bookViews>
    <workbookView xWindow="-60" yWindow="10890" windowWidth="38565" windowHeight="10095" xr2:uid="{C180671B-DB5B-4379-91EA-96BADCD4983B}"/>
  </bookViews>
  <sheets>
    <sheet name="Sheet1" sheetId="1" r:id="rId1"/>
    <sheet name="copy" sheetId="2" state="hidden" r:id="rId2"/>
  </sheets>
  <externalReferences>
    <externalReference r:id="rId3"/>
  </externalReferences>
  <definedNames>
    <definedName name="_xlnm._FilterDatabase" localSheetId="0" hidden="1">Sheet1!$A$1:$O$2332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44" i="1"/>
  <c r="N44" i="1" s="1"/>
  <c r="A96" i="1"/>
  <c r="A97" i="1" s="1"/>
  <c r="A165" i="1"/>
  <c r="O165" i="1" s="1"/>
  <c r="A225" i="1"/>
  <c r="N225" i="1" s="1"/>
  <c r="A226" i="1"/>
  <c r="A227" i="1" s="1"/>
  <c r="A228" i="1" s="1"/>
  <c r="A292" i="1"/>
  <c r="A293" i="1" s="1"/>
  <c r="A353" i="1"/>
  <c r="A397" i="1"/>
  <c r="N397" i="1" s="1"/>
  <c r="A398" i="1"/>
  <c r="A455" i="1"/>
  <c r="A456" i="1" s="1"/>
  <c r="A457" i="1" s="1"/>
  <c r="A458" i="1" s="1"/>
  <c r="A459" i="1" s="1"/>
  <c r="O459" i="1" s="1"/>
  <c r="A513" i="1"/>
  <c r="A514" i="1" s="1"/>
  <c r="N514" i="1" s="1"/>
  <c r="A587" i="1"/>
  <c r="A588" i="1" s="1"/>
  <c r="N588" i="1" s="1"/>
  <c r="A660" i="1"/>
  <c r="A735" i="1"/>
  <c r="A819" i="1"/>
  <c r="A911" i="1"/>
  <c r="N911" i="1" s="1"/>
  <c r="A984" i="1"/>
  <c r="A985" i="1" s="1"/>
  <c r="A986" i="1" s="1"/>
  <c r="A987" i="1"/>
  <c r="O987" i="1" s="1"/>
  <c r="A1056" i="1"/>
  <c r="N1056" i="1" s="1"/>
  <c r="A1057" i="1"/>
  <c r="A1129" i="1"/>
  <c r="A1130" i="1" s="1"/>
  <c r="N1130" i="1" s="1"/>
  <c r="A1213" i="1"/>
  <c r="A1299" i="1"/>
  <c r="A1300" i="1"/>
  <c r="A1384" i="1"/>
  <c r="A1385" i="1" s="1"/>
  <c r="A1467" i="1"/>
  <c r="A1468" i="1" s="1"/>
  <c r="A1553" i="1"/>
  <c r="O1553" i="1" s="1"/>
  <c r="A1554" i="1"/>
  <c r="O1554" i="1" s="1"/>
  <c r="A1555" i="1"/>
  <c r="A1629" i="1"/>
  <c r="O1629" i="1" s="1"/>
  <c r="A1728" i="1"/>
  <c r="A1847" i="1"/>
  <c r="A1958" i="1"/>
  <c r="A2076" i="1"/>
  <c r="N2076" i="1" s="1"/>
  <c r="A2173" i="1"/>
  <c r="A2174" i="1" s="1"/>
  <c r="A2175" i="1" s="1"/>
  <c r="A2176" i="1" s="1"/>
  <c r="A2177" i="1"/>
  <c r="A2267" i="1"/>
  <c r="N2267" i="1" s="1"/>
  <c r="A2268" i="1"/>
  <c r="O3" i="1"/>
  <c r="O4" i="1"/>
  <c r="O5" i="1"/>
  <c r="O6" i="1"/>
  <c r="O43" i="1"/>
  <c r="O95" i="1"/>
  <c r="O164" i="1"/>
  <c r="O224" i="1"/>
  <c r="O225" i="1"/>
  <c r="O291" i="1"/>
  <c r="O352" i="1"/>
  <c r="O396" i="1"/>
  <c r="O454" i="1"/>
  <c r="O457" i="1"/>
  <c r="O458" i="1"/>
  <c r="O512" i="1"/>
  <c r="O514" i="1"/>
  <c r="O586" i="1"/>
  <c r="O659" i="1"/>
  <c r="O734" i="1"/>
  <c r="O818" i="1"/>
  <c r="O910" i="1"/>
  <c r="O983" i="1"/>
  <c r="O986" i="1"/>
  <c r="O1055" i="1"/>
  <c r="O1128" i="1"/>
  <c r="O1212" i="1"/>
  <c r="O1298" i="1"/>
  <c r="O1383" i="1"/>
  <c r="O1466" i="1"/>
  <c r="O1552" i="1"/>
  <c r="O1628" i="1"/>
  <c r="O1727" i="1"/>
  <c r="O1728" i="1"/>
  <c r="O1846" i="1"/>
  <c r="O1957" i="1"/>
  <c r="O2075" i="1"/>
  <c r="O2172" i="1"/>
  <c r="O2173" i="1"/>
  <c r="O2174" i="1"/>
  <c r="O2175" i="1"/>
  <c r="O2176" i="1"/>
  <c r="O2266" i="1"/>
  <c r="O2" i="1"/>
  <c r="N3" i="1"/>
  <c r="N4" i="1"/>
  <c r="N5" i="1"/>
  <c r="N6" i="1"/>
  <c r="N43" i="1"/>
  <c r="N95" i="1"/>
  <c r="N164" i="1"/>
  <c r="N224" i="1"/>
  <c r="N291" i="1"/>
  <c r="N352" i="1"/>
  <c r="N396" i="1"/>
  <c r="N454" i="1"/>
  <c r="N455" i="1"/>
  <c r="N456" i="1"/>
  <c r="N457" i="1"/>
  <c r="N458" i="1"/>
  <c r="N459" i="1"/>
  <c r="N512" i="1"/>
  <c r="N513" i="1"/>
  <c r="N586" i="1"/>
  <c r="N659" i="1"/>
  <c r="N734" i="1"/>
  <c r="N818" i="1"/>
  <c r="N910" i="1"/>
  <c r="N983" i="1"/>
  <c r="N985" i="1"/>
  <c r="N986" i="1"/>
  <c r="N1055" i="1"/>
  <c r="N1128" i="1"/>
  <c r="N1212" i="1"/>
  <c r="N1298" i="1"/>
  <c r="N1383" i="1"/>
  <c r="N1466" i="1"/>
  <c r="N1552" i="1"/>
  <c r="N1553" i="1"/>
  <c r="N1628" i="1"/>
  <c r="N1727" i="1"/>
  <c r="N1846" i="1"/>
  <c r="N1957" i="1"/>
  <c r="N2075" i="1"/>
  <c r="N2172" i="1"/>
  <c r="N2173" i="1"/>
  <c r="N2174" i="1"/>
  <c r="N2175" i="1"/>
  <c r="N2176" i="1"/>
  <c r="N2177" i="1"/>
  <c r="N226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" i="1"/>
  <c r="L4" i="1"/>
  <c r="L5" i="1"/>
  <c r="L7" i="1"/>
  <c r="L10" i="1"/>
  <c r="L11" i="1"/>
  <c r="L13" i="1"/>
  <c r="L14" i="1"/>
  <c r="L15" i="1"/>
  <c r="L17" i="1"/>
  <c r="L18" i="1"/>
  <c r="L19" i="1"/>
  <c r="L21" i="1"/>
  <c r="L22" i="1"/>
  <c r="L23" i="1"/>
  <c r="L24" i="1"/>
  <c r="L27" i="1"/>
  <c r="L29" i="1"/>
  <c r="L31" i="1"/>
  <c r="L32" i="1"/>
  <c r="L35" i="1"/>
  <c r="L36" i="1"/>
  <c r="L37" i="1"/>
  <c r="L38" i="1"/>
  <c r="L39" i="1"/>
  <c r="L40" i="1"/>
  <c r="L41" i="1"/>
  <c r="L42" i="1"/>
  <c r="L43" i="1"/>
  <c r="L45" i="1"/>
  <c r="L46" i="1"/>
  <c r="L49" i="1"/>
  <c r="L51" i="1"/>
  <c r="L52" i="1"/>
  <c r="L53" i="1"/>
  <c r="L55" i="1"/>
  <c r="L56" i="1"/>
  <c r="L57" i="1"/>
  <c r="L58" i="1"/>
  <c r="L60" i="1"/>
  <c r="L61" i="1"/>
  <c r="L62" i="1"/>
  <c r="L64" i="1"/>
  <c r="L65" i="1"/>
  <c r="L66" i="1"/>
  <c r="L67" i="1"/>
  <c r="L69" i="1"/>
  <c r="L70" i="1"/>
  <c r="L72" i="1"/>
  <c r="L75" i="1"/>
  <c r="L76" i="1"/>
  <c r="L77" i="1"/>
  <c r="L79" i="1"/>
  <c r="L80" i="1"/>
  <c r="L81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8" i="1"/>
  <c r="L100" i="1"/>
  <c r="L102" i="1"/>
  <c r="L103" i="1"/>
  <c r="L104" i="1"/>
  <c r="L107" i="1"/>
  <c r="L108" i="1"/>
  <c r="L109" i="1"/>
  <c r="L110" i="1"/>
  <c r="L111" i="1"/>
  <c r="L113" i="1"/>
  <c r="L114" i="1"/>
  <c r="L116" i="1"/>
  <c r="L117" i="1"/>
  <c r="L118" i="1"/>
  <c r="L119" i="1"/>
  <c r="L121" i="1"/>
  <c r="L122" i="1"/>
  <c r="L123" i="1"/>
  <c r="L124" i="1"/>
  <c r="L125" i="1"/>
  <c r="L126" i="1"/>
  <c r="L128" i="1"/>
  <c r="L129" i="1"/>
  <c r="L130" i="1"/>
  <c r="L131" i="1"/>
  <c r="L133" i="1"/>
  <c r="L135" i="1"/>
  <c r="L137" i="1"/>
  <c r="L139" i="1"/>
  <c r="L140" i="1"/>
  <c r="L142" i="1"/>
  <c r="L143" i="1"/>
  <c r="L144" i="1"/>
  <c r="L145" i="1"/>
  <c r="L147" i="1"/>
  <c r="L150" i="1"/>
  <c r="L152" i="1"/>
  <c r="L153" i="1"/>
  <c r="L154" i="1"/>
  <c r="L155" i="1"/>
  <c r="L157" i="1"/>
  <c r="L158" i="1"/>
  <c r="L159" i="1"/>
  <c r="L160" i="1"/>
  <c r="L161" i="1"/>
  <c r="L163" i="1"/>
  <c r="L164" i="1"/>
  <c r="L165" i="1"/>
  <c r="L167" i="1"/>
  <c r="L168" i="1"/>
  <c r="L169" i="1"/>
  <c r="L170" i="1"/>
  <c r="L172" i="1"/>
  <c r="L173" i="1"/>
  <c r="L175" i="1"/>
  <c r="L177" i="1"/>
  <c r="L180" i="1"/>
  <c r="L182" i="1"/>
  <c r="L184" i="1"/>
  <c r="L185" i="1"/>
  <c r="L186" i="1"/>
  <c r="L187" i="1"/>
  <c r="L188" i="1"/>
  <c r="L191" i="1"/>
  <c r="L192" i="1"/>
  <c r="L193" i="1"/>
  <c r="L194" i="1"/>
  <c r="L195" i="1"/>
  <c r="L196" i="1"/>
  <c r="L198" i="1"/>
  <c r="L199" i="1"/>
  <c r="L201" i="1"/>
  <c r="L203" i="1"/>
  <c r="L204" i="1"/>
  <c r="L205" i="1"/>
  <c r="L206" i="1"/>
  <c r="L209" i="1"/>
  <c r="L210" i="1"/>
  <c r="L212" i="1"/>
  <c r="L213" i="1"/>
  <c r="L214" i="1"/>
  <c r="L215" i="1"/>
  <c r="L216" i="1"/>
  <c r="L218" i="1"/>
  <c r="L220" i="1"/>
  <c r="L221" i="1"/>
  <c r="L222" i="1"/>
  <c r="L223" i="1"/>
  <c r="L224" i="1"/>
  <c r="L225" i="1"/>
  <c r="L227" i="1"/>
  <c r="L228" i="1"/>
  <c r="L230" i="1"/>
  <c r="L232" i="1"/>
  <c r="L234" i="1"/>
  <c r="L236" i="1"/>
  <c r="L237" i="1"/>
  <c r="L239" i="1"/>
  <c r="L241" i="1"/>
  <c r="L243" i="1"/>
  <c r="L244" i="1"/>
  <c r="L245" i="1"/>
  <c r="L246" i="1"/>
  <c r="L247" i="1"/>
  <c r="L249" i="1"/>
  <c r="L250" i="1"/>
  <c r="L252" i="1"/>
  <c r="L254" i="1"/>
  <c r="L255" i="1"/>
  <c r="L257" i="1"/>
  <c r="L258" i="1"/>
  <c r="L259" i="1"/>
  <c r="L261" i="1"/>
  <c r="L264" i="1"/>
  <c r="L265" i="1"/>
  <c r="L267" i="1"/>
  <c r="L268" i="1"/>
  <c r="L270" i="1"/>
  <c r="L272" i="1"/>
  <c r="L273" i="1"/>
  <c r="L274" i="1"/>
  <c r="L276" i="1"/>
  <c r="L277" i="1"/>
  <c r="L279" i="1"/>
  <c r="L281" i="1"/>
  <c r="L282" i="1"/>
  <c r="L283" i="1"/>
  <c r="L284" i="1"/>
  <c r="L285" i="1"/>
  <c r="L287" i="1"/>
  <c r="L288" i="1"/>
  <c r="L290" i="1"/>
  <c r="L291" i="1"/>
  <c r="L293" i="1"/>
  <c r="L296" i="1"/>
  <c r="L298" i="1"/>
  <c r="L300" i="1"/>
  <c r="L303" i="1"/>
  <c r="L305" i="1"/>
  <c r="L306" i="1"/>
  <c r="L308" i="1"/>
  <c r="L310" i="1"/>
  <c r="L312" i="1"/>
  <c r="L314" i="1"/>
  <c r="L315" i="1"/>
  <c r="L317" i="1"/>
  <c r="L319" i="1"/>
  <c r="L321" i="1"/>
  <c r="L323" i="1"/>
  <c r="L324" i="1"/>
  <c r="L325" i="1"/>
  <c r="L327" i="1"/>
  <c r="L328" i="1"/>
  <c r="L329" i="1"/>
  <c r="L330" i="1"/>
  <c r="L331" i="1"/>
  <c r="L332" i="1"/>
  <c r="L333" i="1"/>
  <c r="L334" i="1"/>
  <c r="L335" i="1"/>
  <c r="L336" i="1"/>
  <c r="L338" i="1"/>
  <c r="L339" i="1"/>
  <c r="L341" i="1"/>
  <c r="L342" i="1"/>
  <c r="L343" i="1"/>
  <c r="L344" i="1"/>
  <c r="L345" i="1"/>
  <c r="L346" i="1"/>
  <c r="L347" i="1"/>
  <c r="L349" i="1"/>
  <c r="L350" i="1"/>
  <c r="L351" i="1"/>
  <c r="L352" i="1"/>
  <c r="L354" i="1"/>
  <c r="L355" i="1"/>
  <c r="L356" i="1"/>
  <c r="L357" i="1"/>
  <c r="L359" i="1"/>
  <c r="L360" i="1"/>
  <c r="L361" i="1"/>
  <c r="L363" i="1"/>
  <c r="L364" i="1"/>
  <c r="L365" i="1"/>
  <c r="L366" i="1"/>
  <c r="L368" i="1"/>
  <c r="L369" i="1"/>
  <c r="L370" i="1"/>
  <c r="L371" i="1"/>
  <c r="L373" i="1"/>
  <c r="L374" i="1"/>
  <c r="L375" i="1"/>
  <c r="L376" i="1"/>
  <c r="L377" i="1"/>
  <c r="L378" i="1"/>
  <c r="L379" i="1"/>
  <c r="L381" i="1"/>
  <c r="L382" i="1"/>
  <c r="L383" i="1"/>
  <c r="L384" i="1"/>
  <c r="L385" i="1"/>
  <c r="L386" i="1"/>
  <c r="L387" i="1"/>
  <c r="L388" i="1"/>
  <c r="L390" i="1"/>
  <c r="L392" i="1"/>
  <c r="L393" i="1"/>
  <c r="L394" i="1"/>
  <c r="L396" i="1"/>
  <c r="L399" i="1"/>
  <c r="L401" i="1"/>
  <c r="L402" i="1"/>
  <c r="L403" i="1"/>
  <c r="L405" i="1"/>
  <c r="L406" i="1"/>
  <c r="L407" i="1"/>
  <c r="L409" i="1"/>
  <c r="L410" i="1"/>
  <c r="L411" i="1"/>
  <c r="L413" i="1"/>
  <c r="L415" i="1"/>
  <c r="L417" i="1"/>
  <c r="L418" i="1"/>
  <c r="L419" i="1"/>
  <c r="L420" i="1"/>
  <c r="L422" i="1"/>
  <c r="L423" i="1"/>
  <c r="L424" i="1"/>
  <c r="L425" i="1"/>
  <c r="L426" i="1"/>
  <c r="L427" i="1"/>
  <c r="L428" i="1"/>
  <c r="L430" i="1"/>
  <c r="L432" i="1"/>
  <c r="L433" i="1"/>
  <c r="L435" i="1"/>
  <c r="L436" i="1"/>
  <c r="L437" i="1"/>
  <c r="L439" i="1"/>
  <c r="L440" i="1"/>
  <c r="L441" i="1"/>
  <c r="L442" i="1"/>
  <c r="L444" i="1"/>
  <c r="L445" i="1"/>
  <c r="L446" i="1"/>
  <c r="L448" i="1"/>
  <c r="L449" i="1"/>
  <c r="L450" i="1"/>
  <c r="L452" i="1"/>
  <c r="L453" i="1"/>
  <c r="L454" i="1"/>
  <c r="L455" i="1"/>
  <c r="L458" i="1"/>
  <c r="L459" i="1"/>
  <c r="L461" i="1"/>
  <c r="L462" i="1"/>
  <c r="L464" i="1"/>
  <c r="L465" i="1"/>
  <c r="L467" i="1"/>
  <c r="L469" i="1"/>
  <c r="L470" i="1"/>
  <c r="L471" i="1"/>
  <c r="L472" i="1"/>
  <c r="L473" i="1"/>
  <c r="L474" i="1"/>
  <c r="L476" i="1"/>
  <c r="L478" i="1"/>
  <c r="L480" i="1"/>
  <c r="L481" i="1"/>
  <c r="L482" i="1"/>
  <c r="L483" i="1"/>
  <c r="L484" i="1"/>
  <c r="L486" i="1"/>
  <c r="L488" i="1"/>
  <c r="L489" i="1"/>
  <c r="L491" i="1"/>
  <c r="L492" i="1"/>
  <c r="L494" i="1"/>
  <c r="L495" i="1"/>
  <c r="L497" i="1"/>
  <c r="L498" i="1"/>
  <c r="L499" i="1"/>
  <c r="L501" i="1"/>
  <c r="L503" i="1"/>
  <c r="L505" i="1"/>
  <c r="L506" i="1"/>
  <c r="L507" i="1"/>
  <c r="L509" i="1"/>
  <c r="L510" i="1"/>
  <c r="L511" i="1"/>
  <c r="L512" i="1"/>
  <c r="L513" i="1"/>
  <c r="L514" i="1"/>
  <c r="L516" i="1"/>
  <c r="L518" i="1"/>
  <c r="L519" i="1"/>
  <c r="L521" i="1"/>
  <c r="L523" i="1"/>
  <c r="L524" i="1"/>
  <c r="L525" i="1"/>
  <c r="L526" i="1"/>
  <c r="L527" i="1"/>
  <c r="L528" i="1"/>
  <c r="L531" i="1"/>
  <c r="L532" i="1"/>
  <c r="L533" i="1"/>
  <c r="L535" i="1"/>
  <c r="L538" i="1"/>
  <c r="L540" i="1"/>
  <c r="L542" i="1"/>
  <c r="L543" i="1"/>
  <c r="L544" i="1"/>
  <c r="L546" i="1"/>
  <c r="L547" i="1"/>
  <c r="L548" i="1"/>
  <c r="L549" i="1"/>
  <c r="L551" i="1"/>
  <c r="L552" i="1"/>
  <c r="L553" i="1"/>
  <c r="L554" i="1"/>
  <c r="L556" i="1"/>
  <c r="L557" i="1"/>
  <c r="L559" i="1"/>
  <c r="L560" i="1"/>
  <c r="L562" i="1"/>
  <c r="L564" i="1"/>
  <c r="L565" i="1"/>
  <c r="L567" i="1"/>
  <c r="L568" i="1"/>
  <c r="L569" i="1"/>
  <c r="L570" i="1"/>
  <c r="L571" i="1"/>
  <c r="L572" i="1"/>
  <c r="L573" i="1"/>
  <c r="L576" i="1"/>
  <c r="L577" i="1"/>
  <c r="L578" i="1"/>
  <c r="L581" i="1"/>
  <c r="L582" i="1"/>
  <c r="L583" i="1"/>
  <c r="L584" i="1"/>
  <c r="L586" i="1"/>
  <c r="L588" i="1"/>
  <c r="L589" i="1"/>
  <c r="L591" i="1"/>
  <c r="L592" i="1"/>
  <c r="L593" i="1"/>
  <c r="L595" i="1"/>
  <c r="L598" i="1"/>
  <c r="L599" i="1"/>
  <c r="L601" i="1"/>
  <c r="L602" i="1"/>
  <c r="L603" i="1"/>
  <c r="L604" i="1"/>
  <c r="L605" i="1"/>
  <c r="L606" i="1"/>
  <c r="L607" i="1"/>
  <c r="L609" i="1"/>
  <c r="L610" i="1"/>
  <c r="L612" i="1"/>
  <c r="L614" i="1"/>
  <c r="L615" i="1"/>
  <c r="L616" i="1"/>
  <c r="L617" i="1"/>
  <c r="L618" i="1"/>
  <c r="L620" i="1"/>
  <c r="L621" i="1"/>
  <c r="L622" i="1"/>
  <c r="L624" i="1"/>
  <c r="L625" i="1"/>
  <c r="L626" i="1"/>
  <c r="L628" i="1"/>
  <c r="L630" i="1"/>
  <c r="L632" i="1"/>
  <c r="L635" i="1"/>
  <c r="L636" i="1"/>
  <c r="L637" i="1"/>
  <c r="L638" i="1"/>
  <c r="L640" i="1"/>
  <c r="L641" i="1"/>
  <c r="L642" i="1"/>
  <c r="L644" i="1"/>
  <c r="L645" i="1"/>
  <c r="L646" i="1"/>
  <c r="L647" i="1"/>
  <c r="L648" i="1"/>
  <c r="L650" i="1"/>
  <c r="L652" i="1"/>
  <c r="L654" i="1"/>
  <c r="L656" i="1"/>
  <c r="L658" i="1"/>
  <c r="L659" i="1"/>
  <c r="L661" i="1"/>
  <c r="L662" i="1"/>
  <c r="L664" i="1"/>
  <c r="L665" i="1"/>
  <c r="L666" i="1"/>
  <c r="L667" i="1"/>
  <c r="L668" i="1"/>
  <c r="L669" i="1"/>
  <c r="L671" i="1"/>
  <c r="L673" i="1"/>
  <c r="L674" i="1"/>
  <c r="L677" i="1"/>
  <c r="L678" i="1"/>
  <c r="L680" i="1"/>
  <c r="L681" i="1"/>
  <c r="L682" i="1"/>
  <c r="L683" i="1"/>
  <c r="L685" i="1"/>
  <c r="L686" i="1"/>
  <c r="L688" i="1"/>
  <c r="L689" i="1"/>
  <c r="L690" i="1"/>
  <c r="L691" i="1"/>
  <c r="L692" i="1"/>
  <c r="L693" i="1"/>
  <c r="L694" i="1"/>
  <c r="L695" i="1"/>
  <c r="L698" i="1"/>
  <c r="L701" i="1"/>
  <c r="L703" i="1"/>
  <c r="L705" i="1"/>
  <c r="L706" i="1"/>
  <c r="L707" i="1"/>
  <c r="L709" i="1"/>
  <c r="L711" i="1"/>
  <c r="L712" i="1"/>
  <c r="L713" i="1"/>
  <c r="L714" i="1"/>
  <c r="L715" i="1"/>
  <c r="L716" i="1"/>
  <c r="L718" i="1"/>
  <c r="L719" i="1"/>
  <c r="L721" i="1"/>
  <c r="L722" i="1"/>
  <c r="L723" i="1"/>
  <c r="L724" i="1"/>
  <c r="L725" i="1"/>
  <c r="L726" i="1"/>
  <c r="L727" i="1"/>
  <c r="L728" i="1"/>
  <c r="L730" i="1"/>
  <c r="L732" i="1"/>
  <c r="L733" i="1"/>
  <c r="L734" i="1"/>
  <c r="L735" i="1"/>
  <c r="L737" i="1"/>
  <c r="L739" i="1"/>
  <c r="L741" i="1"/>
  <c r="L742" i="1"/>
  <c r="L744" i="1"/>
  <c r="L745" i="1"/>
  <c r="L746" i="1"/>
  <c r="L747" i="1"/>
  <c r="L749" i="1"/>
  <c r="L750" i="1"/>
  <c r="L751" i="1"/>
  <c r="L753" i="1"/>
  <c r="L754" i="1"/>
  <c r="L756" i="1"/>
  <c r="L757" i="1"/>
  <c r="L758" i="1"/>
  <c r="L759" i="1"/>
  <c r="L761" i="1"/>
  <c r="L762" i="1"/>
  <c r="L763" i="1"/>
  <c r="L764" i="1"/>
  <c r="L767" i="1"/>
  <c r="L769" i="1"/>
  <c r="L770" i="1"/>
  <c r="L771" i="1"/>
  <c r="L772" i="1"/>
  <c r="L773" i="1"/>
  <c r="L774" i="1"/>
  <c r="L775" i="1"/>
  <c r="L776" i="1"/>
  <c r="L777" i="1"/>
  <c r="L779" i="1"/>
  <c r="L781" i="1"/>
  <c r="L783" i="1"/>
  <c r="L784" i="1"/>
  <c r="L785" i="1"/>
  <c r="L786" i="1"/>
  <c r="L787" i="1"/>
  <c r="L789" i="1"/>
  <c r="L791" i="1"/>
  <c r="L792" i="1"/>
  <c r="L793" i="1"/>
  <c r="L794" i="1"/>
  <c r="L795" i="1"/>
  <c r="L796" i="1"/>
  <c r="L797" i="1"/>
  <c r="L799" i="1"/>
  <c r="L801" i="1"/>
  <c r="L802" i="1"/>
  <c r="L804" i="1"/>
  <c r="L805" i="1"/>
  <c r="L806" i="1"/>
  <c r="L808" i="1"/>
  <c r="L809" i="1"/>
  <c r="L810" i="1"/>
  <c r="L811" i="1"/>
  <c r="L812" i="1"/>
  <c r="L813" i="1"/>
  <c r="L814" i="1"/>
  <c r="L816" i="1"/>
  <c r="L817" i="1"/>
  <c r="L818" i="1"/>
  <c r="L819" i="1"/>
  <c r="L820" i="1"/>
  <c r="L822" i="1"/>
  <c r="L824" i="1"/>
  <c r="L825" i="1"/>
  <c r="L827" i="1"/>
  <c r="L828" i="1"/>
  <c r="L829" i="1"/>
  <c r="L830" i="1"/>
  <c r="L832" i="1"/>
  <c r="L833" i="1"/>
  <c r="L834" i="1"/>
  <c r="L835" i="1"/>
  <c r="L836" i="1"/>
  <c r="L837" i="1"/>
  <c r="L839" i="1"/>
  <c r="L841" i="1"/>
  <c r="L844" i="1"/>
  <c r="L845" i="1"/>
  <c r="L847" i="1"/>
  <c r="L848" i="1"/>
  <c r="L849" i="1"/>
  <c r="L850" i="1"/>
  <c r="L851" i="1"/>
  <c r="L852" i="1"/>
  <c r="L854" i="1"/>
  <c r="L855" i="1"/>
  <c r="L856" i="1"/>
  <c r="L857" i="1"/>
  <c r="L858" i="1"/>
  <c r="L859" i="1"/>
  <c r="L860" i="1"/>
  <c r="L862" i="1"/>
  <c r="L864" i="1"/>
  <c r="L866" i="1"/>
  <c r="L869" i="1"/>
  <c r="L870" i="1"/>
  <c r="L872" i="1"/>
  <c r="L875" i="1"/>
  <c r="L877" i="1"/>
  <c r="L878" i="1"/>
  <c r="L879" i="1"/>
  <c r="L880" i="1"/>
  <c r="L881" i="1"/>
  <c r="L882" i="1"/>
  <c r="L884" i="1"/>
  <c r="L885" i="1"/>
  <c r="L887" i="1"/>
  <c r="L888" i="1"/>
  <c r="L890" i="1"/>
  <c r="L891" i="1"/>
  <c r="L893" i="1"/>
  <c r="L894" i="1"/>
  <c r="L895" i="1"/>
  <c r="L896" i="1"/>
  <c r="L897" i="1"/>
  <c r="L899" i="1"/>
  <c r="L902" i="1"/>
  <c r="L904" i="1"/>
  <c r="L905" i="1"/>
  <c r="L906" i="1"/>
  <c r="L908" i="1"/>
  <c r="L909" i="1"/>
  <c r="L910" i="1"/>
  <c r="L911" i="1"/>
  <c r="L913" i="1"/>
  <c r="L915" i="1"/>
  <c r="L917" i="1"/>
  <c r="L920" i="1"/>
  <c r="L921" i="1"/>
  <c r="L923" i="1"/>
  <c r="L924" i="1"/>
  <c r="L925" i="1"/>
  <c r="L926" i="1"/>
  <c r="L927" i="1"/>
  <c r="L929" i="1"/>
  <c r="L932" i="1"/>
  <c r="L934" i="1"/>
  <c r="L935" i="1"/>
  <c r="L936" i="1"/>
  <c r="L937" i="1"/>
  <c r="L938" i="1"/>
  <c r="L940" i="1"/>
  <c r="L941" i="1"/>
  <c r="L942" i="1"/>
  <c r="L943" i="1"/>
  <c r="L944" i="1"/>
  <c r="L946" i="1"/>
  <c r="L947" i="1"/>
  <c r="L948" i="1"/>
  <c r="L950" i="1"/>
  <c r="L951" i="1"/>
  <c r="L953" i="1"/>
  <c r="L954" i="1"/>
  <c r="L956" i="1"/>
  <c r="L957" i="1"/>
  <c r="L958" i="1"/>
  <c r="L960" i="1"/>
  <c r="L961" i="1"/>
  <c r="L962" i="1"/>
  <c r="L963" i="1"/>
  <c r="L965" i="1"/>
  <c r="L967" i="1"/>
  <c r="L968" i="1"/>
  <c r="L969" i="1"/>
  <c r="L970" i="1"/>
  <c r="L971" i="1"/>
  <c r="L973" i="1"/>
  <c r="L975" i="1"/>
  <c r="L977" i="1"/>
  <c r="L978" i="1"/>
  <c r="L979" i="1"/>
  <c r="L980" i="1"/>
  <c r="L982" i="1"/>
  <c r="L983" i="1"/>
  <c r="L984" i="1"/>
  <c r="L985" i="1"/>
  <c r="L987" i="1"/>
  <c r="L988" i="1"/>
  <c r="L989" i="1"/>
  <c r="L990" i="1"/>
  <c r="L993" i="1"/>
  <c r="L994" i="1"/>
  <c r="L997" i="1"/>
  <c r="L998" i="1"/>
  <c r="L1001" i="1"/>
  <c r="L1002" i="1"/>
  <c r="L1003" i="1"/>
  <c r="L1004" i="1"/>
  <c r="L1007" i="1"/>
  <c r="L1008" i="1"/>
  <c r="L1009" i="1"/>
  <c r="L1011" i="1"/>
  <c r="L1012" i="1"/>
  <c r="L1013" i="1"/>
  <c r="L1014" i="1"/>
  <c r="L1016" i="1"/>
  <c r="L1017" i="1"/>
  <c r="L1019" i="1"/>
  <c r="L1020" i="1"/>
  <c r="L1022" i="1"/>
  <c r="L1023" i="1"/>
  <c r="L1024" i="1"/>
  <c r="L1026" i="1"/>
  <c r="L1027" i="1"/>
  <c r="L1028" i="1"/>
  <c r="L1029" i="1"/>
  <c r="L1031" i="1"/>
  <c r="L1032" i="1"/>
  <c r="L1033" i="1"/>
  <c r="L1034" i="1"/>
  <c r="L1035" i="1"/>
  <c r="L1036" i="1"/>
  <c r="L1037" i="1"/>
  <c r="L1038" i="1"/>
  <c r="L1039" i="1"/>
  <c r="L1041" i="1"/>
  <c r="L1042" i="1"/>
  <c r="L1045" i="1"/>
  <c r="L1046" i="1"/>
  <c r="L1048" i="1"/>
  <c r="L1050" i="1"/>
  <c r="L1051" i="1"/>
  <c r="L1052" i="1"/>
  <c r="L1053" i="1"/>
  <c r="L1055" i="1"/>
  <c r="L1056" i="1"/>
  <c r="L1057" i="1"/>
  <c r="L1059" i="1"/>
  <c r="L1060" i="1"/>
  <c r="L1061" i="1"/>
  <c r="L1062" i="1"/>
  <c r="L1064" i="1"/>
  <c r="L1065" i="1"/>
  <c r="L1067" i="1"/>
  <c r="L1069" i="1"/>
  <c r="L1070" i="1"/>
  <c r="L1072" i="1"/>
  <c r="L1073" i="1"/>
  <c r="L1074" i="1"/>
  <c r="L1075" i="1"/>
  <c r="L1076" i="1"/>
  <c r="L1077" i="1"/>
  <c r="L1079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2" i="1"/>
  <c r="L1103" i="1"/>
  <c r="L1104" i="1"/>
  <c r="L1105" i="1"/>
  <c r="L1107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4" i="1"/>
  <c r="L1125" i="1"/>
  <c r="L1126" i="1"/>
  <c r="L1127" i="1"/>
  <c r="L1128" i="1"/>
  <c r="L1131" i="1"/>
  <c r="L1132" i="1"/>
  <c r="L1133" i="1"/>
  <c r="L1134" i="1"/>
  <c r="L1135" i="1"/>
  <c r="L1136" i="1"/>
  <c r="L1137" i="1"/>
  <c r="L1139" i="1"/>
  <c r="L1141" i="1"/>
  <c r="L1142" i="1"/>
  <c r="L1143" i="1"/>
  <c r="L1144" i="1"/>
  <c r="L1146" i="1"/>
  <c r="L1148" i="1"/>
  <c r="L1150" i="1"/>
  <c r="L1152" i="1"/>
  <c r="L1153" i="1"/>
  <c r="L1154" i="1"/>
  <c r="L1156" i="1"/>
  <c r="L1158" i="1"/>
  <c r="L1159" i="1"/>
  <c r="L1160" i="1"/>
  <c r="L1162" i="1"/>
  <c r="L1164" i="1"/>
  <c r="L1165" i="1"/>
  <c r="L1166" i="1"/>
  <c r="L1167" i="1"/>
  <c r="L1168" i="1"/>
  <c r="L1170" i="1"/>
  <c r="L1171" i="1"/>
  <c r="L1173" i="1"/>
  <c r="L1174" i="1"/>
  <c r="L1176" i="1"/>
  <c r="L1177" i="1"/>
  <c r="L1178" i="1"/>
  <c r="L1179" i="1"/>
  <c r="L1181" i="1"/>
  <c r="L1182" i="1"/>
  <c r="L1183" i="1"/>
  <c r="L1184" i="1"/>
  <c r="L1186" i="1"/>
  <c r="L1188" i="1"/>
  <c r="L1189" i="1"/>
  <c r="L1190" i="1"/>
  <c r="L1192" i="1"/>
  <c r="L1194" i="1"/>
  <c r="L1196" i="1"/>
  <c r="L1197" i="1"/>
  <c r="L1198" i="1"/>
  <c r="L1199" i="1"/>
  <c r="L1200" i="1"/>
  <c r="L1203" i="1"/>
  <c r="L1205" i="1"/>
  <c r="L1206" i="1"/>
  <c r="L1207" i="1"/>
  <c r="L1208" i="1"/>
  <c r="L1209" i="1"/>
  <c r="L1211" i="1"/>
  <c r="L1212" i="1"/>
  <c r="L1213" i="1"/>
  <c r="L1215" i="1"/>
  <c r="L1216" i="1"/>
  <c r="L1219" i="1"/>
  <c r="L1221" i="1"/>
  <c r="L1222" i="1"/>
  <c r="L1224" i="1"/>
  <c r="L1225" i="1"/>
  <c r="L1226" i="1"/>
  <c r="L1227" i="1"/>
  <c r="L1228" i="1"/>
  <c r="L1230" i="1"/>
  <c r="L1233" i="1"/>
  <c r="L1234" i="1"/>
  <c r="L1235" i="1"/>
  <c r="L1236" i="1"/>
  <c r="L1237" i="1"/>
  <c r="L1238" i="1"/>
  <c r="L1239" i="1"/>
  <c r="L1240" i="1"/>
  <c r="L1241" i="1"/>
  <c r="L1242" i="1"/>
  <c r="L1243" i="1"/>
  <c r="L1246" i="1"/>
  <c r="L1247" i="1"/>
  <c r="L1248" i="1"/>
  <c r="L1249" i="1"/>
  <c r="L1251" i="1"/>
  <c r="L1252" i="1"/>
  <c r="L1253" i="1"/>
  <c r="L1256" i="1"/>
  <c r="L1258" i="1"/>
  <c r="L1259" i="1"/>
  <c r="L1261" i="1"/>
  <c r="L1262" i="1"/>
  <c r="L1263" i="1"/>
  <c r="L1264" i="1"/>
  <c r="L1266" i="1"/>
  <c r="L1267" i="1"/>
  <c r="L1268" i="1"/>
  <c r="L1269" i="1"/>
  <c r="L1270" i="1"/>
  <c r="L1271" i="1"/>
  <c r="L1272" i="1"/>
  <c r="L1273" i="1"/>
  <c r="L1275" i="1"/>
  <c r="L1276" i="1"/>
  <c r="L1277" i="1"/>
  <c r="L1279" i="1"/>
  <c r="L1281" i="1"/>
  <c r="L1282" i="1"/>
  <c r="L1283" i="1"/>
  <c r="L1285" i="1"/>
  <c r="L1286" i="1"/>
  <c r="L1287" i="1"/>
  <c r="L1288" i="1"/>
  <c r="L1289" i="1"/>
  <c r="L1290" i="1"/>
  <c r="L1291" i="1"/>
  <c r="L1293" i="1"/>
  <c r="L1294" i="1"/>
  <c r="L1295" i="1"/>
  <c r="L1296" i="1"/>
  <c r="L1297" i="1"/>
  <c r="L1298" i="1"/>
  <c r="L1299" i="1"/>
  <c r="L1300" i="1"/>
  <c r="L1302" i="1"/>
  <c r="L1304" i="1"/>
  <c r="L1305" i="1"/>
  <c r="L1307" i="1"/>
  <c r="L1308" i="1"/>
  <c r="L1310" i="1"/>
  <c r="L1312" i="1"/>
  <c r="L1313" i="1"/>
  <c r="L1314" i="1"/>
  <c r="L1317" i="1"/>
  <c r="L1318" i="1"/>
  <c r="L1320" i="1"/>
  <c r="L1321" i="1"/>
  <c r="L1322" i="1"/>
  <c r="L1323" i="1"/>
  <c r="L1324" i="1"/>
  <c r="L1325" i="1"/>
  <c r="L1326" i="1"/>
  <c r="L1328" i="1"/>
  <c r="L1329" i="1"/>
  <c r="L1330" i="1"/>
  <c r="L1331" i="1"/>
  <c r="L1332" i="1"/>
  <c r="L1333" i="1"/>
  <c r="L1334" i="1"/>
  <c r="L1335" i="1"/>
  <c r="L1336" i="1"/>
  <c r="L1337" i="1"/>
  <c r="L1338" i="1"/>
  <c r="L1340" i="1"/>
  <c r="L1341" i="1"/>
  <c r="L1342" i="1"/>
  <c r="L1344" i="1"/>
  <c r="L1345" i="1"/>
  <c r="L1346" i="1"/>
  <c r="L1347" i="1"/>
  <c r="L1349" i="1"/>
  <c r="L1350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5" i="1"/>
  <c r="L1367" i="1"/>
  <c r="L1368" i="1"/>
  <c r="L1370" i="1"/>
  <c r="L1371" i="1"/>
  <c r="L1373" i="1"/>
  <c r="L1374" i="1"/>
  <c r="L1375" i="1"/>
  <c r="L1376" i="1"/>
  <c r="L1377" i="1"/>
  <c r="L1379" i="1"/>
  <c r="L1380" i="1"/>
  <c r="L1382" i="1"/>
  <c r="L1383" i="1"/>
  <c r="L1384" i="1"/>
  <c r="L1385" i="1"/>
  <c r="L1388" i="1"/>
  <c r="L1390" i="1"/>
  <c r="L1391" i="1"/>
  <c r="L1393" i="1"/>
  <c r="L1394" i="1"/>
  <c r="L1395" i="1"/>
  <c r="L1396" i="1"/>
  <c r="L1398" i="1"/>
  <c r="L1400" i="1"/>
  <c r="L1402" i="1"/>
  <c r="L1403" i="1"/>
  <c r="L1404" i="1"/>
  <c r="L1405" i="1"/>
  <c r="L1406" i="1"/>
  <c r="L1407" i="1"/>
  <c r="L1409" i="1"/>
  <c r="L1410" i="1"/>
  <c r="L1411" i="1"/>
  <c r="L1413" i="1"/>
  <c r="L1414" i="1"/>
  <c r="L1415" i="1"/>
  <c r="L1416" i="1"/>
  <c r="L1417" i="1"/>
  <c r="L1419" i="1"/>
  <c r="L1420" i="1"/>
  <c r="L1421" i="1"/>
  <c r="L1422" i="1"/>
  <c r="L1423" i="1"/>
  <c r="L1425" i="1"/>
  <c r="L1426" i="1"/>
  <c r="L1427" i="1"/>
  <c r="L1428" i="1"/>
  <c r="L1429" i="1"/>
  <c r="L1430" i="1"/>
  <c r="L1431" i="1"/>
  <c r="L1433" i="1"/>
  <c r="L1434" i="1"/>
  <c r="L1435" i="1"/>
  <c r="L1436" i="1"/>
  <c r="L1438" i="1"/>
  <c r="L1439" i="1"/>
  <c r="L1440" i="1"/>
  <c r="L1441" i="1"/>
  <c r="L1442" i="1"/>
  <c r="L1445" i="1"/>
  <c r="L1446" i="1"/>
  <c r="L1448" i="1"/>
  <c r="L1449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8" i="1"/>
  <c r="L1469" i="1"/>
  <c r="L1470" i="1"/>
  <c r="L1471" i="1"/>
  <c r="L1473" i="1"/>
  <c r="L1474" i="1"/>
  <c r="L1475" i="1"/>
  <c r="L1476" i="1"/>
  <c r="L1478" i="1"/>
  <c r="L1479" i="1"/>
  <c r="L1481" i="1"/>
  <c r="L1482" i="1"/>
  <c r="L1483" i="1"/>
  <c r="L1484" i="1"/>
  <c r="L1485" i="1"/>
  <c r="L1487" i="1"/>
  <c r="L1489" i="1"/>
  <c r="L1490" i="1"/>
  <c r="L1491" i="1"/>
  <c r="L1492" i="1"/>
  <c r="L1493" i="1"/>
  <c r="L1494" i="1"/>
  <c r="L1495" i="1"/>
  <c r="L1496" i="1"/>
  <c r="L1497" i="1"/>
  <c r="L1499" i="1"/>
  <c r="L1500" i="1"/>
  <c r="L1501" i="1"/>
  <c r="L1503" i="1"/>
  <c r="L1505" i="1"/>
  <c r="L1506" i="1"/>
  <c r="L1507" i="1"/>
  <c r="L1508" i="1"/>
  <c r="L1509" i="1"/>
  <c r="L1510" i="1"/>
  <c r="L1511" i="1"/>
  <c r="L1512" i="1"/>
  <c r="L1513" i="1"/>
  <c r="L1514" i="1"/>
  <c r="L1515" i="1"/>
  <c r="L1518" i="1"/>
  <c r="L1520" i="1"/>
  <c r="L1521" i="1"/>
  <c r="L1522" i="1"/>
  <c r="L1523" i="1"/>
  <c r="L1524" i="1"/>
  <c r="L1525" i="1"/>
  <c r="L1527" i="1"/>
  <c r="L1528" i="1"/>
  <c r="L1529" i="1"/>
  <c r="L1530" i="1"/>
  <c r="L1531" i="1"/>
  <c r="L1532" i="1"/>
  <c r="L1535" i="1"/>
  <c r="L1536" i="1"/>
  <c r="L1539" i="1"/>
  <c r="L1541" i="1"/>
  <c r="L1542" i="1"/>
  <c r="L1543" i="1"/>
  <c r="L1545" i="1"/>
  <c r="L1546" i="1"/>
  <c r="L1547" i="1"/>
  <c r="L1548" i="1"/>
  <c r="L1550" i="1"/>
  <c r="L1551" i="1"/>
  <c r="L1552" i="1"/>
  <c r="L1554" i="1"/>
  <c r="L1555" i="1"/>
  <c r="L1556" i="1"/>
  <c r="L1558" i="1"/>
  <c r="L1559" i="1"/>
  <c r="L1560" i="1"/>
  <c r="L1561" i="1"/>
  <c r="L1563" i="1"/>
  <c r="L1564" i="1"/>
  <c r="L1566" i="1"/>
  <c r="L1567" i="1"/>
  <c r="L1568" i="1"/>
  <c r="L1570" i="1"/>
  <c r="L1571" i="1"/>
  <c r="L1573" i="1"/>
  <c r="L1574" i="1"/>
  <c r="L1576" i="1"/>
  <c r="L1577" i="1"/>
  <c r="L1578" i="1"/>
  <c r="L1579" i="1"/>
  <c r="L1581" i="1"/>
  <c r="L1582" i="1"/>
  <c r="L1584" i="1"/>
  <c r="L1585" i="1"/>
  <c r="L1586" i="1"/>
  <c r="L1587" i="1"/>
  <c r="L1589" i="1"/>
  <c r="L1591" i="1"/>
  <c r="L1593" i="1"/>
  <c r="L1594" i="1"/>
  <c r="L1595" i="1"/>
  <c r="L1597" i="1"/>
  <c r="L1598" i="1"/>
  <c r="L1599" i="1"/>
  <c r="L1600" i="1"/>
  <c r="L1601" i="1"/>
  <c r="L1602" i="1"/>
  <c r="L1603" i="1"/>
  <c r="L1605" i="1"/>
  <c r="L1607" i="1"/>
  <c r="L1608" i="1"/>
  <c r="L1609" i="1"/>
  <c r="L1610" i="1"/>
  <c r="L1611" i="1"/>
  <c r="L1612" i="1"/>
  <c r="L1613" i="1"/>
  <c r="L1614" i="1"/>
  <c r="L1615" i="1"/>
  <c r="L1616" i="1"/>
  <c r="L1618" i="1"/>
  <c r="L1620" i="1"/>
  <c r="L1622" i="1"/>
  <c r="L1623" i="1"/>
  <c r="L1624" i="1"/>
  <c r="L1625" i="1"/>
  <c r="L1626" i="1"/>
  <c r="L1627" i="1"/>
  <c r="L1628" i="1"/>
  <c r="L1629" i="1"/>
  <c r="L1631" i="1"/>
  <c r="L1632" i="1"/>
  <c r="L1634" i="1"/>
  <c r="L1635" i="1"/>
  <c r="L1637" i="1"/>
  <c r="L1639" i="1"/>
  <c r="L1640" i="1"/>
  <c r="L1642" i="1"/>
  <c r="L1643" i="1"/>
  <c r="L1644" i="1"/>
  <c r="L1645" i="1"/>
  <c r="L1646" i="1"/>
  <c r="L1648" i="1"/>
  <c r="L1649" i="1"/>
  <c r="L1650" i="1"/>
  <c r="L1652" i="1"/>
  <c r="L1654" i="1"/>
  <c r="L1656" i="1"/>
  <c r="L1657" i="1"/>
  <c r="L1658" i="1"/>
  <c r="L1659" i="1"/>
  <c r="L1660" i="1"/>
  <c r="L1661" i="1"/>
  <c r="L1662" i="1"/>
  <c r="L1663" i="1"/>
  <c r="L1665" i="1"/>
  <c r="L1666" i="1"/>
  <c r="L1667" i="1"/>
  <c r="L1669" i="1"/>
  <c r="L1670" i="1"/>
  <c r="L1671" i="1"/>
  <c r="L1673" i="1"/>
  <c r="L1674" i="1"/>
  <c r="L1675" i="1"/>
  <c r="L1678" i="1"/>
  <c r="L1679" i="1"/>
  <c r="L1680" i="1"/>
  <c r="L1682" i="1"/>
  <c r="L1683" i="1"/>
  <c r="L1684" i="1"/>
  <c r="L1686" i="1"/>
  <c r="L1687" i="1"/>
  <c r="L1688" i="1"/>
  <c r="L1689" i="1"/>
  <c r="L1690" i="1"/>
  <c r="L1692" i="1"/>
  <c r="L1693" i="1"/>
  <c r="L1694" i="1"/>
  <c r="L1695" i="1"/>
  <c r="L1696" i="1"/>
  <c r="L1697" i="1"/>
  <c r="L1698" i="1"/>
  <c r="L1700" i="1"/>
  <c r="L1702" i="1"/>
  <c r="L1703" i="1"/>
  <c r="L1704" i="1"/>
  <c r="L1705" i="1"/>
  <c r="L1706" i="1"/>
  <c r="L1707" i="1"/>
  <c r="L1709" i="1"/>
  <c r="L1711" i="1"/>
  <c r="L1713" i="1"/>
  <c r="L1714" i="1"/>
  <c r="L1716" i="1"/>
  <c r="L1717" i="1"/>
  <c r="L1718" i="1"/>
  <c r="L1719" i="1"/>
  <c r="L1720" i="1"/>
  <c r="L1721" i="1"/>
  <c r="L1723" i="1"/>
  <c r="L1725" i="1"/>
  <c r="L1726" i="1"/>
  <c r="L1727" i="1"/>
  <c r="L1728" i="1"/>
  <c r="L1731" i="1"/>
  <c r="L1733" i="1"/>
  <c r="L1735" i="1"/>
  <c r="L1737" i="1"/>
  <c r="L1738" i="1"/>
  <c r="L1739" i="1"/>
  <c r="L1741" i="1"/>
  <c r="L1742" i="1"/>
  <c r="L1744" i="1"/>
  <c r="L1746" i="1"/>
  <c r="L1747" i="1"/>
  <c r="L1749" i="1"/>
  <c r="L1750" i="1"/>
  <c r="L1752" i="1"/>
  <c r="L1755" i="1"/>
  <c r="L1757" i="1"/>
  <c r="L1760" i="1"/>
  <c r="L1761" i="1"/>
  <c r="L1762" i="1"/>
  <c r="L1766" i="1"/>
  <c r="L1767" i="1"/>
  <c r="L1769" i="1"/>
  <c r="L1770" i="1"/>
  <c r="L1772" i="1"/>
  <c r="L1773" i="1"/>
  <c r="L1774" i="1"/>
  <c r="L1775" i="1"/>
  <c r="L1777" i="1"/>
  <c r="L1779" i="1"/>
  <c r="L1781" i="1"/>
  <c r="L1782" i="1"/>
  <c r="L1783" i="1"/>
  <c r="L1784" i="1"/>
  <c r="L1786" i="1"/>
  <c r="L1787" i="1"/>
  <c r="L1789" i="1"/>
  <c r="L1791" i="1"/>
  <c r="L1793" i="1"/>
  <c r="L1794" i="1"/>
  <c r="L1797" i="1"/>
  <c r="L1798" i="1"/>
  <c r="L1799" i="1"/>
  <c r="L1801" i="1"/>
  <c r="L1803" i="1"/>
  <c r="L1805" i="1"/>
  <c r="L1806" i="1"/>
  <c r="L1807" i="1"/>
  <c r="L1808" i="1"/>
  <c r="L1810" i="1"/>
  <c r="L1812" i="1"/>
  <c r="L1814" i="1"/>
  <c r="L1815" i="1"/>
  <c r="L1816" i="1"/>
  <c r="L1817" i="1"/>
  <c r="L1818" i="1"/>
  <c r="L1821" i="1"/>
  <c r="L1823" i="1"/>
  <c r="L1825" i="1"/>
  <c r="L1827" i="1"/>
  <c r="L1829" i="1"/>
  <c r="L1830" i="1"/>
  <c r="L1831" i="1"/>
  <c r="L1833" i="1"/>
  <c r="L1834" i="1"/>
  <c r="L1835" i="1"/>
  <c r="L1837" i="1"/>
  <c r="L1839" i="1"/>
  <c r="L1840" i="1"/>
  <c r="L1841" i="1"/>
  <c r="L1843" i="1"/>
  <c r="L1846" i="1"/>
  <c r="L1848" i="1"/>
  <c r="L1852" i="1"/>
  <c r="L1853" i="1"/>
  <c r="L1855" i="1"/>
  <c r="L1856" i="1"/>
  <c r="L1858" i="1"/>
  <c r="L1861" i="1"/>
  <c r="L1863" i="1"/>
  <c r="L1864" i="1"/>
  <c r="L1865" i="1"/>
  <c r="L1867" i="1"/>
  <c r="L1869" i="1"/>
  <c r="L1870" i="1"/>
  <c r="L1871" i="1"/>
  <c r="L1873" i="1"/>
  <c r="L1874" i="1"/>
  <c r="L1876" i="1"/>
  <c r="L1878" i="1"/>
  <c r="L1880" i="1"/>
  <c r="L1882" i="1"/>
  <c r="L1884" i="1"/>
  <c r="L1885" i="1"/>
  <c r="L1887" i="1"/>
  <c r="L1888" i="1"/>
  <c r="L1889" i="1"/>
  <c r="L1891" i="1"/>
  <c r="L1892" i="1"/>
  <c r="L1894" i="1"/>
  <c r="L1895" i="1"/>
  <c r="L1897" i="1"/>
  <c r="L1899" i="1"/>
  <c r="L1900" i="1"/>
  <c r="L1902" i="1"/>
  <c r="L1903" i="1"/>
  <c r="L1905" i="1"/>
  <c r="L1906" i="1"/>
  <c r="L1907" i="1"/>
  <c r="L1909" i="1"/>
  <c r="L1910" i="1"/>
  <c r="L1911" i="1"/>
  <c r="L1913" i="1"/>
  <c r="L1916" i="1"/>
  <c r="L1918" i="1"/>
  <c r="L1920" i="1"/>
  <c r="L1922" i="1"/>
  <c r="L1924" i="1"/>
  <c r="L1925" i="1"/>
  <c r="L1926" i="1"/>
  <c r="L1927" i="1"/>
  <c r="L1929" i="1"/>
  <c r="L1930" i="1"/>
  <c r="L1933" i="1"/>
  <c r="L1934" i="1"/>
  <c r="L1937" i="1"/>
  <c r="L1938" i="1"/>
  <c r="L1939" i="1"/>
  <c r="L1940" i="1"/>
  <c r="L1941" i="1"/>
  <c r="L1943" i="1"/>
  <c r="L1945" i="1"/>
  <c r="L1948" i="1"/>
  <c r="L1949" i="1"/>
  <c r="L1951" i="1"/>
  <c r="L1952" i="1"/>
  <c r="L1953" i="1"/>
  <c r="L1954" i="1"/>
  <c r="L1955" i="1"/>
  <c r="L1956" i="1"/>
  <c r="L1957" i="1"/>
  <c r="L1958" i="1"/>
  <c r="L1961" i="1"/>
  <c r="L1964" i="1"/>
  <c r="L1966" i="1"/>
  <c r="L1968" i="1"/>
  <c r="L1969" i="1"/>
  <c r="L1970" i="1"/>
  <c r="L1972" i="1"/>
  <c r="L1975" i="1"/>
  <c r="L1977" i="1"/>
  <c r="L1978" i="1"/>
  <c r="L1979" i="1"/>
  <c r="L1982" i="1"/>
  <c r="L1985" i="1"/>
  <c r="L1988" i="1"/>
  <c r="L1990" i="1"/>
  <c r="L1991" i="1"/>
  <c r="L1993" i="1"/>
  <c r="L1994" i="1"/>
  <c r="L1997" i="1"/>
  <c r="L1998" i="1"/>
  <c r="L2000" i="1"/>
  <c r="L2002" i="1"/>
  <c r="L2003" i="1"/>
  <c r="L2004" i="1"/>
  <c r="L2005" i="1"/>
  <c r="L2006" i="1"/>
  <c r="L2007" i="1"/>
  <c r="L2008" i="1"/>
  <c r="L2009" i="1"/>
  <c r="L2010" i="1"/>
  <c r="L2011" i="1"/>
  <c r="L2013" i="1"/>
  <c r="L2016" i="1"/>
  <c r="L2017" i="1"/>
  <c r="L2020" i="1"/>
  <c r="L2022" i="1"/>
  <c r="L2024" i="1"/>
  <c r="L2025" i="1"/>
  <c r="L2026" i="1"/>
  <c r="L2028" i="1"/>
  <c r="L2029" i="1"/>
  <c r="L2031" i="1"/>
  <c r="L2032" i="1"/>
  <c r="L2035" i="1"/>
  <c r="L2036" i="1"/>
  <c r="L2037" i="1"/>
  <c r="L2039" i="1"/>
  <c r="L2040" i="1"/>
  <c r="L2041" i="1"/>
  <c r="L2042" i="1"/>
  <c r="L2044" i="1"/>
  <c r="L2045" i="1"/>
  <c r="L2046" i="1"/>
  <c r="L2047" i="1"/>
  <c r="L2048" i="1"/>
  <c r="L2050" i="1"/>
  <c r="L2051" i="1"/>
  <c r="L2053" i="1"/>
  <c r="L2054" i="1"/>
  <c r="L2055" i="1"/>
  <c r="L2057" i="1"/>
  <c r="L2059" i="1"/>
  <c r="L2060" i="1"/>
  <c r="L2061" i="1"/>
  <c r="L2062" i="1"/>
  <c r="L2063" i="1"/>
  <c r="L2064" i="1"/>
  <c r="L2066" i="1"/>
  <c r="L2067" i="1"/>
  <c r="L2069" i="1"/>
  <c r="L2071" i="1"/>
  <c r="L2072" i="1"/>
  <c r="L2074" i="1"/>
  <c r="L2075" i="1"/>
  <c r="L2079" i="1"/>
  <c r="L2080" i="1"/>
  <c r="L2082" i="1"/>
  <c r="L2085" i="1"/>
  <c r="L2086" i="1"/>
  <c r="L2088" i="1"/>
  <c r="L2090" i="1"/>
  <c r="L2091" i="1"/>
  <c r="L2092" i="1"/>
  <c r="L2094" i="1"/>
  <c r="L2095" i="1"/>
  <c r="L2097" i="1"/>
  <c r="L2099" i="1"/>
  <c r="L2100" i="1"/>
  <c r="L2103" i="1"/>
  <c r="L2105" i="1"/>
  <c r="L2108" i="1"/>
  <c r="L2109" i="1"/>
  <c r="L2110" i="1"/>
  <c r="L2111" i="1"/>
  <c r="L2113" i="1"/>
  <c r="L2114" i="1"/>
  <c r="L2115" i="1"/>
  <c r="L2116" i="1"/>
  <c r="L2118" i="1"/>
  <c r="L2120" i="1"/>
  <c r="L2122" i="1"/>
  <c r="L2124" i="1"/>
  <c r="L2125" i="1"/>
  <c r="L2126" i="1"/>
  <c r="L2127" i="1"/>
  <c r="L2128" i="1"/>
  <c r="L2129" i="1"/>
  <c r="L2130" i="1"/>
  <c r="L2131" i="1"/>
  <c r="L2133" i="1"/>
  <c r="L2134" i="1"/>
  <c r="L2136" i="1"/>
  <c r="L2137" i="1"/>
  <c r="L2138" i="1"/>
  <c r="L2139" i="1"/>
  <c r="L2140" i="1"/>
  <c r="L2141" i="1"/>
  <c r="L2142" i="1"/>
  <c r="L2143" i="1"/>
  <c r="L2144" i="1"/>
  <c r="L2146" i="1"/>
  <c r="L2147" i="1"/>
  <c r="L2148" i="1"/>
  <c r="L2150" i="1"/>
  <c r="L2151" i="1"/>
  <c r="L2152" i="1"/>
  <c r="L2153" i="1"/>
  <c r="L2154" i="1"/>
  <c r="L2155" i="1"/>
  <c r="L2156" i="1"/>
  <c r="L2158" i="1"/>
  <c r="L2159" i="1"/>
  <c r="L2161" i="1"/>
  <c r="L2163" i="1"/>
  <c r="L2164" i="1"/>
  <c r="L2166" i="1"/>
  <c r="L2168" i="1"/>
  <c r="L2169" i="1"/>
  <c r="L2170" i="1"/>
  <c r="L2171" i="1"/>
  <c r="L2172" i="1"/>
  <c r="L2174" i="1"/>
  <c r="L2175" i="1"/>
  <c r="L2178" i="1"/>
  <c r="L2179" i="1"/>
  <c r="L2180" i="1"/>
  <c r="L2181" i="1"/>
  <c r="L2183" i="1"/>
  <c r="L2185" i="1"/>
  <c r="L2186" i="1"/>
  <c r="L2188" i="1"/>
  <c r="L2189" i="1"/>
  <c r="L2190" i="1"/>
  <c r="L2191" i="1"/>
  <c r="L2193" i="1"/>
  <c r="L2194" i="1"/>
  <c r="L2195" i="1"/>
  <c r="L2197" i="1"/>
  <c r="L2198" i="1"/>
  <c r="L2199" i="1"/>
  <c r="L2200" i="1"/>
  <c r="L2201" i="1"/>
  <c r="L2203" i="1"/>
  <c r="L2205" i="1"/>
  <c r="L2206" i="1"/>
  <c r="L2207" i="1"/>
  <c r="L2208" i="1"/>
  <c r="L2210" i="1"/>
  <c r="L2211" i="1"/>
  <c r="L2212" i="1"/>
  <c r="L2214" i="1"/>
  <c r="L2216" i="1"/>
  <c r="L2218" i="1"/>
  <c r="L2219" i="1"/>
  <c r="L2220" i="1"/>
  <c r="L2222" i="1"/>
  <c r="L2223" i="1"/>
  <c r="L2224" i="1"/>
  <c r="L2225" i="1"/>
  <c r="L2226" i="1"/>
  <c r="L2228" i="1"/>
  <c r="L2230" i="1"/>
  <c r="L2232" i="1"/>
  <c r="L2233" i="1"/>
  <c r="L2235" i="1"/>
  <c r="L2237" i="1"/>
  <c r="L2238" i="1"/>
  <c r="L2240" i="1"/>
  <c r="L2241" i="1"/>
  <c r="L2242" i="1"/>
  <c r="L2243" i="1"/>
  <c r="L2244" i="1"/>
  <c r="L2246" i="1"/>
  <c r="L2247" i="1"/>
  <c r="L2249" i="1"/>
  <c r="L2250" i="1"/>
  <c r="L2251" i="1"/>
  <c r="L2253" i="1"/>
  <c r="L2254" i="1"/>
  <c r="L2256" i="1"/>
  <c r="L2257" i="1"/>
  <c r="L2259" i="1"/>
  <c r="L2261" i="1"/>
  <c r="L2263" i="1"/>
  <c r="L2266" i="1"/>
  <c r="L2267" i="1"/>
  <c r="L2268" i="1"/>
  <c r="L2270" i="1"/>
  <c r="L2271" i="1"/>
  <c r="L2272" i="1"/>
  <c r="L2274" i="1"/>
  <c r="L2276" i="1"/>
  <c r="L2277" i="1"/>
  <c r="L2278" i="1"/>
  <c r="L2279" i="1"/>
  <c r="L2280" i="1"/>
  <c r="L2281" i="1"/>
  <c r="L2282" i="1"/>
  <c r="L2283" i="1"/>
  <c r="L2286" i="1"/>
  <c r="L2288" i="1"/>
  <c r="L2289" i="1"/>
  <c r="L2290" i="1"/>
  <c r="L2291" i="1"/>
  <c r="L2293" i="1"/>
  <c r="L2294" i="1"/>
  <c r="L2295" i="1"/>
  <c r="L2296" i="1"/>
  <c r="L2298" i="1"/>
  <c r="L2301" i="1"/>
  <c r="L2303" i="1"/>
  <c r="L2304" i="1"/>
  <c r="L2305" i="1"/>
  <c r="L2306" i="1"/>
  <c r="L2307" i="1"/>
  <c r="L2308" i="1"/>
  <c r="L2309" i="1"/>
  <c r="L2310" i="1"/>
  <c r="L2311" i="1"/>
  <c r="L2312" i="1"/>
  <c r="L2313" i="1"/>
  <c r="L2315" i="1"/>
  <c r="L2316" i="1"/>
  <c r="L2318" i="1"/>
  <c r="L2319" i="1"/>
  <c r="L2320" i="1"/>
  <c r="L2321" i="1"/>
  <c r="L2322" i="1"/>
  <c r="L2323" i="1"/>
  <c r="L2324" i="1"/>
  <c r="L2325" i="1"/>
  <c r="L2326" i="1"/>
  <c r="L2329" i="1"/>
  <c r="L2331" i="1"/>
  <c r="L2332" i="1"/>
  <c r="L2" i="1"/>
  <c r="J4" i="1"/>
  <c r="J5" i="1"/>
  <c r="J7" i="1"/>
  <c r="J10" i="1"/>
  <c r="J11" i="1"/>
  <c r="J13" i="1"/>
  <c r="J14" i="1"/>
  <c r="J15" i="1"/>
  <c r="J17" i="1"/>
  <c r="J18" i="1"/>
  <c r="J19" i="1"/>
  <c r="J21" i="1"/>
  <c r="J22" i="1"/>
  <c r="J23" i="1"/>
  <c r="J24" i="1"/>
  <c r="J27" i="1"/>
  <c r="J29" i="1"/>
  <c r="J31" i="1"/>
  <c r="J32" i="1"/>
  <c r="J35" i="1"/>
  <c r="J36" i="1"/>
  <c r="J37" i="1"/>
  <c r="J38" i="1"/>
  <c r="J39" i="1"/>
  <c r="J40" i="1"/>
  <c r="J41" i="1"/>
  <c r="J42" i="1"/>
  <c r="J43" i="1"/>
  <c r="J45" i="1"/>
  <c r="J46" i="1"/>
  <c r="J49" i="1"/>
  <c r="J51" i="1"/>
  <c r="J52" i="1"/>
  <c r="J53" i="1"/>
  <c r="J55" i="1"/>
  <c r="J56" i="1"/>
  <c r="J57" i="1"/>
  <c r="J58" i="1"/>
  <c r="J60" i="1"/>
  <c r="J61" i="1"/>
  <c r="J62" i="1"/>
  <c r="J64" i="1"/>
  <c r="J65" i="1"/>
  <c r="J66" i="1"/>
  <c r="J67" i="1"/>
  <c r="J69" i="1"/>
  <c r="J70" i="1"/>
  <c r="J72" i="1"/>
  <c r="J75" i="1"/>
  <c r="J76" i="1"/>
  <c r="J77" i="1"/>
  <c r="J79" i="1"/>
  <c r="J80" i="1"/>
  <c r="J81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8" i="1"/>
  <c r="J100" i="1"/>
  <c r="J102" i="1"/>
  <c r="J103" i="1"/>
  <c r="J104" i="1"/>
  <c r="J107" i="1"/>
  <c r="J108" i="1"/>
  <c r="J109" i="1"/>
  <c r="J110" i="1"/>
  <c r="J111" i="1"/>
  <c r="J113" i="1"/>
  <c r="J114" i="1"/>
  <c r="J116" i="1"/>
  <c r="J117" i="1"/>
  <c r="J118" i="1"/>
  <c r="J119" i="1"/>
  <c r="J121" i="1"/>
  <c r="J122" i="1"/>
  <c r="J123" i="1"/>
  <c r="J124" i="1"/>
  <c r="J125" i="1"/>
  <c r="J126" i="1"/>
  <c r="J128" i="1"/>
  <c r="J129" i="1"/>
  <c r="J130" i="1"/>
  <c r="J131" i="1"/>
  <c r="J133" i="1"/>
  <c r="J135" i="1"/>
  <c r="J137" i="1"/>
  <c r="J139" i="1"/>
  <c r="J140" i="1"/>
  <c r="J142" i="1"/>
  <c r="J143" i="1"/>
  <c r="J144" i="1"/>
  <c r="J145" i="1"/>
  <c r="J147" i="1"/>
  <c r="J150" i="1"/>
  <c r="J152" i="1"/>
  <c r="J153" i="1"/>
  <c r="J154" i="1"/>
  <c r="J155" i="1"/>
  <c r="J157" i="1"/>
  <c r="J158" i="1"/>
  <c r="J159" i="1"/>
  <c r="J160" i="1"/>
  <c r="J161" i="1"/>
  <c r="J163" i="1"/>
  <c r="J164" i="1"/>
  <c r="J165" i="1"/>
  <c r="J167" i="1"/>
  <c r="J168" i="1"/>
  <c r="J169" i="1"/>
  <c r="J170" i="1"/>
  <c r="J172" i="1"/>
  <c r="J173" i="1"/>
  <c r="J175" i="1"/>
  <c r="J177" i="1"/>
  <c r="J180" i="1"/>
  <c r="J182" i="1"/>
  <c r="J184" i="1"/>
  <c r="J185" i="1"/>
  <c r="J186" i="1"/>
  <c r="J187" i="1"/>
  <c r="J188" i="1"/>
  <c r="J191" i="1"/>
  <c r="J192" i="1"/>
  <c r="J193" i="1"/>
  <c r="J194" i="1"/>
  <c r="J195" i="1"/>
  <c r="J196" i="1"/>
  <c r="J198" i="1"/>
  <c r="J199" i="1"/>
  <c r="J201" i="1"/>
  <c r="J203" i="1"/>
  <c r="J204" i="1"/>
  <c r="J205" i="1"/>
  <c r="J206" i="1"/>
  <c r="J209" i="1"/>
  <c r="J210" i="1"/>
  <c r="J212" i="1"/>
  <c r="J213" i="1"/>
  <c r="J214" i="1"/>
  <c r="J215" i="1"/>
  <c r="J216" i="1"/>
  <c r="J218" i="1"/>
  <c r="J220" i="1"/>
  <c r="J221" i="1"/>
  <c r="J222" i="1"/>
  <c r="J223" i="1"/>
  <c r="J224" i="1"/>
  <c r="J225" i="1"/>
  <c r="J227" i="1"/>
  <c r="J228" i="1"/>
  <c r="J230" i="1"/>
  <c r="J232" i="1"/>
  <c r="J234" i="1"/>
  <c r="J236" i="1"/>
  <c r="J237" i="1"/>
  <c r="J239" i="1"/>
  <c r="J241" i="1"/>
  <c r="J243" i="1"/>
  <c r="J244" i="1"/>
  <c r="J245" i="1"/>
  <c r="J246" i="1"/>
  <c r="J247" i="1"/>
  <c r="J249" i="1"/>
  <c r="J250" i="1"/>
  <c r="J252" i="1"/>
  <c r="J254" i="1"/>
  <c r="J255" i="1"/>
  <c r="J257" i="1"/>
  <c r="J258" i="1"/>
  <c r="J259" i="1"/>
  <c r="J261" i="1"/>
  <c r="J264" i="1"/>
  <c r="J265" i="1"/>
  <c r="J267" i="1"/>
  <c r="J268" i="1"/>
  <c r="J270" i="1"/>
  <c r="J272" i="1"/>
  <c r="J273" i="1"/>
  <c r="J274" i="1"/>
  <c r="J276" i="1"/>
  <c r="J277" i="1"/>
  <c r="J279" i="1"/>
  <c r="J281" i="1"/>
  <c r="J282" i="1"/>
  <c r="J283" i="1"/>
  <c r="J284" i="1"/>
  <c r="J285" i="1"/>
  <c r="J287" i="1"/>
  <c r="J288" i="1"/>
  <c r="J290" i="1"/>
  <c r="J291" i="1"/>
  <c r="J293" i="1"/>
  <c r="J296" i="1"/>
  <c r="J298" i="1"/>
  <c r="J300" i="1"/>
  <c r="J303" i="1"/>
  <c r="J305" i="1"/>
  <c r="J306" i="1"/>
  <c r="J308" i="1"/>
  <c r="J310" i="1"/>
  <c r="J312" i="1"/>
  <c r="J314" i="1"/>
  <c r="J315" i="1"/>
  <c r="J317" i="1"/>
  <c r="J319" i="1"/>
  <c r="J321" i="1"/>
  <c r="J323" i="1"/>
  <c r="J324" i="1"/>
  <c r="J325" i="1"/>
  <c r="J327" i="1"/>
  <c r="J328" i="1"/>
  <c r="J329" i="1"/>
  <c r="J330" i="1"/>
  <c r="J331" i="1"/>
  <c r="J332" i="1"/>
  <c r="J333" i="1"/>
  <c r="J334" i="1"/>
  <c r="J335" i="1"/>
  <c r="J336" i="1"/>
  <c r="J338" i="1"/>
  <c r="J339" i="1"/>
  <c r="J341" i="1"/>
  <c r="J342" i="1"/>
  <c r="J343" i="1"/>
  <c r="J344" i="1"/>
  <c r="J345" i="1"/>
  <c r="J346" i="1"/>
  <c r="J347" i="1"/>
  <c r="J349" i="1"/>
  <c r="J350" i="1"/>
  <c r="J351" i="1"/>
  <c r="J352" i="1"/>
  <c r="J354" i="1"/>
  <c r="J355" i="1"/>
  <c r="J356" i="1"/>
  <c r="J357" i="1"/>
  <c r="J359" i="1"/>
  <c r="J360" i="1"/>
  <c r="J361" i="1"/>
  <c r="J363" i="1"/>
  <c r="J364" i="1"/>
  <c r="J365" i="1"/>
  <c r="J366" i="1"/>
  <c r="J368" i="1"/>
  <c r="J369" i="1"/>
  <c r="J370" i="1"/>
  <c r="J371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90" i="1"/>
  <c r="J392" i="1"/>
  <c r="J393" i="1"/>
  <c r="J394" i="1"/>
  <c r="J396" i="1"/>
  <c r="J399" i="1"/>
  <c r="J401" i="1"/>
  <c r="J402" i="1"/>
  <c r="J403" i="1"/>
  <c r="J405" i="1"/>
  <c r="J406" i="1"/>
  <c r="J407" i="1"/>
  <c r="J409" i="1"/>
  <c r="J410" i="1"/>
  <c r="J411" i="1"/>
  <c r="J413" i="1"/>
  <c r="J415" i="1"/>
  <c r="J417" i="1"/>
  <c r="J418" i="1"/>
  <c r="J419" i="1"/>
  <c r="J420" i="1"/>
  <c r="J422" i="1"/>
  <c r="J423" i="1"/>
  <c r="J424" i="1"/>
  <c r="J425" i="1"/>
  <c r="J426" i="1"/>
  <c r="J427" i="1"/>
  <c r="J428" i="1"/>
  <c r="J430" i="1"/>
  <c r="J432" i="1"/>
  <c r="J433" i="1"/>
  <c r="J435" i="1"/>
  <c r="J436" i="1"/>
  <c r="J437" i="1"/>
  <c r="J439" i="1"/>
  <c r="J440" i="1"/>
  <c r="J441" i="1"/>
  <c r="J442" i="1"/>
  <c r="J444" i="1"/>
  <c r="J445" i="1"/>
  <c r="J446" i="1"/>
  <c r="J448" i="1"/>
  <c r="J449" i="1"/>
  <c r="J450" i="1"/>
  <c r="J452" i="1"/>
  <c r="J453" i="1"/>
  <c r="J454" i="1"/>
  <c r="J455" i="1"/>
  <c r="J458" i="1"/>
  <c r="J459" i="1"/>
  <c r="J461" i="1"/>
  <c r="J462" i="1"/>
  <c r="J464" i="1"/>
  <c r="J465" i="1"/>
  <c r="J467" i="1"/>
  <c r="J469" i="1"/>
  <c r="J470" i="1"/>
  <c r="J471" i="1"/>
  <c r="J472" i="1"/>
  <c r="J473" i="1"/>
  <c r="J474" i="1"/>
  <c r="J476" i="1"/>
  <c r="J478" i="1"/>
  <c r="J480" i="1"/>
  <c r="J481" i="1"/>
  <c r="J482" i="1"/>
  <c r="J483" i="1"/>
  <c r="J484" i="1"/>
  <c r="J486" i="1"/>
  <c r="J488" i="1"/>
  <c r="J489" i="1"/>
  <c r="J491" i="1"/>
  <c r="J492" i="1"/>
  <c r="J494" i="1"/>
  <c r="J495" i="1"/>
  <c r="J497" i="1"/>
  <c r="J498" i="1"/>
  <c r="J499" i="1"/>
  <c r="J501" i="1"/>
  <c r="J503" i="1"/>
  <c r="J505" i="1"/>
  <c r="J506" i="1"/>
  <c r="J507" i="1"/>
  <c r="J509" i="1"/>
  <c r="J510" i="1"/>
  <c r="J511" i="1"/>
  <c r="J512" i="1"/>
  <c r="J513" i="1"/>
  <c r="J514" i="1"/>
  <c r="J516" i="1"/>
  <c r="J518" i="1"/>
  <c r="J519" i="1"/>
  <c r="J521" i="1"/>
  <c r="J523" i="1"/>
  <c r="J524" i="1"/>
  <c r="J525" i="1"/>
  <c r="J526" i="1"/>
  <c r="J527" i="1"/>
  <c r="J528" i="1"/>
  <c r="J531" i="1"/>
  <c r="J532" i="1"/>
  <c r="J533" i="1"/>
  <c r="J535" i="1"/>
  <c r="J538" i="1"/>
  <c r="J540" i="1"/>
  <c r="J542" i="1"/>
  <c r="J543" i="1"/>
  <c r="J544" i="1"/>
  <c r="J546" i="1"/>
  <c r="J547" i="1"/>
  <c r="J548" i="1"/>
  <c r="J549" i="1"/>
  <c r="J551" i="1"/>
  <c r="J552" i="1"/>
  <c r="J553" i="1"/>
  <c r="J554" i="1"/>
  <c r="J556" i="1"/>
  <c r="J557" i="1"/>
  <c r="J559" i="1"/>
  <c r="J560" i="1"/>
  <c r="J562" i="1"/>
  <c r="J564" i="1"/>
  <c r="J565" i="1"/>
  <c r="J567" i="1"/>
  <c r="J568" i="1"/>
  <c r="J569" i="1"/>
  <c r="J570" i="1"/>
  <c r="J571" i="1"/>
  <c r="J572" i="1"/>
  <c r="J573" i="1"/>
  <c r="J576" i="1"/>
  <c r="J577" i="1"/>
  <c r="J578" i="1"/>
  <c r="J581" i="1"/>
  <c r="J582" i="1"/>
  <c r="J583" i="1"/>
  <c r="J584" i="1"/>
  <c r="J586" i="1"/>
  <c r="J588" i="1"/>
  <c r="J589" i="1"/>
  <c r="J591" i="1"/>
  <c r="J592" i="1"/>
  <c r="J593" i="1"/>
  <c r="J595" i="1"/>
  <c r="J598" i="1"/>
  <c r="J599" i="1"/>
  <c r="J601" i="1"/>
  <c r="J602" i="1"/>
  <c r="J603" i="1"/>
  <c r="J604" i="1"/>
  <c r="J605" i="1"/>
  <c r="J606" i="1"/>
  <c r="J607" i="1"/>
  <c r="J609" i="1"/>
  <c r="J610" i="1"/>
  <c r="J612" i="1"/>
  <c r="J614" i="1"/>
  <c r="J615" i="1"/>
  <c r="J616" i="1"/>
  <c r="J617" i="1"/>
  <c r="J618" i="1"/>
  <c r="J620" i="1"/>
  <c r="J621" i="1"/>
  <c r="J622" i="1"/>
  <c r="J624" i="1"/>
  <c r="J625" i="1"/>
  <c r="J626" i="1"/>
  <c r="J628" i="1"/>
  <c r="J630" i="1"/>
  <c r="J632" i="1"/>
  <c r="J635" i="1"/>
  <c r="J636" i="1"/>
  <c r="J637" i="1"/>
  <c r="J638" i="1"/>
  <c r="J640" i="1"/>
  <c r="J641" i="1"/>
  <c r="J642" i="1"/>
  <c r="J644" i="1"/>
  <c r="J645" i="1"/>
  <c r="J646" i="1"/>
  <c r="J647" i="1"/>
  <c r="J648" i="1"/>
  <c r="J650" i="1"/>
  <c r="J652" i="1"/>
  <c r="J654" i="1"/>
  <c r="J656" i="1"/>
  <c r="J658" i="1"/>
  <c r="J659" i="1"/>
  <c r="J661" i="1"/>
  <c r="J662" i="1"/>
  <c r="J664" i="1"/>
  <c r="J665" i="1"/>
  <c r="J666" i="1"/>
  <c r="J667" i="1"/>
  <c r="J668" i="1"/>
  <c r="J669" i="1"/>
  <c r="J671" i="1"/>
  <c r="J673" i="1"/>
  <c r="J674" i="1"/>
  <c r="J677" i="1"/>
  <c r="J678" i="1"/>
  <c r="J680" i="1"/>
  <c r="J681" i="1"/>
  <c r="J682" i="1"/>
  <c r="J683" i="1"/>
  <c r="J685" i="1"/>
  <c r="J686" i="1"/>
  <c r="J688" i="1"/>
  <c r="J689" i="1"/>
  <c r="J690" i="1"/>
  <c r="J691" i="1"/>
  <c r="J692" i="1"/>
  <c r="J693" i="1"/>
  <c r="J694" i="1"/>
  <c r="J695" i="1"/>
  <c r="J698" i="1"/>
  <c r="J701" i="1"/>
  <c r="J703" i="1"/>
  <c r="J705" i="1"/>
  <c r="J706" i="1"/>
  <c r="J707" i="1"/>
  <c r="J709" i="1"/>
  <c r="J711" i="1"/>
  <c r="J712" i="1"/>
  <c r="J713" i="1"/>
  <c r="J714" i="1"/>
  <c r="J715" i="1"/>
  <c r="J716" i="1"/>
  <c r="J718" i="1"/>
  <c r="J719" i="1"/>
  <c r="J721" i="1"/>
  <c r="J722" i="1"/>
  <c r="J723" i="1"/>
  <c r="J724" i="1"/>
  <c r="J725" i="1"/>
  <c r="J726" i="1"/>
  <c r="J727" i="1"/>
  <c r="J728" i="1"/>
  <c r="J730" i="1"/>
  <c r="J732" i="1"/>
  <c r="J733" i="1"/>
  <c r="J734" i="1"/>
  <c r="J735" i="1"/>
  <c r="J737" i="1"/>
  <c r="J739" i="1"/>
  <c r="J741" i="1"/>
  <c r="J742" i="1"/>
  <c r="J744" i="1"/>
  <c r="J745" i="1"/>
  <c r="J746" i="1"/>
  <c r="J747" i="1"/>
  <c r="J749" i="1"/>
  <c r="J750" i="1"/>
  <c r="J751" i="1"/>
  <c r="J753" i="1"/>
  <c r="J754" i="1"/>
  <c r="J756" i="1"/>
  <c r="J757" i="1"/>
  <c r="J758" i="1"/>
  <c r="J759" i="1"/>
  <c r="J761" i="1"/>
  <c r="J762" i="1"/>
  <c r="J763" i="1"/>
  <c r="J764" i="1"/>
  <c r="J767" i="1"/>
  <c r="J769" i="1"/>
  <c r="J770" i="1"/>
  <c r="J771" i="1"/>
  <c r="J772" i="1"/>
  <c r="J773" i="1"/>
  <c r="J774" i="1"/>
  <c r="J775" i="1"/>
  <c r="J776" i="1"/>
  <c r="J777" i="1"/>
  <c r="J779" i="1"/>
  <c r="J781" i="1"/>
  <c r="J783" i="1"/>
  <c r="J784" i="1"/>
  <c r="J785" i="1"/>
  <c r="J786" i="1"/>
  <c r="J787" i="1"/>
  <c r="J789" i="1"/>
  <c r="J791" i="1"/>
  <c r="J792" i="1"/>
  <c r="J793" i="1"/>
  <c r="J794" i="1"/>
  <c r="J795" i="1"/>
  <c r="J796" i="1"/>
  <c r="J797" i="1"/>
  <c r="J799" i="1"/>
  <c r="J801" i="1"/>
  <c r="J802" i="1"/>
  <c r="J804" i="1"/>
  <c r="J805" i="1"/>
  <c r="J806" i="1"/>
  <c r="J808" i="1"/>
  <c r="J809" i="1"/>
  <c r="J810" i="1"/>
  <c r="J811" i="1"/>
  <c r="J812" i="1"/>
  <c r="J813" i="1"/>
  <c r="J814" i="1"/>
  <c r="J816" i="1"/>
  <c r="J817" i="1"/>
  <c r="J818" i="1"/>
  <c r="J819" i="1"/>
  <c r="J820" i="1"/>
  <c r="J822" i="1"/>
  <c r="J824" i="1"/>
  <c r="J825" i="1"/>
  <c r="J827" i="1"/>
  <c r="J828" i="1"/>
  <c r="J829" i="1"/>
  <c r="J830" i="1"/>
  <c r="J832" i="1"/>
  <c r="J833" i="1"/>
  <c r="J834" i="1"/>
  <c r="J835" i="1"/>
  <c r="J836" i="1"/>
  <c r="J837" i="1"/>
  <c r="J839" i="1"/>
  <c r="J841" i="1"/>
  <c r="J844" i="1"/>
  <c r="J845" i="1"/>
  <c r="J847" i="1"/>
  <c r="J848" i="1"/>
  <c r="J849" i="1"/>
  <c r="J850" i="1"/>
  <c r="J851" i="1"/>
  <c r="J852" i="1"/>
  <c r="J854" i="1"/>
  <c r="J855" i="1"/>
  <c r="J856" i="1"/>
  <c r="J857" i="1"/>
  <c r="J858" i="1"/>
  <c r="J859" i="1"/>
  <c r="J860" i="1"/>
  <c r="J862" i="1"/>
  <c r="J864" i="1"/>
  <c r="J866" i="1"/>
  <c r="J869" i="1"/>
  <c r="J870" i="1"/>
  <c r="J872" i="1"/>
  <c r="J875" i="1"/>
  <c r="J877" i="1"/>
  <c r="J878" i="1"/>
  <c r="J879" i="1"/>
  <c r="J880" i="1"/>
  <c r="J881" i="1"/>
  <c r="J882" i="1"/>
  <c r="J884" i="1"/>
  <c r="J885" i="1"/>
  <c r="J887" i="1"/>
  <c r="J888" i="1"/>
  <c r="J890" i="1"/>
  <c r="J891" i="1"/>
  <c r="J893" i="1"/>
  <c r="J894" i="1"/>
  <c r="J895" i="1"/>
  <c r="J896" i="1"/>
  <c r="J897" i="1"/>
  <c r="J899" i="1"/>
  <c r="J902" i="1"/>
  <c r="J904" i="1"/>
  <c r="J905" i="1"/>
  <c r="J906" i="1"/>
  <c r="J908" i="1"/>
  <c r="J909" i="1"/>
  <c r="J910" i="1"/>
  <c r="J911" i="1"/>
  <c r="J913" i="1"/>
  <c r="J915" i="1"/>
  <c r="J917" i="1"/>
  <c r="J920" i="1"/>
  <c r="J921" i="1"/>
  <c r="J923" i="1"/>
  <c r="J924" i="1"/>
  <c r="J925" i="1"/>
  <c r="J926" i="1"/>
  <c r="J927" i="1"/>
  <c r="J929" i="1"/>
  <c r="J932" i="1"/>
  <c r="J934" i="1"/>
  <c r="J935" i="1"/>
  <c r="J936" i="1"/>
  <c r="J937" i="1"/>
  <c r="J938" i="1"/>
  <c r="J940" i="1"/>
  <c r="J941" i="1"/>
  <c r="J942" i="1"/>
  <c r="J943" i="1"/>
  <c r="J944" i="1"/>
  <c r="J946" i="1"/>
  <c r="J947" i="1"/>
  <c r="J948" i="1"/>
  <c r="J950" i="1"/>
  <c r="J951" i="1"/>
  <c r="J953" i="1"/>
  <c r="J954" i="1"/>
  <c r="J956" i="1"/>
  <c r="J957" i="1"/>
  <c r="J958" i="1"/>
  <c r="J960" i="1"/>
  <c r="J961" i="1"/>
  <c r="J962" i="1"/>
  <c r="J963" i="1"/>
  <c r="J965" i="1"/>
  <c r="J967" i="1"/>
  <c r="J968" i="1"/>
  <c r="J969" i="1"/>
  <c r="J970" i="1"/>
  <c r="J971" i="1"/>
  <c r="J973" i="1"/>
  <c r="J975" i="1"/>
  <c r="J977" i="1"/>
  <c r="J978" i="1"/>
  <c r="J979" i="1"/>
  <c r="J980" i="1"/>
  <c r="J982" i="1"/>
  <c r="J983" i="1"/>
  <c r="J984" i="1"/>
  <c r="J985" i="1"/>
  <c r="J987" i="1"/>
  <c r="J988" i="1"/>
  <c r="J989" i="1"/>
  <c r="J990" i="1"/>
  <c r="J993" i="1"/>
  <c r="J994" i="1"/>
  <c r="J997" i="1"/>
  <c r="J998" i="1"/>
  <c r="J1001" i="1"/>
  <c r="J1002" i="1"/>
  <c r="J1003" i="1"/>
  <c r="J1004" i="1"/>
  <c r="J1007" i="1"/>
  <c r="J1008" i="1"/>
  <c r="J1009" i="1"/>
  <c r="J1011" i="1"/>
  <c r="J1012" i="1"/>
  <c r="J1013" i="1"/>
  <c r="J1014" i="1"/>
  <c r="J1016" i="1"/>
  <c r="J1017" i="1"/>
  <c r="J1019" i="1"/>
  <c r="J1020" i="1"/>
  <c r="J1022" i="1"/>
  <c r="J1023" i="1"/>
  <c r="J1024" i="1"/>
  <c r="J1026" i="1"/>
  <c r="J1027" i="1"/>
  <c r="J1028" i="1"/>
  <c r="J1029" i="1"/>
  <c r="J1031" i="1"/>
  <c r="J1032" i="1"/>
  <c r="J1033" i="1"/>
  <c r="J1034" i="1"/>
  <c r="J1035" i="1"/>
  <c r="J1036" i="1"/>
  <c r="J1037" i="1"/>
  <c r="J1038" i="1"/>
  <c r="J1039" i="1"/>
  <c r="J1041" i="1"/>
  <c r="J1042" i="1"/>
  <c r="J1045" i="1"/>
  <c r="J1046" i="1"/>
  <c r="J1048" i="1"/>
  <c r="J1050" i="1"/>
  <c r="J1051" i="1"/>
  <c r="J1052" i="1"/>
  <c r="J1053" i="1"/>
  <c r="J1055" i="1"/>
  <c r="J1056" i="1"/>
  <c r="J1057" i="1"/>
  <c r="J1059" i="1"/>
  <c r="J1060" i="1"/>
  <c r="J1061" i="1"/>
  <c r="J1062" i="1"/>
  <c r="J1064" i="1"/>
  <c r="J1065" i="1"/>
  <c r="J1067" i="1"/>
  <c r="J1069" i="1"/>
  <c r="J1070" i="1"/>
  <c r="J1072" i="1"/>
  <c r="J1073" i="1"/>
  <c r="J1074" i="1"/>
  <c r="J1075" i="1"/>
  <c r="J1076" i="1"/>
  <c r="J1077" i="1"/>
  <c r="J1079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2" i="1"/>
  <c r="J1103" i="1"/>
  <c r="J1104" i="1"/>
  <c r="J1105" i="1"/>
  <c r="J1107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4" i="1"/>
  <c r="J1125" i="1"/>
  <c r="J1126" i="1"/>
  <c r="J1127" i="1"/>
  <c r="J1128" i="1"/>
  <c r="J1131" i="1"/>
  <c r="J1132" i="1"/>
  <c r="J1133" i="1"/>
  <c r="J1134" i="1"/>
  <c r="J1135" i="1"/>
  <c r="J1136" i="1"/>
  <c r="J1137" i="1"/>
  <c r="J1139" i="1"/>
  <c r="J1141" i="1"/>
  <c r="J1142" i="1"/>
  <c r="J1143" i="1"/>
  <c r="J1144" i="1"/>
  <c r="J1146" i="1"/>
  <c r="J1148" i="1"/>
  <c r="J1150" i="1"/>
  <c r="J1152" i="1"/>
  <c r="J1153" i="1"/>
  <c r="J1154" i="1"/>
  <c r="J1156" i="1"/>
  <c r="J1158" i="1"/>
  <c r="J1159" i="1"/>
  <c r="J1160" i="1"/>
  <c r="J1162" i="1"/>
  <c r="J1164" i="1"/>
  <c r="J1165" i="1"/>
  <c r="J1166" i="1"/>
  <c r="J1167" i="1"/>
  <c r="J1168" i="1"/>
  <c r="J1170" i="1"/>
  <c r="J1171" i="1"/>
  <c r="J1173" i="1"/>
  <c r="J1174" i="1"/>
  <c r="J1176" i="1"/>
  <c r="J1177" i="1"/>
  <c r="J1178" i="1"/>
  <c r="J1179" i="1"/>
  <c r="J1181" i="1"/>
  <c r="J1182" i="1"/>
  <c r="J1183" i="1"/>
  <c r="J1184" i="1"/>
  <c r="J1186" i="1"/>
  <c r="J1188" i="1"/>
  <c r="J1189" i="1"/>
  <c r="J1190" i="1"/>
  <c r="J1192" i="1"/>
  <c r="J1194" i="1"/>
  <c r="J1196" i="1"/>
  <c r="J1197" i="1"/>
  <c r="J1198" i="1"/>
  <c r="J1199" i="1"/>
  <c r="J1200" i="1"/>
  <c r="J1203" i="1"/>
  <c r="J1205" i="1"/>
  <c r="J1206" i="1"/>
  <c r="J1207" i="1"/>
  <c r="J1208" i="1"/>
  <c r="J1209" i="1"/>
  <c r="J1211" i="1"/>
  <c r="J1212" i="1"/>
  <c r="J1213" i="1"/>
  <c r="J1215" i="1"/>
  <c r="J1216" i="1"/>
  <c r="J1219" i="1"/>
  <c r="J1221" i="1"/>
  <c r="J1222" i="1"/>
  <c r="J1224" i="1"/>
  <c r="J1225" i="1"/>
  <c r="J1226" i="1"/>
  <c r="J1227" i="1"/>
  <c r="J1228" i="1"/>
  <c r="J1230" i="1"/>
  <c r="J1233" i="1"/>
  <c r="J1234" i="1"/>
  <c r="J1235" i="1"/>
  <c r="J1236" i="1"/>
  <c r="J1237" i="1"/>
  <c r="J1238" i="1"/>
  <c r="J1239" i="1"/>
  <c r="J1240" i="1"/>
  <c r="J1241" i="1"/>
  <c r="J1242" i="1"/>
  <c r="J1243" i="1"/>
  <c r="J1246" i="1"/>
  <c r="J1247" i="1"/>
  <c r="J1248" i="1"/>
  <c r="J1249" i="1"/>
  <c r="J1251" i="1"/>
  <c r="J1252" i="1"/>
  <c r="J1253" i="1"/>
  <c r="J1256" i="1"/>
  <c r="J1258" i="1"/>
  <c r="J1259" i="1"/>
  <c r="J1261" i="1"/>
  <c r="J1262" i="1"/>
  <c r="J1263" i="1"/>
  <c r="J1264" i="1"/>
  <c r="J1266" i="1"/>
  <c r="J1267" i="1"/>
  <c r="J1268" i="1"/>
  <c r="J1269" i="1"/>
  <c r="J1270" i="1"/>
  <c r="J1271" i="1"/>
  <c r="J1272" i="1"/>
  <c r="J1273" i="1"/>
  <c r="J1275" i="1"/>
  <c r="J1276" i="1"/>
  <c r="J1277" i="1"/>
  <c r="J1279" i="1"/>
  <c r="J1281" i="1"/>
  <c r="J1282" i="1"/>
  <c r="J1283" i="1"/>
  <c r="J1285" i="1"/>
  <c r="J1286" i="1"/>
  <c r="J1287" i="1"/>
  <c r="J1288" i="1"/>
  <c r="J1289" i="1"/>
  <c r="J1290" i="1"/>
  <c r="J1291" i="1"/>
  <c r="J1293" i="1"/>
  <c r="J1294" i="1"/>
  <c r="J1295" i="1"/>
  <c r="J1296" i="1"/>
  <c r="J1297" i="1"/>
  <c r="J1298" i="1"/>
  <c r="J1299" i="1"/>
  <c r="J1300" i="1"/>
  <c r="J1302" i="1"/>
  <c r="J1304" i="1"/>
  <c r="J1305" i="1"/>
  <c r="J1307" i="1"/>
  <c r="J1308" i="1"/>
  <c r="J1310" i="1"/>
  <c r="J1312" i="1"/>
  <c r="J1313" i="1"/>
  <c r="J1314" i="1"/>
  <c r="J1317" i="1"/>
  <c r="J1318" i="1"/>
  <c r="J1320" i="1"/>
  <c r="J1321" i="1"/>
  <c r="J1322" i="1"/>
  <c r="J1323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40" i="1"/>
  <c r="J1341" i="1"/>
  <c r="J1342" i="1"/>
  <c r="J1344" i="1"/>
  <c r="J1345" i="1"/>
  <c r="J1346" i="1"/>
  <c r="J1347" i="1"/>
  <c r="J1349" i="1"/>
  <c r="J1350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5" i="1"/>
  <c r="J1367" i="1"/>
  <c r="J1368" i="1"/>
  <c r="J1370" i="1"/>
  <c r="J1371" i="1"/>
  <c r="J1373" i="1"/>
  <c r="J1374" i="1"/>
  <c r="J1375" i="1"/>
  <c r="J1376" i="1"/>
  <c r="J1377" i="1"/>
  <c r="J1379" i="1"/>
  <c r="J1380" i="1"/>
  <c r="J1382" i="1"/>
  <c r="J1383" i="1"/>
  <c r="J1384" i="1"/>
  <c r="J1385" i="1"/>
  <c r="J1388" i="1"/>
  <c r="J1390" i="1"/>
  <c r="J1391" i="1"/>
  <c r="J1393" i="1"/>
  <c r="J1394" i="1"/>
  <c r="J1395" i="1"/>
  <c r="J1396" i="1"/>
  <c r="J1398" i="1"/>
  <c r="J1400" i="1"/>
  <c r="J1402" i="1"/>
  <c r="J1403" i="1"/>
  <c r="J1404" i="1"/>
  <c r="J1405" i="1"/>
  <c r="J1406" i="1"/>
  <c r="J1407" i="1"/>
  <c r="J1409" i="1"/>
  <c r="J1410" i="1"/>
  <c r="J1411" i="1"/>
  <c r="J1413" i="1"/>
  <c r="J1414" i="1"/>
  <c r="J1415" i="1"/>
  <c r="J1416" i="1"/>
  <c r="J1417" i="1"/>
  <c r="J1419" i="1"/>
  <c r="J1420" i="1"/>
  <c r="J1421" i="1"/>
  <c r="J1422" i="1"/>
  <c r="J1423" i="1"/>
  <c r="J1425" i="1"/>
  <c r="J1426" i="1"/>
  <c r="J1427" i="1"/>
  <c r="J1428" i="1"/>
  <c r="J1429" i="1"/>
  <c r="J1430" i="1"/>
  <c r="J1431" i="1"/>
  <c r="J1433" i="1"/>
  <c r="J1434" i="1"/>
  <c r="J1435" i="1"/>
  <c r="J1436" i="1"/>
  <c r="J1438" i="1"/>
  <c r="J1439" i="1"/>
  <c r="J1440" i="1"/>
  <c r="J1441" i="1"/>
  <c r="J1442" i="1"/>
  <c r="J1445" i="1"/>
  <c r="J1446" i="1"/>
  <c r="J1448" i="1"/>
  <c r="J1449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8" i="1"/>
  <c r="J1469" i="1"/>
  <c r="J1470" i="1"/>
  <c r="J1471" i="1"/>
  <c r="J1473" i="1"/>
  <c r="J1474" i="1"/>
  <c r="J1475" i="1"/>
  <c r="J1476" i="1"/>
  <c r="J1478" i="1"/>
  <c r="J1479" i="1"/>
  <c r="J1481" i="1"/>
  <c r="J1482" i="1"/>
  <c r="J1483" i="1"/>
  <c r="J1484" i="1"/>
  <c r="J1485" i="1"/>
  <c r="J1487" i="1"/>
  <c r="J1489" i="1"/>
  <c r="J1490" i="1"/>
  <c r="J1491" i="1"/>
  <c r="J1492" i="1"/>
  <c r="J1493" i="1"/>
  <c r="J1494" i="1"/>
  <c r="J1495" i="1"/>
  <c r="J1496" i="1"/>
  <c r="J1497" i="1"/>
  <c r="J1499" i="1"/>
  <c r="J1500" i="1"/>
  <c r="J1501" i="1"/>
  <c r="J1503" i="1"/>
  <c r="J1505" i="1"/>
  <c r="J1506" i="1"/>
  <c r="J1507" i="1"/>
  <c r="J1508" i="1"/>
  <c r="J1509" i="1"/>
  <c r="J1510" i="1"/>
  <c r="J1511" i="1"/>
  <c r="J1512" i="1"/>
  <c r="J1513" i="1"/>
  <c r="J1514" i="1"/>
  <c r="J1515" i="1"/>
  <c r="J1518" i="1"/>
  <c r="J1520" i="1"/>
  <c r="J1521" i="1"/>
  <c r="J1522" i="1"/>
  <c r="J1523" i="1"/>
  <c r="J1524" i="1"/>
  <c r="J1525" i="1"/>
  <c r="J1527" i="1"/>
  <c r="J1528" i="1"/>
  <c r="J1529" i="1"/>
  <c r="J1530" i="1"/>
  <c r="J1531" i="1"/>
  <c r="J1532" i="1"/>
  <c r="J1535" i="1"/>
  <c r="J1536" i="1"/>
  <c r="J1539" i="1"/>
  <c r="J1541" i="1"/>
  <c r="J1542" i="1"/>
  <c r="J1543" i="1"/>
  <c r="J1545" i="1"/>
  <c r="J1546" i="1"/>
  <c r="J1547" i="1"/>
  <c r="J1548" i="1"/>
  <c r="J1550" i="1"/>
  <c r="J1551" i="1"/>
  <c r="J1552" i="1"/>
  <c r="J1554" i="1"/>
  <c r="J1555" i="1"/>
  <c r="J1556" i="1"/>
  <c r="J1558" i="1"/>
  <c r="J1559" i="1"/>
  <c r="J1560" i="1"/>
  <c r="J1561" i="1"/>
  <c r="J1563" i="1"/>
  <c r="J1564" i="1"/>
  <c r="J1566" i="1"/>
  <c r="J1567" i="1"/>
  <c r="J1568" i="1"/>
  <c r="J1570" i="1"/>
  <c r="J1571" i="1"/>
  <c r="J1573" i="1"/>
  <c r="J1574" i="1"/>
  <c r="J1576" i="1"/>
  <c r="J1577" i="1"/>
  <c r="J1578" i="1"/>
  <c r="J1579" i="1"/>
  <c r="J1581" i="1"/>
  <c r="J1582" i="1"/>
  <c r="J1584" i="1"/>
  <c r="J1585" i="1"/>
  <c r="J1586" i="1"/>
  <c r="J1587" i="1"/>
  <c r="J1589" i="1"/>
  <c r="J1591" i="1"/>
  <c r="J1593" i="1"/>
  <c r="J1594" i="1"/>
  <c r="J1595" i="1"/>
  <c r="J1597" i="1"/>
  <c r="J1598" i="1"/>
  <c r="J1599" i="1"/>
  <c r="J1600" i="1"/>
  <c r="J1601" i="1"/>
  <c r="J1602" i="1"/>
  <c r="J1603" i="1"/>
  <c r="J1605" i="1"/>
  <c r="J1607" i="1"/>
  <c r="J1608" i="1"/>
  <c r="J1609" i="1"/>
  <c r="J1610" i="1"/>
  <c r="J1611" i="1"/>
  <c r="J1612" i="1"/>
  <c r="J1613" i="1"/>
  <c r="J1614" i="1"/>
  <c r="J1615" i="1"/>
  <c r="J1616" i="1"/>
  <c r="J1618" i="1"/>
  <c r="J1620" i="1"/>
  <c r="J1622" i="1"/>
  <c r="J1623" i="1"/>
  <c r="J1624" i="1"/>
  <c r="J1625" i="1"/>
  <c r="J1626" i="1"/>
  <c r="J1627" i="1"/>
  <c r="J1628" i="1"/>
  <c r="J1629" i="1"/>
  <c r="J1631" i="1"/>
  <c r="J1632" i="1"/>
  <c r="J1634" i="1"/>
  <c r="J1635" i="1"/>
  <c r="J1637" i="1"/>
  <c r="J1639" i="1"/>
  <c r="J1640" i="1"/>
  <c r="J1642" i="1"/>
  <c r="J1643" i="1"/>
  <c r="J1644" i="1"/>
  <c r="J1645" i="1"/>
  <c r="J1646" i="1"/>
  <c r="J1648" i="1"/>
  <c r="J1649" i="1"/>
  <c r="J1650" i="1"/>
  <c r="J1652" i="1"/>
  <c r="J1654" i="1"/>
  <c r="J1656" i="1"/>
  <c r="J1657" i="1"/>
  <c r="J1658" i="1"/>
  <c r="J1659" i="1"/>
  <c r="J1660" i="1"/>
  <c r="J1661" i="1"/>
  <c r="J1662" i="1"/>
  <c r="J1663" i="1"/>
  <c r="J1665" i="1"/>
  <c r="J1666" i="1"/>
  <c r="J1667" i="1"/>
  <c r="J1669" i="1"/>
  <c r="J1670" i="1"/>
  <c r="J1671" i="1"/>
  <c r="J1673" i="1"/>
  <c r="J1674" i="1"/>
  <c r="J1675" i="1"/>
  <c r="J1678" i="1"/>
  <c r="J1679" i="1"/>
  <c r="J1680" i="1"/>
  <c r="J1682" i="1"/>
  <c r="J1683" i="1"/>
  <c r="J1684" i="1"/>
  <c r="J1686" i="1"/>
  <c r="J1687" i="1"/>
  <c r="J1688" i="1"/>
  <c r="J1689" i="1"/>
  <c r="J1690" i="1"/>
  <c r="J1692" i="1"/>
  <c r="J1693" i="1"/>
  <c r="J1694" i="1"/>
  <c r="J1695" i="1"/>
  <c r="J1696" i="1"/>
  <c r="J1697" i="1"/>
  <c r="J1698" i="1"/>
  <c r="J1700" i="1"/>
  <c r="J1702" i="1"/>
  <c r="J1703" i="1"/>
  <c r="J1704" i="1"/>
  <c r="J1705" i="1"/>
  <c r="J1706" i="1"/>
  <c r="J1707" i="1"/>
  <c r="J1709" i="1"/>
  <c r="J1711" i="1"/>
  <c r="J1713" i="1"/>
  <c r="J1714" i="1"/>
  <c r="J1716" i="1"/>
  <c r="J1717" i="1"/>
  <c r="J1718" i="1"/>
  <c r="J1719" i="1"/>
  <c r="J1720" i="1"/>
  <c r="J1721" i="1"/>
  <c r="J1723" i="1"/>
  <c r="J1725" i="1"/>
  <c r="J1726" i="1"/>
  <c r="J1727" i="1"/>
  <c r="J1728" i="1"/>
  <c r="J1731" i="1"/>
  <c r="J1733" i="1"/>
  <c r="J1735" i="1"/>
  <c r="J1737" i="1"/>
  <c r="J1738" i="1"/>
  <c r="J1739" i="1"/>
  <c r="J1741" i="1"/>
  <c r="J1742" i="1"/>
  <c r="J1744" i="1"/>
  <c r="J1746" i="1"/>
  <c r="J1747" i="1"/>
  <c r="J1749" i="1"/>
  <c r="J1750" i="1"/>
  <c r="J1752" i="1"/>
  <c r="J1755" i="1"/>
  <c r="J1757" i="1"/>
  <c r="J1760" i="1"/>
  <c r="J1761" i="1"/>
  <c r="J1762" i="1"/>
  <c r="J1766" i="1"/>
  <c r="J1767" i="1"/>
  <c r="J1769" i="1"/>
  <c r="J1770" i="1"/>
  <c r="J1772" i="1"/>
  <c r="J1773" i="1"/>
  <c r="J1774" i="1"/>
  <c r="J1775" i="1"/>
  <c r="J1777" i="1"/>
  <c r="J1779" i="1"/>
  <c r="J1781" i="1"/>
  <c r="J1782" i="1"/>
  <c r="J1783" i="1"/>
  <c r="J1784" i="1"/>
  <c r="J1786" i="1"/>
  <c r="J1787" i="1"/>
  <c r="J1789" i="1"/>
  <c r="J1791" i="1"/>
  <c r="J1793" i="1"/>
  <c r="J1794" i="1"/>
  <c r="J1797" i="1"/>
  <c r="J1798" i="1"/>
  <c r="J1799" i="1"/>
  <c r="J1801" i="1"/>
  <c r="J1803" i="1"/>
  <c r="J1805" i="1"/>
  <c r="J1806" i="1"/>
  <c r="J1807" i="1"/>
  <c r="J1808" i="1"/>
  <c r="J1810" i="1"/>
  <c r="J1812" i="1"/>
  <c r="J1814" i="1"/>
  <c r="J1815" i="1"/>
  <c r="J1816" i="1"/>
  <c r="J1817" i="1"/>
  <c r="J1818" i="1"/>
  <c r="J1821" i="1"/>
  <c r="J1823" i="1"/>
  <c r="J1825" i="1"/>
  <c r="J1827" i="1"/>
  <c r="J1829" i="1"/>
  <c r="J1830" i="1"/>
  <c r="J1831" i="1"/>
  <c r="J1833" i="1"/>
  <c r="J1834" i="1"/>
  <c r="J1835" i="1"/>
  <c r="J1837" i="1"/>
  <c r="J1839" i="1"/>
  <c r="J1840" i="1"/>
  <c r="J1841" i="1"/>
  <c r="J1843" i="1"/>
  <c r="J1846" i="1"/>
  <c r="J1848" i="1"/>
  <c r="J1852" i="1"/>
  <c r="J1853" i="1"/>
  <c r="J1855" i="1"/>
  <c r="J1856" i="1"/>
  <c r="J1858" i="1"/>
  <c r="J1861" i="1"/>
  <c r="J1863" i="1"/>
  <c r="J1864" i="1"/>
  <c r="J1865" i="1"/>
  <c r="J1867" i="1"/>
  <c r="J1869" i="1"/>
  <c r="J1870" i="1"/>
  <c r="J1871" i="1"/>
  <c r="J1873" i="1"/>
  <c r="J1874" i="1"/>
  <c r="J1876" i="1"/>
  <c r="J1878" i="1"/>
  <c r="J1880" i="1"/>
  <c r="J1882" i="1"/>
  <c r="J1884" i="1"/>
  <c r="J1885" i="1"/>
  <c r="J1887" i="1"/>
  <c r="J1888" i="1"/>
  <c r="J1889" i="1"/>
  <c r="J1891" i="1"/>
  <c r="J1892" i="1"/>
  <c r="J1894" i="1"/>
  <c r="J1895" i="1"/>
  <c r="J1897" i="1"/>
  <c r="J1899" i="1"/>
  <c r="J1900" i="1"/>
  <c r="J1902" i="1"/>
  <c r="J1903" i="1"/>
  <c r="J1905" i="1"/>
  <c r="J1906" i="1"/>
  <c r="J1907" i="1"/>
  <c r="J1909" i="1"/>
  <c r="J1910" i="1"/>
  <c r="J1911" i="1"/>
  <c r="J1913" i="1"/>
  <c r="J1916" i="1"/>
  <c r="J1918" i="1"/>
  <c r="J1920" i="1"/>
  <c r="J1922" i="1"/>
  <c r="J1924" i="1"/>
  <c r="J1925" i="1"/>
  <c r="J1926" i="1"/>
  <c r="J1927" i="1"/>
  <c r="J1929" i="1"/>
  <c r="J1930" i="1"/>
  <c r="J1933" i="1"/>
  <c r="J1934" i="1"/>
  <c r="J1937" i="1"/>
  <c r="J1938" i="1"/>
  <c r="J1939" i="1"/>
  <c r="J1940" i="1"/>
  <c r="J1941" i="1"/>
  <c r="J1943" i="1"/>
  <c r="J1945" i="1"/>
  <c r="J1948" i="1"/>
  <c r="J1949" i="1"/>
  <c r="J1951" i="1"/>
  <c r="J1952" i="1"/>
  <c r="J1953" i="1"/>
  <c r="J1954" i="1"/>
  <c r="J1955" i="1"/>
  <c r="J1956" i="1"/>
  <c r="J1957" i="1"/>
  <c r="J1958" i="1"/>
  <c r="J1961" i="1"/>
  <c r="J1964" i="1"/>
  <c r="J1966" i="1"/>
  <c r="J1968" i="1"/>
  <c r="J1969" i="1"/>
  <c r="J1970" i="1"/>
  <c r="J1972" i="1"/>
  <c r="J1975" i="1"/>
  <c r="J1977" i="1"/>
  <c r="J1978" i="1"/>
  <c r="J1979" i="1"/>
  <c r="J1982" i="1"/>
  <c r="J1985" i="1"/>
  <c r="J1988" i="1"/>
  <c r="J1990" i="1"/>
  <c r="J1991" i="1"/>
  <c r="J1993" i="1"/>
  <c r="J1994" i="1"/>
  <c r="J1997" i="1"/>
  <c r="J1998" i="1"/>
  <c r="J2000" i="1"/>
  <c r="J2002" i="1"/>
  <c r="J2003" i="1"/>
  <c r="J2004" i="1"/>
  <c r="J2005" i="1"/>
  <c r="J2006" i="1"/>
  <c r="J2007" i="1"/>
  <c r="J2008" i="1"/>
  <c r="J2009" i="1"/>
  <c r="J2010" i="1"/>
  <c r="J2011" i="1"/>
  <c r="J2013" i="1"/>
  <c r="J2016" i="1"/>
  <c r="J2017" i="1"/>
  <c r="J2020" i="1"/>
  <c r="J2022" i="1"/>
  <c r="J2024" i="1"/>
  <c r="J2025" i="1"/>
  <c r="J2026" i="1"/>
  <c r="J2028" i="1"/>
  <c r="J2029" i="1"/>
  <c r="J2031" i="1"/>
  <c r="J2032" i="1"/>
  <c r="J2035" i="1"/>
  <c r="J2036" i="1"/>
  <c r="J2037" i="1"/>
  <c r="J2039" i="1"/>
  <c r="J2040" i="1"/>
  <c r="J2041" i="1"/>
  <c r="J2042" i="1"/>
  <c r="J2044" i="1"/>
  <c r="J2045" i="1"/>
  <c r="J2046" i="1"/>
  <c r="J2047" i="1"/>
  <c r="J2048" i="1"/>
  <c r="J2050" i="1"/>
  <c r="J2051" i="1"/>
  <c r="J2053" i="1"/>
  <c r="J2054" i="1"/>
  <c r="J2055" i="1"/>
  <c r="J2057" i="1"/>
  <c r="J2059" i="1"/>
  <c r="J2060" i="1"/>
  <c r="J2061" i="1"/>
  <c r="J2062" i="1"/>
  <c r="J2063" i="1"/>
  <c r="J2064" i="1"/>
  <c r="J2066" i="1"/>
  <c r="J2067" i="1"/>
  <c r="J2069" i="1"/>
  <c r="J2071" i="1"/>
  <c r="J2072" i="1"/>
  <c r="J2074" i="1"/>
  <c r="J2075" i="1"/>
  <c r="J2079" i="1"/>
  <c r="J2080" i="1"/>
  <c r="J2082" i="1"/>
  <c r="J2085" i="1"/>
  <c r="J2086" i="1"/>
  <c r="J2088" i="1"/>
  <c r="J2090" i="1"/>
  <c r="J2091" i="1"/>
  <c r="J2092" i="1"/>
  <c r="J2094" i="1"/>
  <c r="J2095" i="1"/>
  <c r="J2097" i="1"/>
  <c r="J2099" i="1"/>
  <c r="J2100" i="1"/>
  <c r="J2103" i="1"/>
  <c r="J2105" i="1"/>
  <c r="J2108" i="1"/>
  <c r="J2109" i="1"/>
  <c r="J2110" i="1"/>
  <c r="J2111" i="1"/>
  <c r="J2113" i="1"/>
  <c r="J2114" i="1"/>
  <c r="J2115" i="1"/>
  <c r="J2116" i="1"/>
  <c r="J2118" i="1"/>
  <c r="J2120" i="1"/>
  <c r="J2122" i="1"/>
  <c r="J2124" i="1"/>
  <c r="J2125" i="1"/>
  <c r="J2126" i="1"/>
  <c r="J2127" i="1"/>
  <c r="J2128" i="1"/>
  <c r="J2129" i="1"/>
  <c r="J2130" i="1"/>
  <c r="J2131" i="1"/>
  <c r="J2133" i="1"/>
  <c r="J2134" i="1"/>
  <c r="J2136" i="1"/>
  <c r="J2137" i="1"/>
  <c r="J2138" i="1"/>
  <c r="J2139" i="1"/>
  <c r="J2140" i="1"/>
  <c r="J2141" i="1"/>
  <c r="J2142" i="1"/>
  <c r="J2143" i="1"/>
  <c r="J2144" i="1"/>
  <c r="J2146" i="1"/>
  <c r="J2147" i="1"/>
  <c r="J2148" i="1"/>
  <c r="J2150" i="1"/>
  <c r="J2151" i="1"/>
  <c r="J2152" i="1"/>
  <c r="J2153" i="1"/>
  <c r="J2154" i="1"/>
  <c r="J2155" i="1"/>
  <c r="J2156" i="1"/>
  <c r="J2158" i="1"/>
  <c r="J2159" i="1"/>
  <c r="J2161" i="1"/>
  <c r="J2163" i="1"/>
  <c r="J2164" i="1"/>
  <c r="J2166" i="1"/>
  <c r="J2168" i="1"/>
  <c r="J2169" i="1"/>
  <c r="J2170" i="1"/>
  <c r="J2171" i="1"/>
  <c r="J2172" i="1"/>
  <c r="J2174" i="1"/>
  <c r="J2175" i="1"/>
  <c r="J2178" i="1"/>
  <c r="J2179" i="1"/>
  <c r="J2180" i="1"/>
  <c r="J2181" i="1"/>
  <c r="J2183" i="1"/>
  <c r="J2185" i="1"/>
  <c r="J2186" i="1"/>
  <c r="J2188" i="1"/>
  <c r="J2189" i="1"/>
  <c r="J2190" i="1"/>
  <c r="J2191" i="1"/>
  <c r="J2193" i="1"/>
  <c r="J2194" i="1"/>
  <c r="J2195" i="1"/>
  <c r="J2197" i="1"/>
  <c r="J2198" i="1"/>
  <c r="J2199" i="1"/>
  <c r="J2200" i="1"/>
  <c r="J2201" i="1"/>
  <c r="J2203" i="1"/>
  <c r="J2205" i="1"/>
  <c r="J2206" i="1"/>
  <c r="J2207" i="1"/>
  <c r="J2208" i="1"/>
  <c r="J2210" i="1"/>
  <c r="J2211" i="1"/>
  <c r="J2212" i="1"/>
  <c r="J2214" i="1"/>
  <c r="J2216" i="1"/>
  <c r="J2218" i="1"/>
  <c r="J2219" i="1"/>
  <c r="J2220" i="1"/>
  <c r="J2222" i="1"/>
  <c r="J2223" i="1"/>
  <c r="J2224" i="1"/>
  <c r="J2225" i="1"/>
  <c r="J2226" i="1"/>
  <c r="J2228" i="1"/>
  <c r="J2230" i="1"/>
  <c r="J2232" i="1"/>
  <c r="J2233" i="1"/>
  <c r="J2235" i="1"/>
  <c r="J2237" i="1"/>
  <c r="J2238" i="1"/>
  <c r="J2240" i="1"/>
  <c r="J2241" i="1"/>
  <c r="J2242" i="1"/>
  <c r="J2243" i="1"/>
  <c r="J2244" i="1"/>
  <c r="J2246" i="1"/>
  <c r="J2247" i="1"/>
  <c r="J2249" i="1"/>
  <c r="J2250" i="1"/>
  <c r="J2251" i="1"/>
  <c r="J2253" i="1"/>
  <c r="J2254" i="1"/>
  <c r="J2256" i="1"/>
  <c r="J2257" i="1"/>
  <c r="J2259" i="1"/>
  <c r="J2261" i="1"/>
  <c r="J2263" i="1"/>
  <c r="J2266" i="1"/>
  <c r="J2267" i="1"/>
  <c r="J2268" i="1"/>
  <c r="J2270" i="1"/>
  <c r="J2271" i="1"/>
  <c r="J2272" i="1"/>
  <c r="J2274" i="1"/>
  <c r="J2276" i="1"/>
  <c r="J2277" i="1"/>
  <c r="J2278" i="1"/>
  <c r="J2279" i="1"/>
  <c r="J2280" i="1"/>
  <c r="J2281" i="1"/>
  <c r="J2282" i="1"/>
  <c r="J2283" i="1"/>
  <c r="J2286" i="1"/>
  <c r="J2288" i="1"/>
  <c r="J2289" i="1"/>
  <c r="J2290" i="1"/>
  <c r="J2291" i="1"/>
  <c r="J2293" i="1"/>
  <c r="J2294" i="1"/>
  <c r="J2295" i="1"/>
  <c r="J2296" i="1"/>
  <c r="J2298" i="1"/>
  <c r="J2301" i="1"/>
  <c r="J2303" i="1"/>
  <c r="J2304" i="1"/>
  <c r="J2305" i="1"/>
  <c r="J2306" i="1"/>
  <c r="J2307" i="1"/>
  <c r="J2308" i="1"/>
  <c r="J2309" i="1"/>
  <c r="J2310" i="1"/>
  <c r="J2311" i="1"/>
  <c r="J2312" i="1"/>
  <c r="J2313" i="1"/>
  <c r="J2315" i="1"/>
  <c r="J2316" i="1"/>
  <c r="J2318" i="1"/>
  <c r="J2319" i="1"/>
  <c r="J2320" i="1"/>
  <c r="J2321" i="1"/>
  <c r="J2322" i="1"/>
  <c r="J2323" i="1"/>
  <c r="J2324" i="1"/>
  <c r="J2325" i="1"/>
  <c r="J2326" i="1"/>
  <c r="J2329" i="1"/>
  <c r="J2331" i="1"/>
  <c r="J2332" i="1"/>
  <c r="J2" i="1"/>
  <c r="I4" i="1"/>
  <c r="K4" i="1" s="1"/>
  <c r="I5" i="1"/>
  <c r="K5" i="1" s="1"/>
  <c r="I7" i="1"/>
  <c r="I10" i="1"/>
  <c r="K10" i="1" s="1"/>
  <c r="I11" i="1"/>
  <c r="K11" i="1" s="1"/>
  <c r="I13" i="1"/>
  <c r="K13" i="1" s="1"/>
  <c r="I14" i="1"/>
  <c r="K14" i="1" s="1"/>
  <c r="I15" i="1"/>
  <c r="K15" i="1" s="1"/>
  <c r="I17" i="1"/>
  <c r="I18" i="1"/>
  <c r="K18" i="1" s="1"/>
  <c r="I19" i="1"/>
  <c r="K19" i="1" s="1"/>
  <c r="I21" i="1"/>
  <c r="K21" i="1" s="1"/>
  <c r="I22" i="1"/>
  <c r="K22" i="1" s="1"/>
  <c r="I23" i="1"/>
  <c r="K23" i="1" s="1"/>
  <c r="I24" i="1"/>
  <c r="I27" i="1"/>
  <c r="K27" i="1" s="1"/>
  <c r="I29" i="1"/>
  <c r="K29" i="1" s="1"/>
  <c r="I31" i="1"/>
  <c r="K31" i="1" s="1"/>
  <c r="I32" i="1"/>
  <c r="K32" i="1" s="1"/>
  <c r="I35" i="1"/>
  <c r="K35" i="1" s="1"/>
  <c r="I36" i="1"/>
  <c r="I37" i="1"/>
  <c r="K37" i="1" s="1"/>
  <c r="I38" i="1"/>
  <c r="K38" i="1" s="1"/>
  <c r="I39" i="1"/>
  <c r="K39" i="1" s="1"/>
  <c r="I40" i="1"/>
  <c r="K40" i="1" s="1"/>
  <c r="I41" i="1"/>
  <c r="K41" i="1" s="1"/>
  <c r="I42" i="1"/>
  <c r="I43" i="1"/>
  <c r="K43" i="1" s="1"/>
  <c r="I45" i="1"/>
  <c r="K45" i="1" s="1"/>
  <c r="I46" i="1"/>
  <c r="K46" i="1" s="1"/>
  <c r="I49" i="1"/>
  <c r="K49" i="1" s="1"/>
  <c r="I51" i="1"/>
  <c r="K51" i="1" s="1"/>
  <c r="I52" i="1"/>
  <c r="I53" i="1"/>
  <c r="K53" i="1" s="1"/>
  <c r="I55" i="1"/>
  <c r="K55" i="1" s="1"/>
  <c r="I56" i="1"/>
  <c r="K56" i="1" s="1"/>
  <c r="I57" i="1"/>
  <c r="K57" i="1" s="1"/>
  <c r="I58" i="1"/>
  <c r="K58" i="1" s="1"/>
  <c r="I60" i="1"/>
  <c r="I61" i="1"/>
  <c r="K61" i="1" s="1"/>
  <c r="I62" i="1"/>
  <c r="K62" i="1" s="1"/>
  <c r="I64" i="1"/>
  <c r="K64" i="1" s="1"/>
  <c r="I65" i="1"/>
  <c r="K65" i="1" s="1"/>
  <c r="I66" i="1"/>
  <c r="K66" i="1" s="1"/>
  <c r="I67" i="1"/>
  <c r="I69" i="1"/>
  <c r="K69" i="1" s="1"/>
  <c r="I70" i="1"/>
  <c r="K70" i="1" s="1"/>
  <c r="I72" i="1"/>
  <c r="K72" i="1" s="1"/>
  <c r="I75" i="1"/>
  <c r="K75" i="1" s="1"/>
  <c r="I76" i="1"/>
  <c r="K76" i="1" s="1"/>
  <c r="I77" i="1"/>
  <c r="I79" i="1"/>
  <c r="K79" i="1" s="1"/>
  <c r="I80" i="1"/>
  <c r="K80" i="1" s="1"/>
  <c r="I81" i="1"/>
  <c r="K81" i="1" s="1"/>
  <c r="I83" i="1"/>
  <c r="K83" i="1" s="1"/>
  <c r="I84" i="1"/>
  <c r="K84" i="1" s="1"/>
  <c r="I85" i="1"/>
  <c r="I86" i="1"/>
  <c r="K86" i="1" s="1"/>
  <c r="I87" i="1"/>
  <c r="K87" i="1" s="1"/>
  <c r="I88" i="1"/>
  <c r="K88" i="1" s="1"/>
  <c r="I89" i="1"/>
  <c r="K89" i="1" s="1"/>
  <c r="I91" i="1"/>
  <c r="K91" i="1" s="1"/>
  <c r="I92" i="1"/>
  <c r="I93" i="1"/>
  <c r="K93" i="1" s="1"/>
  <c r="I94" i="1"/>
  <c r="K94" i="1" s="1"/>
  <c r="I95" i="1"/>
  <c r="K95" i="1" s="1"/>
  <c r="I96" i="1"/>
  <c r="K96" i="1" s="1"/>
  <c r="I98" i="1"/>
  <c r="K98" i="1" s="1"/>
  <c r="I100" i="1"/>
  <c r="I102" i="1"/>
  <c r="K102" i="1" s="1"/>
  <c r="I103" i="1"/>
  <c r="I104" i="1"/>
  <c r="K104" i="1" s="1"/>
  <c r="I107" i="1"/>
  <c r="K107" i="1" s="1"/>
  <c r="I108" i="1"/>
  <c r="K108" i="1" s="1"/>
  <c r="I109" i="1"/>
  <c r="I110" i="1"/>
  <c r="K110" i="1" s="1"/>
  <c r="I111" i="1"/>
  <c r="K111" i="1" s="1"/>
  <c r="I113" i="1"/>
  <c r="K113" i="1" s="1"/>
  <c r="I114" i="1"/>
  <c r="K114" i="1" s="1"/>
  <c r="I116" i="1"/>
  <c r="K116" i="1" s="1"/>
  <c r="I117" i="1"/>
  <c r="I118" i="1"/>
  <c r="K118" i="1" s="1"/>
  <c r="I119" i="1"/>
  <c r="K119" i="1" s="1"/>
  <c r="I121" i="1"/>
  <c r="K121" i="1" s="1"/>
  <c r="I122" i="1"/>
  <c r="K122" i="1" s="1"/>
  <c r="I123" i="1"/>
  <c r="K123" i="1" s="1"/>
  <c r="I124" i="1"/>
  <c r="I125" i="1"/>
  <c r="K125" i="1" s="1"/>
  <c r="I126" i="1"/>
  <c r="K126" i="1" s="1"/>
  <c r="I128" i="1"/>
  <c r="K128" i="1" s="1"/>
  <c r="I129" i="1"/>
  <c r="K129" i="1" s="1"/>
  <c r="I130" i="1"/>
  <c r="K130" i="1" s="1"/>
  <c r="I131" i="1"/>
  <c r="I133" i="1"/>
  <c r="K133" i="1" s="1"/>
  <c r="I135" i="1"/>
  <c r="K135" i="1" s="1"/>
  <c r="I137" i="1"/>
  <c r="K137" i="1" s="1"/>
  <c r="I139" i="1"/>
  <c r="K139" i="1" s="1"/>
  <c r="I140" i="1"/>
  <c r="K140" i="1" s="1"/>
  <c r="I142" i="1"/>
  <c r="I143" i="1"/>
  <c r="K143" i="1" s="1"/>
  <c r="I144" i="1"/>
  <c r="K144" i="1" s="1"/>
  <c r="I145" i="1"/>
  <c r="K145" i="1" s="1"/>
  <c r="I147" i="1"/>
  <c r="K147" i="1" s="1"/>
  <c r="I150" i="1"/>
  <c r="K150" i="1" s="1"/>
  <c r="I152" i="1"/>
  <c r="I153" i="1"/>
  <c r="K153" i="1" s="1"/>
  <c r="I154" i="1"/>
  <c r="K154" i="1" s="1"/>
  <c r="I155" i="1"/>
  <c r="K155" i="1" s="1"/>
  <c r="I157" i="1"/>
  <c r="K157" i="1" s="1"/>
  <c r="I158" i="1"/>
  <c r="K158" i="1" s="1"/>
  <c r="I159" i="1"/>
  <c r="I160" i="1"/>
  <c r="K160" i="1" s="1"/>
  <c r="I161" i="1"/>
  <c r="K161" i="1" s="1"/>
  <c r="I163" i="1"/>
  <c r="K163" i="1" s="1"/>
  <c r="I164" i="1"/>
  <c r="K164" i="1" s="1"/>
  <c r="I165" i="1"/>
  <c r="I167" i="1"/>
  <c r="I168" i="1"/>
  <c r="K168" i="1" s="1"/>
  <c r="I169" i="1"/>
  <c r="K169" i="1" s="1"/>
  <c r="I170" i="1"/>
  <c r="K170" i="1" s="1"/>
  <c r="I172" i="1"/>
  <c r="K172" i="1" s="1"/>
  <c r="I173" i="1"/>
  <c r="K173" i="1" s="1"/>
  <c r="I175" i="1"/>
  <c r="I177" i="1"/>
  <c r="K177" i="1" s="1"/>
  <c r="I180" i="1"/>
  <c r="K180" i="1" s="1"/>
  <c r="I182" i="1"/>
  <c r="K182" i="1" s="1"/>
  <c r="I184" i="1"/>
  <c r="K184" i="1" s="1"/>
  <c r="I185" i="1"/>
  <c r="K185" i="1" s="1"/>
  <c r="I186" i="1"/>
  <c r="I187" i="1"/>
  <c r="K187" i="1" s="1"/>
  <c r="I188" i="1"/>
  <c r="K188" i="1" s="1"/>
  <c r="I191" i="1"/>
  <c r="K191" i="1" s="1"/>
  <c r="I192" i="1"/>
  <c r="K192" i="1" s="1"/>
  <c r="I193" i="1"/>
  <c r="K193" i="1" s="1"/>
  <c r="I194" i="1"/>
  <c r="I195" i="1"/>
  <c r="K195" i="1" s="1"/>
  <c r="I196" i="1"/>
  <c r="K196" i="1" s="1"/>
  <c r="I198" i="1"/>
  <c r="K198" i="1" s="1"/>
  <c r="I199" i="1"/>
  <c r="K199" i="1" s="1"/>
  <c r="I201" i="1"/>
  <c r="I203" i="1"/>
  <c r="I204" i="1"/>
  <c r="K204" i="1" s="1"/>
  <c r="I205" i="1"/>
  <c r="K205" i="1" s="1"/>
  <c r="I206" i="1"/>
  <c r="K206" i="1" s="1"/>
  <c r="I209" i="1"/>
  <c r="K209" i="1" s="1"/>
  <c r="I210" i="1"/>
  <c r="K210" i="1" s="1"/>
  <c r="I212" i="1"/>
  <c r="I213" i="1"/>
  <c r="K213" i="1" s="1"/>
  <c r="I214" i="1"/>
  <c r="K214" i="1" s="1"/>
  <c r="I215" i="1"/>
  <c r="K215" i="1" s="1"/>
  <c r="I216" i="1"/>
  <c r="K216" i="1" s="1"/>
  <c r="I218" i="1"/>
  <c r="K218" i="1" s="1"/>
  <c r="I220" i="1"/>
  <c r="I221" i="1"/>
  <c r="K221" i="1" s="1"/>
  <c r="I222" i="1"/>
  <c r="K222" i="1" s="1"/>
  <c r="I223" i="1"/>
  <c r="K223" i="1" s="1"/>
  <c r="I224" i="1"/>
  <c r="K224" i="1" s="1"/>
  <c r="I225" i="1"/>
  <c r="K225" i="1" s="1"/>
  <c r="I227" i="1"/>
  <c r="I228" i="1"/>
  <c r="K228" i="1" s="1"/>
  <c r="I230" i="1"/>
  <c r="K230" i="1" s="1"/>
  <c r="I232" i="1"/>
  <c r="K232" i="1" s="1"/>
  <c r="I234" i="1"/>
  <c r="K234" i="1" s="1"/>
  <c r="I236" i="1"/>
  <c r="K236" i="1" s="1"/>
  <c r="I237" i="1"/>
  <c r="I239" i="1"/>
  <c r="K239" i="1" s="1"/>
  <c r="I241" i="1"/>
  <c r="K241" i="1" s="1"/>
  <c r="I243" i="1"/>
  <c r="K243" i="1" s="1"/>
  <c r="I244" i="1"/>
  <c r="K244" i="1" s="1"/>
  <c r="I245" i="1"/>
  <c r="K245" i="1" s="1"/>
  <c r="I246" i="1"/>
  <c r="I247" i="1"/>
  <c r="K247" i="1" s="1"/>
  <c r="I249" i="1"/>
  <c r="K249" i="1" s="1"/>
  <c r="I250" i="1"/>
  <c r="K250" i="1" s="1"/>
  <c r="I252" i="1"/>
  <c r="K252" i="1" s="1"/>
  <c r="I254" i="1"/>
  <c r="K254" i="1" s="1"/>
  <c r="I255" i="1"/>
  <c r="I257" i="1"/>
  <c r="K257" i="1" s="1"/>
  <c r="I258" i="1"/>
  <c r="K258" i="1" s="1"/>
  <c r="I259" i="1"/>
  <c r="K259" i="1" s="1"/>
  <c r="I261" i="1"/>
  <c r="K261" i="1" s="1"/>
  <c r="I264" i="1"/>
  <c r="K264" i="1" s="1"/>
  <c r="I265" i="1"/>
  <c r="I267" i="1"/>
  <c r="K267" i="1" s="1"/>
  <c r="I268" i="1"/>
  <c r="K268" i="1" s="1"/>
  <c r="I270" i="1"/>
  <c r="K270" i="1" s="1"/>
  <c r="I272" i="1"/>
  <c r="K272" i="1" s="1"/>
  <c r="I273" i="1"/>
  <c r="I274" i="1"/>
  <c r="I276" i="1"/>
  <c r="K276" i="1" s="1"/>
  <c r="I277" i="1"/>
  <c r="K277" i="1" s="1"/>
  <c r="I279" i="1"/>
  <c r="K279" i="1" s="1"/>
  <c r="I281" i="1"/>
  <c r="K281" i="1" s="1"/>
  <c r="I282" i="1"/>
  <c r="K282" i="1" s="1"/>
  <c r="I283" i="1"/>
  <c r="I284" i="1"/>
  <c r="K284" i="1" s="1"/>
  <c r="I285" i="1"/>
  <c r="K285" i="1" s="1"/>
  <c r="I287" i="1"/>
  <c r="K287" i="1" s="1"/>
  <c r="I288" i="1"/>
  <c r="K288" i="1" s="1"/>
  <c r="I290" i="1"/>
  <c r="K290" i="1" s="1"/>
  <c r="I291" i="1"/>
  <c r="I293" i="1"/>
  <c r="K293" i="1" s="1"/>
  <c r="I296" i="1"/>
  <c r="K296" i="1" s="1"/>
  <c r="I298" i="1"/>
  <c r="K298" i="1" s="1"/>
  <c r="I300" i="1"/>
  <c r="K300" i="1" s="1"/>
  <c r="I303" i="1"/>
  <c r="K303" i="1" s="1"/>
  <c r="I305" i="1"/>
  <c r="I306" i="1"/>
  <c r="K306" i="1" s="1"/>
  <c r="I308" i="1"/>
  <c r="K308" i="1" s="1"/>
  <c r="I310" i="1"/>
  <c r="K310" i="1" s="1"/>
  <c r="I312" i="1"/>
  <c r="K312" i="1" s="1"/>
  <c r="I314" i="1"/>
  <c r="K314" i="1" s="1"/>
  <c r="I315" i="1"/>
  <c r="I317" i="1"/>
  <c r="K317" i="1" s="1"/>
  <c r="I319" i="1"/>
  <c r="K319" i="1" s="1"/>
  <c r="I321" i="1"/>
  <c r="K321" i="1" s="1"/>
  <c r="I323" i="1"/>
  <c r="K323" i="1" s="1"/>
  <c r="I324" i="1"/>
  <c r="K324" i="1" s="1"/>
  <c r="I325" i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I333" i="1"/>
  <c r="K333" i="1" s="1"/>
  <c r="I334" i="1"/>
  <c r="K334" i="1" s="1"/>
  <c r="I335" i="1"/>
  <c r="K335" i="1" s="1"/>
  <c r="I336" i="1"/>
  <c r="K336" i="1" s="1"/>
  <c r="I338" i="1"/>
  <c r="K338" i="1" s="1"/>
  <c r="I339" i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I347" i="1"/>
  <c r="K347" i="1" s="1"/>
  <c r="I349" i="1"/>
  <c r="K349" i="1" s="1"/>
  <c r="I350" i="1"/>
  <c r="K350" i="1" s="1"/>
  <c r="I351" i="1"/>
  <c r="K351" i="1" s="1"/>
  <c r="I352" i="1"/>
  <c r="K352" i="1" s="1"/>
  <c r="I354" i="1"/>
  <c r="I355" i="1"/>
  <c r="K355" i="1" s="1"/>
  <c r="I356" i="1"/>
  <c r="K356" i="1" s="1"/>
  <c r="I357" i="1"/>
  <c r="I359" i="1"/>
  <c r="K359" i="1" s="1"/>
  <c r="I360" i="1"/>
  <c r="K360" i="1" s="1"/>
  <c r="I361" i="1"/>
  <c r="I363" i="1"/>
  <c r="K363" i="1" s="1"/>
  <c r="I364" i="1"/>
  <c r="K364" i="1" s="1"/>
  <c r="I365" i="1"/>
  <c r="K365" i="1" s="1"/>
  <c r="I366" i="1"/>
  <c r="K366" i="1" s="1"/>
  <c r="I368" i="1"/>
  <c r="K368" i="1" s="1"/>
  <c r="I369" i="1"/>
  <c r="I370" i="1"/>
  <c r="K370" i="1" s="1"/>
  <c r="I371" i="1"/>
  <c r="K371" i="1" s="1"/>
  <c r="I373" i="1"/>
  <c r="K373" i="1" s="1"/>
  <c r="I374" i="1"/>
  <c r="K374" i="1" s="1"/>
  <c r="I375" i="1"/>
  <c r="K375" i="1" s="1"/>
  <c r="I376" i="1"/>
  <c r="I377" i="1"/>
  <c r="K377" i="1" s="1"/>
  <c r="I378" i="1"/>
  <c r="K378" i="1" s="1"/>
  <c r="I379" i="1"/>
  <c r="K379" i="1" s="1"/>
  <c r="I381" i="1"/>
  <c r="K381" i="1" s="1"/>
  <c r="I382" i="1"/>
  <c r="K382" i="1" s="1"/>
  <c r="I383" i="1"/>
  <c r="I384" i="1"/>
  <c r="K384" i="1" s="1"/>
  <c r="I385" i="1"/>
  <c r="K385" i="1" s="1"/>
  <c r="I386" i="1"/>
  <c r="K386" i="1" s="1"/>
  <c r="I387" i="1"/>
  <c r="K387" i="1" s="1"/>
  <c r="I388" i="1"/>
  <c r="K388" i="1" s="1"/>
  <c r="I390" i="1"/>
  <c r="I392" i="1"/>
  <c r="K392" i="1" s="1"/>
  <c r="I393" i="1"/>
  <c r="K393" i="1" s="1"/>
  <c r="I394" i="1"/>
  <c r="K394" i="1" s="1"/>
  <c r="I396" i="1"/>
  <c r="K396" i="1" s="1"/>
  <c r="I399" i="1"/>
  <c r="K399" i="1" s="1"/>
  <c r="I401" i="1"/>
  <c r="I402" i="1"/>
  <c r="K402" i="1" s="1"/>
  <c r="I403" i="1"/>
  <c r="K403" i="1" s="1"/>
  <c r="I405" i="1"/>
  <c r="I406" i="1"/>
  <c r="K406" i="1" s="1"/>
  <c r="I407" i="1"/>
  <c r="K407" i="1" s="1"/>
  <c r="I409" i="1"/>
  <c r="I410" i="1"/>
  <c r="K410" i="1" s="1"/>
  <c r="I411" i="1"/>
  <c r="K411" i="1" s="1"/>
  <c r="I413" i="1"/>
  <c r="K413" i="1" s="1"/>
  <c r="I415" i="1"/>
  <c r="K415" i="1" s="1"/>
  <c r="I417" i="1"/>
  <c r="K417" i="1" s="1"/>
  <c r="I418" i="1"/>
  <c r="I419" i="1"/>
  <c r="K419" i="1" s="1"/>
  <c r="I420" i="1"/>
  <c r="K420" i="1" s="1"/>
  <c r="I422" i="1"/>
  <c r="K422" i="1" s="1"/>
  <c r="I423" i="1"/>
  <c r="K423" i="1" s="1"/>
  <c r="I424" i="1"/>
  <c r="K424" i="1" s="1"/>
  <c r="I425" i="1"/>
  <c r="I426" i="1"/>
  <c r="K426" i="1" s="1"/>
  <c r="I427" i="1"/>
  <c r="K427" i="1" s="1"/>
  <c r="I428" i="1"/>
  <c r="K428" i="1" s="1"/>
  <c r="I430" i="1"/>
  <c r="K430" i="1" s="1"/>
  <c r="I432" i="1"/>
  <c r="K432" i="1" s="1"/>
  <c r="I433" i="1"/>
  <c r="I435" i="1"/>
  <c r="K435" i="1" s="1"/>
  <c r="I436" i="1"/>
  <c r="K436" i="1" s="1"/>
  <c r="I437" i="1"/>
  <c r="K437" i="1" s="1"/>
  <c r="I439" i="1"/>
  <c r="K439" i="1" s="1"/>
  <c r="I440" i="1"/>
  <c r="K440" i="1" s="1"/>
  <c r="I441" i="1"/>
  <c r="I442" i="1"/>
  <c r="K442" i="1" s="1"/>
  <c r="I444" i="1"/>
  <c r="K444" i="1" s="1"/>
  <c r="I445" i="1"/>
  <c r="K445" i="1" s="1"/>
  <c r="I446" i="1"/>
  <c r="K446" i="1" s="1"/>
  <c r="I448" i="1"/>
  <c r="K448" i="1" s="1"/>
  <c r="I449" i="1"/>
  <c r="I450" i="1"/>
  <c r="K450" i="1" s="1"/>
  <c r="I452" i="1"/>
  <c r="K452" i="1" s="1"/>
  <c r="I453" i="1"/>
  <c r="K453" i="1" s="1"/>
  <c r="I454" i="1"/>
  <c r="K454" i="1" s="1"/>
  <c r="I455" i="1"/>
  <c r="K455" i="1" s="1"/>
  <c r="I458" i="1"/>
  <c r="I459" i="1"/>
  <c r="K459" i="1" s="1"/>
  <c r="I461" i="1"/>
  <c r="K461" i="1" s="1"/>
  <c r="I462" i="1"/>
  <c r="K462" i="1" s="1"/>
  <c r="I464" i="1"/>
  <c r="K464" i="1" s="1"/>
  <c r="I465" i="1"/>
  <c r="K465" i="1" s="1"/>
  <c r="I467" i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I476" i="1"/>
  <c r="K476" i="1" s="1"/>
  <c r="I478" i="1"/>
  <c r="K478" i="1" s="1"/>
  <c r="I480" i="1"/>
  <c r="K480" i="1" s="1"/>
  <c r="I481" i="1"/>
  <c r="K481" i="1" s="1"/>
  <c r="I482" i="1"/>
  <c r="K482" i="1" s="1"/>
  <c r="I483" i="1"/>
  <c r="I484" i="1"/>
  <c r="K484" i="1" s="1"/>
  <c r="I486" i="1"/>
  <c r="K486" i="1" s="1"/>
  <c r="I488" i="1"/>
  <c r="K488" i="1" s="1"/>
  <c r="I489" i="1"/>
  <c r="K489" i="1" s="1"/>
  <c r="I491" i="1"/>
  <c r="K491" i="1" s="1"/>
  <c r="I492" i="1"/>
  <c r="I494" i="1"/>
  <c r="K494" i="1" s="1"/>
  <c r="I495" i="1"/>
  <c r="K495" i="1" s="1"/>
  <c r="I497" i="1"/>
  <c r="K497" i="1" s="1"/>
  <c r="I498" i="1"/>
  <c r="K498" i="1" s="1"/>
  <c r="I499" i="1"/>
  <c r="K499" i="1" s="1"/>
  <c r="I501" i="1"/>
  <c r="I503" i="1"/>
  <c r="K503" i="1" s="1"/>
  <c r="I505" i="1"/>
  <c r="K505" i="1" s="1"/>
  <c r="I506" i="1"/>
  <c r="K506" i="1" s="1"/>
  <c r="I507" i="1"/>
  <c r="K507" i="1" s="1"/>
  <c r="I509" i="1"/>
  <c r="K509" i="1" s="1"/>
  <c r="I510" i="1"/>
  <c r="I511" i="1"/>
  <c r="K511" i="1" s="1"/>
  <c r="I512" i="1"/>
  <c r="K512" i="1" s="1"/>
  <c r="I513" i="1"/>
  <c r="K513" i="1" s="1"/>
  <c r="I514" i="1"/>
  <c r="K514" i="1" s="1"/>
  <c r="I516" i="1"/>
  <c r="K516" i="1" s="1"/>
  <c r="I518" i="1"/>
  <c r="I519" i="1"/>
  <c r="K519" i="1" s="1"/>
  <c r="I521" i="1"/>
  <c r="K521" i="1" s="1"/>
  <c r="I523" i="1"/>
  <c r="K523" i="1" s="1"/>
  <c r="I524" i="1"/>
  <c r="K524" i="1" s="1"/>
  <c r="I525" i="1"/>
  <c r="K525" i="1" s="1"/>
  <c r="I526" i="1"/>
  <c r="I527" i="1"/>
  <c r="K527" i="1" s="1"/>
  <c r="I528" i="1"/>
  <c r="K528" i="1" s="1"/>
  <c r="I531" i="1"/>
  <c r="K531" i="1" s="1"/>
  <c r="I532" i="1"/>
  <c r="K532" i="1" s="1"/>
  <c r="I533" i="1"/>
  <c r="K533" i="1" s="1"/>
  <c r="I535" i="1"/>
  <c r="I538" i="1"/>
  <c r="K538" i="1" s="1"/>
  <c r="I540" i="1"/>
  <c r="K540" i="1" s="1"/>
  <c r="I542" i="1"/>
  <c r="K542" i="1" s="1"/>
  <c r="I543" i="1"/>
  <c r="K543" i="1" s="1"/>
  <c r="I544" i="1"/>
  <c r="K544" i="1" s="1"/>
  <c r="I546" i="1"/>
  <c r="I547" i="1"/>
  <c r="K547" i="1" s="1"/>
  <c r="I548" i="1"/>
  <c r="K548" i="1" s="1"/>
  <c r="I549" i="1"/>
  <c r="K549" i="1" s="1"/>
  <c r="I551" i="1"/>
  <c r="K551" i="1" s="1"/>
  <c r="I552" i="1"/>
  <c r="K552" i="1" s="1"/>
  <c r="I553" i="1"/>
  <c r="I554" i="1"/>
  <c r="K554" i="1" s="1"/>
  <c r="I556" i="1"/>
  <c r="K556" i="1" s="1"/>
  <c r="I557" i="1"/>
  <c r="K557" i="1" s="1"/>
  <c r="I559" i="1"/>
  <c r="K559" i="1" s="1"/>
  <c r="I560" i="1"/>
  <c r="K560" i="1" s="1"/>
  <c r="I562" i="1"/>
  <c r="I564" i="1"/>
  <c r="K564" i="1" s="1"/>
  <c r="I565" i="1"/>
  <c r="K565" i="1" s="1"/>
  <c r="I567" i="1"/>
  <c r="K567" i="1" s="1"/>
  <c r="I568" i="1"/>
  <c r="K568" i="1" s="1"/>
  <c r="I569" i="1"/>
  <c r="K569" i="1" s="1"/>
  <c r="I570" i="1"/>
  <c r="I571" i="1"/>
  <c r="K571" i="1" s="1"/>
  <c r="I572" i="1"/>
  <c r="K572" i="1" s="1"/>
  <c r="I573" i="1"/>
  <c r="K573" i="1" s="1"/>
  <c r="I576" i="1"/>
  <c r="K576" i="1" s="1"/>
  <c r="I577" i="1"/>
  <c r="K577" i="1" s="1"/>
  <c r="I578" i="1"/>
  <c r="I581" i="1"/>
  <c r="K581" i="1" s="1"/>
  <c r="I582" i="1"/>
  <c r="K582" i="1" s="1"/>
  <c r="I583" i="1"/>
  <c r="K583" i="1" s="1"/>
  <c r="I584" i="1"/>
  <c r="K584" i="1" s="1"/>
  <c r="I586" i="1"/>
  <c r="K586" i="1" s="1"/>
  <c r="I588" i="1"/>
  <c r="I589" i="1"/>
  <c r="K589" i="1" s="1"/>
  <c r="I591" i="1"/>
  <c r="K591" i="1" s="1"/>
  <c r="I592" i="1"/>
  <c r="K592" i="1" s="1"/>
  <c r="I593" i="1"/>
  <c r="K593" i="1" s="1"/>
  <c r="I595" i="1"/>
  <c r="K595" i="1" s="1"/>
  <c r="I598" i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I606" i="1"/>
  <c r="K606" i="1" s="1"/>
  <c r="I607" i="1"/>
  <c r="K607" i="1" s="1"/>
  <c r="I609" i="1"/>
  <c r="K609" i="1" s="1"/>
  <c r="I610" i="1"/>
  <c r="K610" i="1" s="1"/>
  <c r="I612" i="1"/>
  <c r="K612" i="1" s="1"/>
  <c r="I614" i="1"/>
  <c r="I615" i="1"/>
  <c r="K615" i="1" s="1"/>
  <c r="I616" i="1"/>
  <c r="K616" i="1" s="1"/>
  <c r="I617" i="1"/>
  <c r="K617" i="1" s="1"/>
  <c r="I618" i="1"/>
  <c r="K618" i="1" s="1"/>
  <c r="I620" i="1"/>
  <c r="K620" i="1" s="1"/>
  <c r="I621" i="1"/>
  <c r="I622" i="1"/>
  <c r="K622" i="1" s="1"/>
  <c r="I624" i="1"/>
  <c r="K624" i="1" s="1"/>
  <c r="I625" i="1"/>
  <c r="K625" i="1" s="1"/>
  <c r="I626" i="1"/>
  <c r="K626" i="1" s="1"/>
  <c r="I628" i="1"/>
  <c r="K628" i="1" s="1"/>
  <c r="I630" i="1"/>
  <c r="I632" i="1"/>
  <c r="K632" i="1" s="1"/>
  <c r="I635" i="1"/>
  <c r="K635" i="1" s="1"/>
  <c r="I636" i="1"/>
  <c r="K636" i="1" s="1"/>
  <c r="I637" i="1"/>
  <c r="K637" i="1" s="1"/>
  <c r="I638" i="1"/>
  <c r="K638" i="1" s="1"/>
  <c r="I640" i="1"/>
  <c r="I641" i="1"/>
  <c r="K641" i="1" s="1"/>
  <c r="I642" i="1"/>
  <c r="K642" i="1" s="1"/>
  <c r="I644" i="1"/>
  <c r="K644" i="1" s="1"/>
  <c r="I645" i="1"/>
  <c r="K645" i="1" s="1"/>
  <c r="I646" i="1"/>
  <c r="K646" i="1" s="1"/>
  <c r="I647" i="1"/>
  <c r="I648" i="1"/>
  <c r="K648" i="1" s="1"/>
  <c r="I650" i="1"/>
  <c r="K650" i="1" s="1"/>
  <c r="I652" i="1"/>
  <c r="K652" i="1" s="1"/>
  <c r="I654" i="1"/>
  <c r="K654" i="1" s="1"/>
  <c r="I656" i="1"/>
  <c r="K656" i="1" s="1"/>
  <c r="I658" i="1"/>
  <c r="I659" i="1"/>
  <c r="K659" i="1" s="1"/>
  <c r="I661" i="1"/>
  <c r="K661" i="1" s="1"/>
  <c r="I662" i="1"/>
  <c r="K662" i="1" s="1"/>
  <c r="I664" i="1"/>
  <c r="K664" i="1" s="1"/>
  <c r="I665" i="1"/>
  <c r="K665" i="1" s="1"/>
  <c r="I666" i="1"/>
  <c r="I667" i="1"/>
  <c r="K667" i="1" s="1"/>
  <c r="I668" i="1"/>
  <c r="K668" i="1" s="1"/>
  <c r="I669" i="1"/>
  <c r="K669" i="1" s="1"/>
  <c r="I671" i="1"/>
  <c r="K671" i="1" s="1"/>
  <c r="I673" i="1"/>
  <c r="K673" i="1" s="1"/>
  <c r="I674" i="1"/>
  <c r="I677" i="1"/>
  <c r="K677" i="1" s="1"/>
  <c r="I678" i="1"/>
  <c r="K678" i="1" s="1"/>
  <c r="I680" i="1"/>
  <c r="K680" i="1" s="1"/>
  <c r="I681" i="1"/>
  <c r="K681" i="1" s="1"/>
  <c r="I682" i="1"/>
  <c r="K682" i="1" s="1"/>
  <c r="I683" i="1"/>
  <c r="I685" i="1"/>
  <c r="K685" i="1" s="1"/>
  <c r="I686" i="1"/>
  <c r="K686" i="1" s="1"/>
  <c r="I688" i="1"/>
  <c r="K688" i="1" s="1"/>
  <c r="I689" i="1"/>
  <c r="K689" i="1" s="1"/>
  <c r="I690" i="1"/>
  <c r="K690" i="1" s="1"/>
  <c r="I691" i="1"/>
  <c r="I692" i="1"/>
  <c r="K692" i="1" s="1"/>
  <c r="I693" i="1"/>
  <c r="K693" i="1" s="1"/>
  <c r="I694" i="1"/>
  <c r="K694" i="1" s="1"/>
  <c r="I695" i="1"/>
  <c r="K695" i="1" s="1"/>
  <c r="I698" i="1"/>
  <c r="K698" i="1" s="1"/>
  <c r="I701" i="1"/>
  <c r="I703" i="1"/>
  <c r="K703" i="1" s="1"/>
  <c r="I705" i="1"/>
  <c r="K705" i="1" s="1"/>
  <c r="I706" i="1"/>
  <c r="K706" i="1" s="1"/>
  <c r="I707" i="1"/>
  <c r="K707" i="1" s="1"/>
  <c r="I709" i="1"/>
  <c r="K709" i="1" s="1"/>
  <c r="I711" i="1"/>
  <c r="I712" i="1"/>
  <c r="K712" i="1" s="1"/>
  <c r="I713" i="1"/>
  <c r="K713" i="1" s="1"/>
  <c r="I714" i="1"/>
  <c r="K714" i="1" s="1"/>
  <c r="I715" i="1"/>
  <c r="K715" i="1" s="1"/>
  <c r="I716" i="1"/>
  <c r="K716" i="1" s="1"/>
  <c r="I718" i="1"/>
  <c r="I719" i="1"/>
  <c r="K719" i="1" s="1"/>
  <c r="I721" i="1"/>
  <c r="K721" i="1" s="1"/>
  <c r="I722" i="1"/>
  <c r="K722" i="1" s="1"/>
  <c r="I723" i="1"/>
  <c r="K723" i="1" s="1"/>
  <c r="I724" i="1"/>
  <c r="K724" i="1" s="1"/>
  <c r="I725" i="1"/>
  <c r="I726" i="1"/>
  <c r="K726" i="1" s="1"/>
  <c r="I727" i="1"/>
  <c r="K727" i="1" s="1"/>
  <c r="I728" i="1"/>
  <c r="K728" i="1" s="1"/>
  <c r="I730" i="1"/>
  <c r="K730" i="1" s="1"/>
  <c r="I732" i="1"/>
  <c r="K732" i="1" s="1"/>
  <c r="I733" i="1"/>
  <c r="I734" i="1"/>
  <c r="K734" i="1" s="1"/>
  <c r="I735" i="1"/>
  <c r="K735" i="1" s="1"/>
  <c r="I737" i="1"/>
  <c r="K737" i="1" s="1"/>
  <c r="I739" i="1"/>
  <c r="K739" i="1" s="1"/>
  <c r="I741" i="1"/>
  <c r="K741" i="1" s="1"/>
  <c r="I742" i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I751" i="1"/>
  <c r="K751" i="1" s="1"/>
  <c r="I753" i="1"/>
  <c r="K753" i="1" s="1"/>
  <c r="I754" i="1"/>
  <c r="K754" i="1" s="1"/>
  <c r="I756" i="1"/>
  <c r="K756" i="1" s="1"/>
  <c r="I757" i="1"/>
  <c r="K757" i="1" s="1"/>
  <c r="I758" i="1"/>
  <c r="I759" i="1"/>
  <c r="K759" i="1" s="1"/>
  <c r="I761" i="1"/>
  <c r="K761" i="1" s="1"/>
  <c r="I762" i="1"/>
  <c r="K762" i="1" s="1"/>
  <c r="I763" i="1"/>
  <c r="K763" i="1" s="1"/>
  <c r="I764" i="1"/>
  <c r="K764" i="1" s="1"/>
  <c r="I767" i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I775" i="1"/>
  <c r="K775" i="1" s="1"/>
  <c r="I776" i="1"/>
  <c r="K776" i="1" s="1"/>
  <c r="I777" i="1"/>
  <c r="I779" i="1"/>
  <c r="K779" i="1" s="1"/>
  <c r="I781" i="1"/>
  <c r="K781" i="1" s="1"/>
  <c r="I783" i="1"/>
  <c r="I784" i="1"/>
  <c r="K784" i="1" s="1"/>
  <c r="I785" i="1"/>
  <c r="K785" i="1" s="1"/>
  <c r="I786" i="1"/>
  <c r="K786" i="1" s="1"/>
  <c r="I787" i="1"/>
  <c r="K787" i="1" s="1"/>
  <c r="I789" i="1"/>
  <c r="K789" i="1" s="1"/>
  <c r="I791" i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I799" i="1"/>
  <c r="K799" i="1" s="1"/>
  <c r="I801" i="1"/>
  <c r="K801" i="1" s="1"/>
  <c r="I802" i="1"/>
  <c r="K802" i="1" s="1"/>
  <c r="I804" i="1"/>
  <c r="K804" i="1" s="1"/>
  <c r="I805" i="1"/>
  <c r="K805" i="1" s="1"/>
  <c r="I806" i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I814" i="1"/>
  <c r="K814" i="1" s="1"/>
  <c r="I816" i="1"/>
  <c r="K816" i="1" s="1"/>
  <c r="I817" i="1"/>
  <c r="K817" i="1" s="1"/>
  <c r="I818" i="1"/>
  <c r="K818" i="1" s="1"/>
  <c r="I819" i="1"/>
  <c r="K819" i="1" s="1"/>
  <c r="I820" i="1"/>
  <c r="I822" i="1"/>
  <c r="K822" i="1" s="1"/>
  <c r="I824" i="1"/>
  <c r="K824" i="1" s="1"/>
  <c r="I825" i="1"/>
  <c r="K825" i="1" s="1"/>
  <c r="I827" i="1"/>
  <c r="K827" i="1" s="1"/>
  <c r="I828" i="1"/>
  <c r="K828" i="1" s="1"/>
  <c r="I829" i="1"/>
  <c r="I830" i="1"/>
  <c r="K830" i="1" s="1"/>
  <c r="I832" i="1"/>
  <c r="K832" i="1" s="1"/>
  <c r="I833" i="1"/>
  <c r="K833" i="1" s="1"/>
  <c r="I834" i="1"/>
  <c r="K834" i="1" s="1"/>
  <c r="I835" i="1"/>
  <c r="K835" i="1" s="1"/>
  <c r="I836" i="1"/>
  <c r="I837" i="1"/>
  <c r="I839" i="1"/>
  <c r="K839" i="1" s="1"/>
  <c r="I841" i="1"/>
  <c r="K841" i="1" s="1"/>
  <c r="I844" i="1"/>
  <c r="K844" i="1" s="1"/>
  <c r="I845" i="1"/>
  <c r="K845" i="1" s="1"/>
  <c r="I847" i="1"/>
  <c r="I848" i="1"/>
  <c r="K848" i="1" s="1"/>
  <c r="I849" i="1"/>
  <c r="K849" i="1" s="1"/>
  <c r="I850" i="1"/>
  <c r="K850" i="1" s="1"/>
  <c r="I851" i="1"/>
  <c r="K851" i="1" s="1"/>
  <c r="I852" i="1"/>
  <c r="K852" i="1" s="1"/>
  <c r="I854" i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I862" i="1"/>
  <c r="K862" i="1" s="1"/>
  <c r="I864" i="1"/>
  <c r="K864" i="1" s="1"/>
  <c r="I866" i="1"/>
  <c r="K866" i="1" s="1"/>
  <c r="I869" i="1"/>
  <c r="K869" i="1" s="1"/>
  <c r="I870" i="1"/>
  <c r="K870" i="1" s="1"/>
  <c r="I872" i="1"/>
  <c r="I875" i="1"/>
  <c r="K875" i="1" s="1"/>
  <c r="I877" i="1"/>
  <c r="K877" i="1" s="1"/>
  <c r="I878" i="1"/>
  <c r="K878" i="1" s="1"/>
  <c r="I879" i="1"/>
  <c r="K879" i="1" s="1"/>
  <c r="I880" i="1"/>
  <c r="K880" i="1" s="1"/>
  <c r="I881" i="1"/>
  <c r="I882" i="1"/>
  <c r="K882" i="1" s="1"/>
  <c r="I884" i="1"/>
  <c r="I885" i="1"/>
  <c r="I887" i="1"/>
  <c r="K887" i="1" s="1"/>
  <c r="I888" i="1"/>
  <c r="K888" i="1" s="1"/>
  <c r="I890" i="1"/>
  <c r="I891" i="1"/>
  <c r="K891" i="1" s="1"/>
  <c r="I893" i="1"/>
  <c r="K893" i="1" s="1"/>
  <c r="I894" i="1"/>
  <c r="K894" i="1" s="1"/>
  <c r="I895" i="1"/>
  <c r="K895" i="1" s="1"/>
  <c r="I896" i="1"/>
  <c r="K896" i="1" s="1"/>
  <c r="I897" i="1"/>
  <c r="I899" i="1"/>
  <c r="K899" i="1" s="1"/>
  <c r="I902" i="1"/>
  <c r="K902" i="1" s="1"/>
  <c r="I904" i="1"/>
  <c r="K904" i="1" s="1"/>
  <c r="I905" i="1"/>
  <c r="K905" i="1" s="1"/>
  <c r="I906" i="1"/>
  <c r="K906" i="1" s="1"/>
  <c r="I908" i="1"/>
  <c r="I909" i="1"/>
  <c r="K909" i="1" s="1"/>
  <c r="I910" i="1"/>
  <c r="K910" i="1" s="1"/>
  <c r="I911" i="1"/>
  <c r="K911" i="1" s="1"/>
  <c r="I913" i="1"/>
  <c r="K913" i="1" s="1"/>
  <c r="I915" i="1"/>
  <c r="K915" i="1" s="1"/>
  <c r="I917" i="1"/>
  <c r="I920" i="1"/>
  <c r="I921" i="1"/>
  <c r="K921" i="1" s="1"/>
  <c r="I923" i="1"/>
  <c r="K923" i="1" s="1"/>
  <c r="I924" i="1"/>
  <c r="K924" i="1" s="1"/>
  <c r="I925" i="1"/>
  <c r="K925" i="1" s="1"/>
  <c r="I926" i="1"/>
  <c r="I927" i="1"/>
  <c r="K927" i="1" s="1"/>
  <c r="I929" i="1"/>
  <c r="K929" i="1" s="1"/>
  <c r="I932" i="1"/>
  <c r="K932" i="1" s="1"/>
  <c r="I934" i="1"/>
  <c r="K934" i="1" s="1"/>
  <c r="I935" i="1"/>
  <c r="K935" i="1" s="1"/>
  <c r="I936" i="1"/>
  <c r="I937" i="1"/>
  <c r="K937" i="1" s="1"/>
  <c r="I938" i="1"/>
  <c r="K938" i="1" s="1"/>
  <c r="I940" i="1"/>
  <c r="K940" i="1" s="1"/>
  <c r="I941" i="1"/>
  <c r="K941" i="1" s="1"/>
  <c r="I942" i="1"/>
  <c r="K942" i="1" s="1"/>
  <c r="I943" i="1"/>
  <c r="I944" i="1"/>
  <c r="K944" i="1" s="1"/>
  <c r="I946" i="1"/>
  <c r="K946" i="1" s="1"/>
  <c r="I947" i="1"/>
  <c r="K947" i="1" s="1"/>
  <c r="I948" i="1"/>
  <c r="K948" i="1" s="1"/>
  <c r="I950" i="1"/>
  <c r="K950" i="1" s="1"/>
  <c r="I951" i="1"/>
  <c r="I953" i="1"/>
  <c r="K953" i="1" s="1"/>
  <c r="I954" i="1"/>
  <c r="K954" i="1" s="1"/>
  <c r="I956" i="1"/>
  <c r="K956" i="1" s="1"/>
  <c r="I957" i="1"/>
  <c r="K957" i="1" s="1"/>
  <c r="I958" i="1"/>
  <c r="K958" i="1" s="1"/>
  <c r="I960" i="1"/>
  <c r="I961" i="1"/>
  <c r="K961" i="1" s="1"/>
  <c r="I962" i="1"/>
  <c r="K962" i="1" s="1"/>
  <c r="I963" i="1"/>
  <c r="K963" i="1" s="1"/>
  <c r="I965" i="1"/>
  <c r="K965" i="1" s="1"/>
  <c r="I967" i="1"/>
  <c r="K967" i="1" s="1"/>
  <c r="I968" i="1"/>
  <c r="I969" i="1"/>
  <c r="K969" i="1" s="1"/>
  <c r="I970" i="1"/>
  <c r="K970" i="1" s="1"/>
  <c r="I971" i="1"/>
  <c r="K971" i="1" s="1"/>
  <c r="I973" i="1"/>
  <c r="K973" i="1" s="1"/>
  <c r="I975" i="1"/>
  <c r="K975" i="1" s="1"/>
  <c r="I977" i="1"/>
  <c r="I978" i="1"/>
  <c r="K978" i="1" s="1"/>
  <c r="I979" i="1"/>
  <c r="I980" i="1"/>
  <c r="I982" i="1"/>
  <c r="K982" i="1" s="1"/>
  <c r="I983" i="1"/>
  <c r="K983" i="1" s="1"/>
  <c r="I984" i="1"/>
  <c r="I985" i="1"/>
  <c r="K985" i="1" s="1"/>
  <c r="I987" i="1"/>
  <c r="K987" i="1" s="1"/>
  <c r="I988" i="1"/>
  <c r="K988" i="1" s="1"/>
  <c r="I989" i="1"/>
  <c r="K989" i="1" s="1"/>
  <c r="I990" i="1"/>
  <c r="K990" i="1" s="1"/>
  <c r="I993" i="1"/>
  <c r="I994" i="1"/>
  <c r="K994" i="1" s="1"/>
  <c r="I997" i="1"/>
  <c r="K997" i="1" s="1"/>
  <c r="I998" i="1"/>
  <c r="K998" i="1" s="1"/>
  <c r="I1001" i="1"/>
  <c r="K1001" i="1" s="1"/>
  <c r="I1002" i="1"/>
  <c r="K1002" i="1" s="1"/>
  <c r="I1003" i="1"/>
  <c r="I1004" i="1"/>
  <c r="K1004" i="1" s="1"/>
  <c r="I1007" i="1"/>
  <c r="K1007" i="1" s="1"/>
  <c r="I1008" i="1"/>
  <c r="K1008" i="1" s="1"/>
  <c r="I1009" i="1"/>
  <c r="I1011" i="1"/>
  <c r="K1011" i="1" s="1"/>
  <c r="I1012" i="1"/>
  <c r="I1013" i="1"/>
  <c r="K1013" i="1" s="1"/>
  <c r="I1014" i="1"/>
  <c r="K1014" i="1" s="1"/>
  <c r="I1016" i="1"/>
  <c r="K1016" i="1" s="1"/>
  <c r="I1017" i="1"/>
  <c r="K1017" i="1" s="1"/>
  <c r="I1019" i="1"/>
  <c r="K1019" i="1" s="1"/>
  <c r="I1020" i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I1029" i="1"/>
  <c r="K1029" i="1" s="1"/>
  <c r="I1031" i="1"/>
  <c r="K1031" i="1" s="1"/>
  <c r="I1032" i="1"/>
  <c r="K1032" i="1" s="1"/>
  <c r="I1033" i="1"/>
  <c r="K1033" i="1" s="1"/>
  <c r="I1034" i="1"/>
  <c r="K1034" i="1" s="1"/>
  <c r="I1035" i="1"/>
  <c r="I1036" i="1"/>
  <c r="K1036" i="1" s="1"/>
  <c r="I1037" i="1"/>
  <c r="K1037" i="1" s="1"/>
  <c r="I1038" i="1"/>
  <c r="K1038" i="1" s="1"/>
  <c r="I1039" i="1"/>
  <c r="K1039" i="1" s="1"/>
  <c r="I1041" i="1"/>
  <c r="K1041" i="1" s="1"/>
  <c r="I1042" i="1"/>
  <c r="I1045" i="1"/>
  <c r="K1045" i="1" s="1"/>
  <c r="I1046" i="1"/>
  <c r="K1046" i="1" s="1"/>
  <c r="I1048" i="1"/>
  <c r="K1048" i="1" s="1"/>
  <c r="I1050" i="1"/>
  <c r="K1050" i="1" s="1"/>
  <c r="I1051" i="1"/>
  <c r="K1051" i="1" s="1"/>
  <c r="I1052" i="1"/>
  <c r="I1053" i="1"/>
  <c r="I1055" i="1"/>
  <c r="K1055" i="1" s="1"/>
  <c r="I1056" i="1"/>
  <c r="K1056" i="1" s="1"/>
  <c r="I1057" i="1"/>
  <c r="K1057" i="1" s="1"/>
  <c r="I1059" i="1"/>
  <c r="K1059" i="1" s="1"/>
  <c r="I1060" i="1"/>
  <c r="I1061" i="1"/>
  <c r="K1061" i="1" s="1"/>
  <c r="I1062" i="1"/>
  <c r="K1062" i="1" s="1"/>
  <c r="I1064" i="1"/>
  <c r="K1064" i="1" s="1"/>
  <c r="I1065" i="1"/>
  <c r="K1065" i="1" s="1"/>
  <c r="I1067" i="1"/>
  <c r="K1067" i="1" s="1"/>
  <c r="I1069" i="1"/>
  <c r="I1070" i="1"/>
  <c r="K1070" i="1" s="1"/>
  <c r="I1072" i="1"/>
  <c r="K1072" i="1" s="1"/>
  <c r="I1073" i="1"/>
  <c r="K1073" i="1" s="1"/>
  <c r="I1074" i="1"/>
  <c r="K1074" i="1" s="1"/>
  <c r="I1075" i="1"/>
  <c r="K1075" i="1" s="1"/>
  <c r="I1076" i="1"/>
  <c r="I1077" i="1"/>
  <c r="K1077" i="1" s="1"/>
  <c r="I1079" i="1"/>
  <c r="K1079" i="1" s="1"/>
  <c r="I1081" i="1"/>
  <c r="K1081" i="1" s="1"/>
  <c r="I1082" i="1"/>
  <c r="K1082" i="1" s="1"/>
  <c r="I1083" i="1"/>
  <c r="K1083" i="1" s="1"/>
  <c r="I1084" i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I1097" i="1"/>
  <c r="K1097" i="1" s="1"/>
  <c r="I1098" i="1"/>
  <c r="K1098" i="1" s="1"/>
  <c r="I1099" i="1"/>
  <c r="K1099" i="1" s="1"/>
  <c r="I1100" i="1"/>
  <c r="K1100" i="1" s="1"/>
  <c r="I1102" i="1"/>
  <c r="K1102" i="1" s="1"/>
  <c r="I1103" i="1"/>
  <c r="I1104" i="1"/>
  <c r="K1104" i="1" s="1"/>
  <c r="I1105" i="1"/>
  <c r="K1105" i="1" s="1"/>
  <c r="I1107" i="1"/>
  <c r="K1107" i="1" s="1"/>
  <c r="I1109" i="1"/>
  <c r="K1109" i="1" s="1"/>
  <c r="I1110" i="1"/>
  <c r="K1110" i="1" s="1"/>
  <c r="I1111" i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I1118" i="1"/>
  <c r="K1118" i="1" s="1"/>
  <c r="I1119" i="1"/>
  <c r="K1119" i="1" s="1"/>
  <c r="I1120" i="1"/>
  <c r="K1120" i="1" s="1"/>
  <c r="I1121" i="1"/>
  <c r="K1121" i="1" s="1"/>
  <c r="I1122" i="1"/>
  <c r="K1122" i="1" s="1"/>
  <c r="I1124" i="1"/>
  <c r="I1125" i="1"/>
  <c r="K1125" i="1" s="1"/>
  <c r="I1126" i="1"/>
  <c r="K1126" i="1" s="1"/>
  <c r="I1127" i="1"/>
  <c r="K1127" i="1" s="1"/>
  <c r="I1128" i="1"/>
  <c r="K1128" i="1" s="1"/>
  <c r="I1131" i="1"/>
  <c r="K1131" i="1" s="1"/>
  <c r="I1132" i="1"/>
  <c r="I1133" i="1"/>
  <c r="K1133" i="1" s="1"/>
  <c r="I1134" i="1"/>
  <c r="K1134" i="1" s="1"/>
  <c r="I1135" i="1"/>
  <c r="I1136" i="1"/>
  <c r="I1137" i="1"/>
  <c r="K1137" i="1" s="1"/>
  <c r="I1139" i="1"/>
  <c r="I1141" i="1"/>
  <c r="K1141" i="1" s="1"/>
  <c r="I1142" i="1"/>
  <c r="K1142" i="1" s="1"/>
  <c r="I1143" i="1"/>
  <c r="K1143" i="1" s="1"/>
  <c r="I1144" i="1"/>
  <c r="K1144" i="1" s="1"/>
  <c r="I1146" i="1"/>
  <c r="K1146" i="1" s="1"/>
  <c r="I1148" i="1"/>
  <c r="I1150" i="1"/>
  <c r="K1150" i="1" s="1"/>
  <c r="I1152" i="1"/>
  <c r="K1152" i="1" s="1"/>
  <c r="I1153" i="1"/>
  <c r="K1153" i="1" s="1"/>
  <c r="I1154" i="1"/>
  <c r="K1154" i="1" s="1"/>
  <c r="I1156" i="1"/>
  <c r="K1156" i="1" s="1"/>
  <c r="I1158" i="1"/>
  <c r="I1159" i="1"/>
  <c r="K1159" i="1" s="1"/>
  <c r="I1160" i="1"/>
  <c r="K1160" i="1" s="1"/>
  <c r="I1162" i="1"/>
  <c r="K1162" i="1" s="1"/>
  <c r="I1163" i="1"/>
  <c r="I1164" i="1"/>
  <c r="I1165" i="1"/>
  <c r="K1165" i="1" s="1"/>
  <c r="I1166" i="1"/>
  <c r="I1167" i="1"/>
  <c r="K1167" i="1" s="1"/>
  <c r="I1168" i="1"/>
  <c r="K1168" i="1" s="1"/>
  <c r="I1170" i="1"/>
  <c r="K1170" i="1" s="1"/>
  <c r="I1171" i="1"/>
  <c r="K1171" i="1" s="1"/>
  <c r="I1173" i="1"/>
  <c r="I1174" i="1"/>
  <c r="K1174" i="1" s="1"/>
  <c r="I1176" i="1"/>
  <c r="K1176" i="1" s="1"/>
  <c r="I1177" i="1"/>
  <c r="K1177" i="1" s="1"/>
  <c r="I1178" i="1"/>
  <c r="K1178" i="1" s="1"/>
  <c r="I1179" i="1"/>
  <c r="I1181" i="1"/>
  <c r="K1181" i="1" s="1"/>
  <c r="I1182" i="1"/>
  <c r="I1183" i="1"/>
  <c r="K1183" i="1" s="1"/>
  <c r="I1184" i="1"/>
  <c r="K1184" i="1" s="1"/>
  <c r="I1186" i="1"/>
  <c r="K1186" i="1" s="1"/>
  <c r="I1188" i="1"/>
  <c r="K1188" i="1" s="1"/>
  <c r="I1189" i="1"/>
  <c r="I1190" i="1"/>
  <c r="K1190" i="1" s="1"/>
  <c r="I1192" i="1"/>
  <c r="K1192" i="1" s="1"/>
  <c r="I1194" i="1"/>
  <c r="K1194" i="1" s="1"/>
  <c r="I1196" i="1"/>
  <c r="I1197" i="1"/>
  <c r="I1198" i="1"/>
  <c r="K1198" i="1" s="1"/>
  <c r="I1199" i="1"/>
  <c r="I1200" i="1"/>
  <c r="K1200" i="1" s="1"/>
  <c r="I1203" i="1"/>
  <c r="K1203" i="1" s="1"/>
  <c r="I1205" i="1"/>
  <c r="K1205" i="1" s="1"/>
  <c r="I1206" i="1"/>
  <c r="K1206" i="1" s="1"/>
  <c r="I1207" i="1"/>
  <c r="I1208" i="1"/>
  <c r="K1208" i="1" s="1"/>
  <c r="I1209" i="1"/>
  <c r="K1209" i="1" s="1"/>
  <c r="I1211" i="1"/>
  <c r="K1211" i="1" s="1"/>
  <c r="I1212" i="1"/>
  <c r="K1212" i="1" s="1"/>
  <c r="I1213" i="1"/>
  <c r="I1215" i="1"/>
  <c r="K1215" i="1" s="1"/>
  <c r="I1216" i="1"/>
  <c r="I1219" i="1"/>
  <c r="K1219" i="1" s="1"/>
  <c r="I1221" i="1"/>
  <c r="K1221" i="1" s="1"/>
  <c r="I1222" i="1"/>
  <c r="K1222" i="1" s="1"/>
  <c r="I1224" i="1"/>
  <c r="K1224" i="1" s="1"/>
  <c r="I1225" i="1"/>
  <c r="I1226" i="1"/>
  <c r="K1226" i="1" s="1"/>
  <c r="I1227" i="1"/>
  <c r="K1227" i="1" s="1"/>
  <c r="I1228" i="1"/>
  <c r="K1228" i="1" s="1"/>
  <c r="I1230" i="1"/>
  <c r="K1230" i="1" s="1"/>
  <c r="I1233" i="1"/>
  <c r="I1234" i="1"/>
  <c r="K1234" i="1" s="1"/>
  <c r="I1235" i="1"/>
  <c r="I1236" i="1"/>
  <c r="K1236" i="1" s="1"/>
  <c r="I1237" i="1"/>
  <c r="K1237" i="1" s="1"/>
  <c r="I1238" i="1"/>
  <c r="K1238" i="1" s="1"/>
  <c r="I1239" i="1"/>
  <c r="K1239" i="1" s="1"/>
  <c r="I1240" i="1"/>
  <c r="I1241" i="1"/>
  <c r="K1241" i="1" s="1"/>
  <c r="I1242" i="1"/>
  <c r="K1242" i="1" s="1"/>
  <c r="I1243" i="1"/>
  <c r="K1243" i="1" s="1"/>
  <c r="I1246" i="1"/>
  <c r="K1246" i="1" s="1"/>
  <c r="I1247" i="1"/>
  <c r="I1248" i="1"/>
  <c r="K1248" i="1" s="1"/>
  <c r="I1249" i="1"/>
  <c r="I1251" i="1"/>
  <c r="K1251" i="1" s="1"/>
  <c r="I1252" i="1"/>
  <c r="K1252" i="1" s="1"/>
  <c r="I1253" i="1"/>
  <c r="K1253" i="1" s="1"/>
  <c r="I1256" i="1"/>
  <c r="K1256" i="1" s="1"/>
  <c r="I1258" i="1"/>
  <c r="I1259" i="1"/>
  <c r="K1259" i="1" s="1"/>
  <c r="I1261" i="1"/>
  <c r="K1261" i="1" s="1"/>
  <c r="I1262" i="1"/>
  <c r="K1262" i="1" s="1"/>
  <c r="I1263" i="1"/>
  <c r="K1263" i="1" s="1"/>
  <c r="I1264" i="1"/>
  <c r="I1266" i="1"/>
  <c r="I1267" i="1"/>
  <c r="I1268" i="1"/>
  <c r="K1268" i="1" s="1"/>
  <c r="I1269" i="1"/>
  <c r="K1269" i="1" s="1"/>
  <c r="I1270" i="1"/>
  <c r="K1270" i="1" s="1"/>
  <c r="I1271" i="1"/>
  <c r="K1271" i="1" s="1"/>
  <c r="I1272" i="1"/>
  <c r="I1273" i="1"/>
  <c r="K1273" i="1" s="1"/>
  <c r="I1275" i="1"/>
  <c r="K1275" i="1" s="1"/>
  <c r="I1276" i="1"/>
  <c r="K1276" i="1" s="1"/>
  <c r="I1277" i="1"/>
  <c r="K1277" i="1" s="1"/>
  <c r="I1279" i="1"/>
  <c r="I1281" i="1"/>
  <c r="K1281" i="1" s="1"/>
  <c r="I1282" i="1"/>
  <c r="I1283" i="1"/>
  <c r="K1283" i="1" s="1"/>
  <c r="I1285" i="1"/>
  <c r="K1285" i="1" s="1"/>
  <c r="I1286" i="1"/>
  <c r="K1286" i="1" s="1"/>
  <c r="I1287" i="1"/>
  <c r="K1287" i="1" s="1"/>
  <c r="I1288" i="1"/>
  <c r="I1289" i="1"/>
  <c r="K1289" i="1" s="1"/>
  <c r="I1290" i="1"/>
  <c r="K1290" i="1" s="1"/>
  <c r="I1291" i="1"/>
  <c r="K1291" i="1" s="1"/>
  <c r="I1293" i="1"/>
  <c r="I1294" i="1"/>
  <c r="I1295" i="1"/>
  <c r="K1295" i="1" s="1"/>
  <c r="I1296" i="1"/>
  <c r="I1297" i="1"/>
  <c r="K1297" i="1" s="1"/>
  <c r="I1298" i="1"/>
  <c r="K1298" i="1" s="1"/>
  <c r="I1299" i="1"/>
  <c r="K1299" i="1" s="1"/>
  <c r="I1300" i="1"/>
  <c r="K1300" i="1" s="1"/>
  <c r="I1302" i="1"/>
  <c r="I1304" i="1"/>
  <c r="K1304" i="1" s="1"/>
  <c r="I1305" i="1"/>
  <c r="I1307" i="1"/>
  <c r="K1307" i="1" s="1"/>
  <c r="I1308" i="1"/>
  <c r="K1308" i="1" s="1"/>
  <c r="I1310" i="1"/>
  <c r="I1312" i="1"/>
  <c r="K1312" i="1" s="1"/>
  <c r="I1313" i="1"/>
  <c r="I1314" i="1"/>
  <c r="K1314" i="1" s="1"/>
  <c r="I1317" i="1"/>
  <c r="K1317" i="1" s="1"/>
  <c r="I1318" i="1"/>
  <c r="K1318" i="1" s="1"/>
  <c r="I1320" i="1"/>
  <c r="K1320" i="1" s="1"/>
  <c r="I1321" i="1"/>
  <c r="I1322" i="1"/>
  <c r="K1322" i="1" s="1"/>
  <c r="I1323" i="1"/>
  <c r="K1323" i="1" s="1"/>
  <c r="I1324" i="1"/>
  <c r="K1324" i="1" s="1"/>
  <c r="I1325" i="1"/>
  <c r="K1325" i="1" s="1"/>
  <c r="I1326" i="1"/>
  <c r="I1328" i="1"/>
  <c r="K1328" i="1" s="1"/>
  <c r="I1329" i="1"/>
  <c r="I1330" i="1"/>
  <c r="K1330" i="1" s="1"/>
  <c r="I1331" i="1"/>
  <c r="K1331" i="1" s="1"/>
  <c r="I1332" i="1"/>
  <c r="K1332" i="1" s="1"/>
  <c r="I1333" i="1"/>
  <c r="I1334" i="1"/>
  <c r="I1335" i="1"/>
  <c r="K1335" i="1" s="1"/>
  <c r="I1336" i="1"/>
  <c r="K1336" i="1" s="1"/>
  <c r="I1337" i="1"/>
  <c r="K1337" i="1" s="1"/>
  <c r="I1338" i="1"/>
  <c r="K1338" i="1" s="1"/>
  <c r="I1340" i="1"/>
  <c r="I1341" i="1"/>
  <c r="K1341" i="1" s="1"/>
  <c r="I1342" i="1"/>
  <c r="I1344" i="1"/>
  <c r="K1344" i="1" s="1"/>
  <c r="I1345" i="1"/>
  <c r="I1346" i="1"/>
  <c r="K1346" i="1" s="1"/>
  <c r="I1347" i="1"/>
  <c r="K1347" i="1" s="1"/>
  <c r="I1349" i="1"/>
  <c r="I1350" i="1"/>
  <c r="K1350" i="1" s="1"/>
  <c r="I1352" i="1"/>
  <c r="K1352" i="1" s="1"/>
  <c r="I1353" i="1"/>
  <c r="K1353" i="1" s="1"/>
  <c r="I1354" i="1"/>
  <c r="K1354" i="1" s="1"/>
  <c r="I1355" i="1"/>
  <c r="I1356" i="1"/>
  <c r="K1356" i="1" s="1"/>
  <c r="I1357" i="1"/>
  <c r="I1358" i="1"/>
  <c r="K1358" i="1" s="1"/>
  <c r="I1359" i="1"/>
  <c r="I1360" i="1"/>
  <c r="K1360" i="1" s="1"/>
  <c r="I1361" i="1"/>
  <c r="K1361" i="1" s="1"/>
  <c r="I1362" i="1"/>
  <c r="I1363" i="1"/>
  <c r="K1363" i="1" s="1"/>
  <c r="I1365" i="1"/>
  <c r="K1365" i="1" s="1"/>
  <c r="I1367" i="1"/>
  <c r="K1367" i="1" s="1"/>
  <c r="I1368" i="1"/>
  <c r="K1368" i="1" s="1"/>
  <c r="I1370" i="1"/>
  <c r="I1371" i="1"/>
  <c r="I1373" i="1"/>
  <c r="I1374" i="1"/>
  <c r="K1374" i="1" s="1"/>
  <c r="I1375" i="1"/>
  <c r="K1375" i="1" s="1"/>
  <c r="I1376" i="1"/>
  <c r="K1376" i="1" s="1"/>
  <c r="I1377" i="1"/>
  <c r="K1377" i="1" s="1"/>
  <c r="I1379" i="1"/>
  <c r="I1380" i="1"/>
  <c r="K1380" i="1" s="1"/>
  <c r="I1382" i="1"/>
  <c r="K1382" i="1" s="1"/>
  <c r="I1383" i="1"/>
  <c r="K1383" i="1" s="1"/>
  <c r="I1384" i="1"/>
  <c r="K1384" i="1" s="1"/>
  <c r="I1385" i="1"/>
  <c r="I1388" i="1"/>
  <c r="K1388" i="1" s="1"/>
  <c r="I1390" i="1"/>
  <c r="I1391" i="1"/>
  <c r="K1391" i="1" s="1"/>
  <c r="I1393" i="1"/>
  <c r="K1393" i="1" s="1"/>
  <c r="I1394" i="1"/>
  <c r="K1394" i="1" s="1"/>
  <c r="I1395" i="1"/>
  <c r="K1395" i="1" s="1"/>
  <c r="I1396" i="1"/>
  <c r="I1398" i="1"/>
  <c r="I1400" i="1"/>
  <c r="K1400" i="1" s="1"/>
  <c r="I1402" i="1"/>
  <c r="K1402" i="1" s="1"/>
  <c r="I1403" i="1"/>
  <c r="K1403" i="1" s="1"/>
  <c r="I1404" i="1"/>
  <c r="I1405" i="1"/>
  <c r="K1405" i="1" s="1"/>
  <c r="I1406" i="1"/>
  <c r="I1407" i="1"/>
  <c r="K1407" i="1" s="1"/>
  <c r="I1409" i="1"/>
  <c r="K1409" i="1" s="1"/>
  <c r="I1410" i="1"/>
  <c r="K1410" i="1" s="1"/>
  <c r="I1411" i="1"/>
  <c r="I1413" i="1"/>
  <c r="I1414" i="1"/>
  <c r="K1414" i="1" s="1"/>
  <c r="I1415" i="1"/>
  <c r="K1415" i="1" s="1"/>
  <c r="I1416" i="1"/>
  <c r="K1416" i="1" s="1"/>
  <c r="I1417" i="1"/>
  <c r="K1417" i="1" s="1"/>
  <c r="I1419" i="1"/>
  <c r="I1420" i="1"/>
  <c r="K1420" i="1" s="1"/>
  <c r="I1421" i="1"/>
  <c r="I1422" i="1"/>
  <c r="K1422" i="1" s="1"/>
  <c r="I1423" i="1"/>
  <c r="K1423" i="1" s="1"/>
  <c r="I1425" i="1"/>
  <c r="K1425" i="1" s="1"/>
  <c r="I1426" i="1"/>
  <c r="K1426" i="1" s="1"/>
  <c r="I1427" i="1"/>
  <c r="I1428" i="1"/>
  <c r="K1428" i="1" s="1"/>
  <c r="I1429" i="1"/>
  <c r="K1429" i="1" s="1"/>
  <c r="I1430" i="1"/>
  <c r="K1430" i="1" s="1"/>
  <c r="I1431" i="1"/>
  <c r="K1431" i="1" s="1"/>
  <c r="I1433" i="1"/>
  <c r="I1434" i="1"/>
  <c r="K1434" i="1" s="1"/>
  <c r="I1435" i="1"/>
  <c r="I1436" i="1"/>
  <c r="I1438" i="1"/>
  <c r="K1438" i="1" s="1"/>
  <c r="I1439" i="1"/>
  <c r="K1439" i="1" s="1"/>
  <c r="I1440" i="1"/>
  <c r="K1440" i="1" s="1"/>
  <c r="I1441" i="1"/>
  <c r="I1442" i="1"/>
  <c r="K1442" i="1" s="1"/>
  <c r="I1445" i="1"/>
  <c r="K1445" i="1" s="1"/>
  <c r="I1446" i="1"/>
  <c r="K1446" i="1" s="1"/>
  <c r="I1448" i="1"/>
  <c r="K1448" i="1" s="1"/>
  <c r="I1449" i="1"/>
  <c r="I1451" i="1"/>
  <c r="K1451" i="1" s="1"/>
  <c r="I1452" i="1"/>
  <c r="I1453" i="1"/>
  <c r="K1453" i="1" s="1"/>
  <c r="I1454" i="1"/>
  <c r="K1454" i="1" s="1"/>
  <c r="I1455" i="1"/>
  <c r="K1455" i="1" s="1"/>
  <c r="I1456" i="1"/>
  <c r="K1456" i="1" s="1"/>
  <c r="I1457" i="1"/>
  <c r="I1458" i="1"/>
  <c r="K1458" i="1" s="1"/>
  <c r="I1459" i="1"/>
  <c r="K1459" i="1" s="1"/>
  <c r="I1460" i="1"/>
  <c r="K1460" i="1" s="1"/>
  <c r="I1461" i="1"/>
  <c r="K1461" i="1" s="1"/>
  <c r="I1462" i="1"/>
  <c r="I1463" i="1"/>
  <c r="I1464" i="1"/>
  <c r="I1465" i="1"/>
  <c r="K1465" i="1" s="1"/>
  <c r="I1466" i="1"/>
  <c r="K1466" i="1" s="1"/>
  <c r="I1468" i="1"/>
  <c r="K1468" i="1" s="1"/>
  <c r="I1469" i="1"/>
  <c r="K1469" i="1" s="1"/>
  <c r="I1470" i="1"/>
  <c r="I1471" i="1"/>
  <c r="K1471" i="1" s="1"/>
  <c r="I1473" i="1"/>
  <c r="K1473" i="1" s="1"/>
  <c r="I1474" i="1"/>
  <c r="K1474" i="1" s="1"/>
  <c r="I1475" i="1"/>
  <c r="K1475" i="1" s="1"/>
  <c r="I1476" i="1"/>
  <c r="I1478" i="1"/>
  <c r="I1479" i="1"/>
  <c r="I1481" i="1"/>
  <c r="K1481" i="1" s="1"/>
  <c r="I1482" i="1"/>
  <c r="K1482" i="1" s="1"/>
  <c r="I1483" i="1"/>
  <c r="K1483" i="1" s="1"/>
  <c r="I1484" i="1"/>
  <c r="K1484" i="1" s="1"/>
  <c r="I1485" i="1"/>
  <c r="I1487" i="1"/>
  <c r="K1487" i="1" s="1"/>
  <c r="I1489" i="1"/>
  <c r="K1489" i="1" s="1"/>
  <c r="I1490" i="1"/>
  <c r="K1490" i="1" s="1"/>
  <c r="I1491" i="1"/>
  <c r="K1491" i="1" s="1"/>
  <c r="I1492" i="1"/>
  <c r="I1493" i="1"/>
  <c r="I1494" i="1"/>
  <c r="I1495" i="1"/>
  <c r="I1496" i="1"/>
  <c r="K1496" i="1" s="1"/>
  <c r="I1497" i="1"/>
  <c r="K1497" i="1" s="1"/>
  <c r="I1499" i="1"/>
  <c r="K1499" i="1" s="1"/>
  <c r="I1500" i="1"/>
  <c r="I1501" i="1"/>
  <c r="I1503" i="1"/>
  <c r="K1503" i="1" s="1"/>
  <c r="I1505" i="1"/>
  <c r="K1505" i="1" s="1"/>
  <c r="I1506" i="1"/>
  <c r="K1506" i="1" s="1"/>
  <c r="I1507" i="1"/>
  <c r="I1508" i="1"/>
  <c r="I1509" i="1"/>
  <c r="I1510" i="1"/>
  <c r="I1511" i="1"/>
  <c r="K1511" i="1" s="1"/>
  <c r="I1512" i="1"/>
  <c r="K1512" i="1" s="1"/>
  <c r="I1513" i="1"/>
  <c r="I1514" i="1"/>
  <c r="I1515" i="1"/>
  <c r="K1515" i="1" s="1"/>
  <c r="I1518" i="1"/>
  <c r="K1518" i="1" s="1"/>
  <c r="I1520" i="1"/>
  <c r="K1520" i="1" s="1"/>
  <c r="I1521" i="1"/>
  <c r="K1521" i="1" s="1"/>
  <c r="I1522" i="1"/>
  <c r="I1523" i="1"/>
  <c r="I1524" i="1"/>
  <c r="I1525" i="1"/>
  <c r="I1527" i="1"/>
  <c r="K1527" i="1" s="1"/>
  <c r="I1528" i="1"/>
  <c r="K1528" i="1" s="1"/>
  <c r="I1529" i="1"/>
  <c r="K1529" i="1" s="1"/>
  <c r="I1530" i="1"/>
  <c r="I1531" i="1"/>
  <c r="K1531" i="1" s="1"/>
  <c r="I1532" i="1"/>
  <c r="K1532" i="1" s="1"/>
  <c r="I1535" i="1"/>
  <c r="K1535" i="1" s="1"/>
  <c r="I1536" i="1"/>
  <c r="K1536" i="1" s="1"/>
  <c r="I1539" i="1"/>
  <c r="I1541" i="1"/>
  <c r="I1542" i="1"/>
  <c r="I1543" i="1"/>
  <c r="I1545" i="1"/>
  <c r="K1545" i="1" s="1"/>
  <c r="I1546" i="1"/>
  <c r="K1546" i="1" s="1"/>
  <c r="I1547" i="1"/>
  <c r="K1547" i="1" s="1"/>
  <c r="I1548" i="1"/>
  <c r="I1550" i="1"/>
  <c r="I1551" i="1"/>
  <c r="K1551" i="1" s="1"/>
  <c r="I1552" i="1"/>
  <c r="K1552" i="1" s="1"/>
  <c r="I1554" i="1"/>
  <c r="K1554" i="1" s="1"/>
  <c r="I1555" i="1"/>
  <c r="I1556" i="1"/>
  <c r="I1558" i="1"/>
  <c r="I1559" i="1"/>
  <c r="I1560" i="1"/>
  <c r="K1560" i="1" s="1"/>
  <c r="I1561" i="1"/>
  <c r="I1563" i="1"/>
  <c r="K1563" i="1" s="1"/>
  <c r="I1564" i="1"/>
  <c r="I1566" i="1"/>
  <c r="K1566" i="1" s="1"/>
  <c r="I1567" i="1"/>
  <c r="K1567" i="1" s="1"/>
  <c r="I1568" i="1"/>
  <c r="K1568" i="1" s="1"/>
  <c r="I1570" i="1"/>
  <c r="K1570" i="1" s="1"/>
  <c r="I1571" i="1"/>
  <c r="I1573" i="1"/>
  <c r="I1574" i="1"/>
  <c r="I1576" i="1"/>
  <c r="I1577" i="1"/>
  <c r="K1577" i="1" s="1"/>
  <c r="I1578" i="1"/>
  <c r="K1578" i="1" s="1"/>
  <c r="I1579" i="1"/>
  <c r="K1579" i="1" s="1"/>
  <c r="I1581" i="1"/>
  <c r="I1582" i="1"/>
  <c r="K1582" i="1" s="1"/>
  <c r="I1584" i="1"/>
  <c r="K1584" i="1" s="1"/>
  <c r="I1585" i="1"/>
  <c r="I1586" i="1"/>
  <c r="I1587" i="1"/>
  <c r="I1589" i="1"/>
  <c r="I1591" i="1"/>
  <c r="I1593" i="1"/>
  <c r="I1594" i="1"/>
  <c r="K1594" i="1" s="1"/>
  <c r="I1595" i="1"/>
  <c r="K1595" i="1" s="1"/>
  <c r="I1597" i="1"/>
  <c r="I1598" i="1"/>
  <c r="I1599" i="1"/>
  <c r="K1599" i="1" s="1"/>
  <c r="I1600" i="1"/>
  <c r="K1600" i="1" s="1"/>
  <c r="I1601" i="1"/>
  <c r="K1601" i="1" s="1"/>
  <c r="I1602" i="1"/>
  <c r="K1602" i="1" s="1"/>
  <c r="I1603" i="1"/>
  <c r="I1605" i="1"/>
  <c r="I1607" i="1"/>
  <c r="I1608" i="1"/>
  <c r="I1609" i="1"/>
  <c r="K1609" i="1" s="1"/>
  <c r="I1610" i="1"/>
  <c r="I1611" i="1"/>
  <c r="I1612" i="1"/>
  <c r="I1613" i="1"/>
  <c r="K1613" i="1" s="1"/>
  <c r="I1614" i="1"/>
  <c r="K1614" i="1" s="1"/>
  <c r="I1615" i="1"/>
  <c r="K1615" i="1" s="1"/>
  <c r="I1616" i="1"/>
  <c r="K1616" i="1" s="1"/>
  <c r="I1618" i="1"/>
  <c r="I1620" i="1"/>
  <c r="I1622" i="1"/>
  <c r="I1623" i="1"/>
  <c r="I1624" i="1"/>
  <c r="K1624" i="1" s="1"/>
  <c r="I1625" i="1"/>
  <c r="K1625" i="1" s="1"/>
  <c r="I1626" i="1"/>
  <c r="K1626" i="1" s="1"/>
  <c r="I1627" i="1"/>
  <c r="I1628" i="1"/>
  <c r="K1628" i="1" s="1"/>
  <c r="I1629" i="1"/>
  <c r="K1629" i="1" s="1"/>
  <c r="I1631" i="1"/>
  <c r="K1631" i="1" s="1"/>
  <c r="I1632" i="1"/>
  <c r="K1632" i="1" s="1"/>
  <c r="I1634" i="1"/>
  <c r="I1635" i="1"/>
  <c r="I1637" i="1"/>
  <c r="I1639" i="1"/>
  <c r="I1640" i="1"/>
  <c r="K1640" i="1" s="1"/>
  <c r="I1642" i="1"/>
  <c r="K1642" i="1" s="1"/>
  <c r="I1643" i="1"/>
  <c r="K1643" i="1" s="1"/>
  <c r="I1644" i="1"/>
  <c r="I1645" i="1"/>
  <c r="K1645" i="1" s="1"/>
  <c r="I1646" i="1"/>
  <c r="I1648" i="1"/>
  <c r="K1648" i="1" s="1"/>
  <c r="I1649" i="1"/>
  <c r="K1649" i="1" s="1"/>
  <c r="I1650" i="1"/>
  <c r="I1652" i="1"/>
  <c r="I1654" i="1"/>
  <c r="I1656" i="1"/>
  <c r="I1657" i="1"/>
  <c r="K1657" i="1" s="1"/>
  <c r="I1658" i="1"/>
  <c r="I1659" i="1"/>
  <c r="I1660" i="1"/>
  <c r="I1661" i="1"/>
  <c r="K1661" i="1" s="1"/>
  <c r="I1662" i="1"/>
  <c r="K1662" i="1" s="1"/>
  <c r="I1663" i="1"/>
  <c r="K1663" i="1" s="1"/>
  <c r="I1665" i="1"/>
  <c r="K1665" i="1" s="1"/>
  <c r="I1666" i="1"/>
  <c r="I1667" i="1"/>
  <c r="I1669" i="1"/>
  <c r="I1670" i="1"/>
  <c r="I1671" i="1"/>
  <c r="I1673" i="1"/>
  <c r="K1673" i="1" s="1"/>
  <c r="I1674" i="1"/>
  <c r="K1674" i="1" s="1"/>
  <c r="I1675" i="1"/>
  <c r="I1678" i="1"/>
  <c r="K1678" i="1" s="1"/>
  <c r="I1679" i="1"/>
  <c r="K1679" i="1" s="1"/>
  <c r="I1680" i="1"/>
  <c r="K1680" i="1" s="1"/>
  <c r="I1682" i="1"/>
  <c r="I1683" i="1"/>
  <c r="I1684" i="1"/>
  <c r="I1686" i="1"/>
  <c r="I1687" i="1"/>
  <c r="I1688" i="1"/>
  <c r="K1688" i="1" s="1"/>
  <c r="I1689" i="1"/>
  <c r="K1689" i="1" s="1"/>
  <c r="I1690" i="1"/>
  <c r="K1690" i="1" s="1"/>
  <c r="I1692" i="1"/>
  <c r="I1693" i="1"/>
  <c r="K1693" i="1" s="1"/>
  <c r="I1694" i="1"/>
  <c r="I1695" i="1"/>
  <c r="I1696" i="1"/>
  <c r="K1696" i="1" s="1"/>
  <c r="I1697" i="1"/>
  <c r="I1698" i="1"/>
  <c r="I1700" i="1"/>
  <c r="I1702" i="1"/>
  <c r="I1703" i="1"/>
  <c r="K1703" i="1" s="1"/>
  <c r="I1704" i="1"/>
  <c r="K1704" i="1" s="1"/>
  <c r="I1705" i="1"/>
  <c r="K1705" i="1" s="1"/>
  <c r="I1706" i="1"/>
  <c r="I1707" i="1"/>
  <c r="I1709" i="1"/>
  <c r="K1709" i="1" s="1"/>
  <c r="I1711" i="1"/>
  <c r="K1711" i="1" s="1"/>
  <c r="I1713" i="1"/>
  <c r="K1713" i="1" s="1"/>
  <c r="I1714" i="1"/>
  <c r="I1716" i="1"/>
  <c r="I1717" i="1"/>
  <c r="I1718" i="1"/>
  <c r="I1719" i="1"/>
  <c r="I1720" i="1"/>
  <c r="K1720" i="1" s="1"/>
  <c r="I1721" i="1"/>
  <c r="K1721" i="1" s="1"/>
  <c r="I1723" i="1"/>
  <c r="I1725" i="1"/>
  <c r="K1725" i="1" s="1"/>
  <c r="I1726" i="1"/>
  <c r="K1726" i="1" s="1"/>
  <c r="I1727" i="1"/>
  <c r="K1727" i="1" s="1"/>
  <c r="I1728" i="1"/>
  <c r="K1728" i="1" s="1"/>
  <c r="I1731" i="1"/>
  <c r="I1733" i="1"/>
  <c r="I1735" i="1"/>
  <c r="I1737" i="1"/>
  <c r="I1738" i="1"/>
  <c r="K1738" i="1" s="1"/>
  <c r="I1739" i="1"/>
  <c r="K1739" i="1" s="1"/>
  <c r="I1741" i="1"/>
  <c r="K1741" i="1" s="1"/>
  <c r="I1742" i="1"/>
  <c r="I1744" i="1"/>
  <c r="K1744" i="1" s="1"/>
  <c r="I1746" i="1"/>
  <c r="K1746" i="1" s="1"/>
  <c r="I1747" i="1"/>
  <c r="K1747" i="1" s="1"/>
  <c r="I1749" i="1"/>
  <c r="K1749" i="1" s="1"/>
  <c r="I1750" i="1"/>
  <c r="I1752" i="1"/>
  <c r="I1755" i="1"/>
  <c r="I1757" i="1"/>
  <c r="I1760" i="1"/>
  <c r="K1760" i="1" s="1"/>
  <c r="I1761" i="1"/>
  <c r="K1761" i="1" s="1"/>
  <c r="I1762" i="1"/>
  <c r="K1762" i="1" s="1"/>
  <c r="I1766" i="1"/>
  <c r="I1767" i="1"/>
  <c r="I1769" i="1"/>
  <c r="K1769" i="1" s="1"/>
  <c r="I1770" i="1"/>
  <c r="K1770" i="1" s="1"/>
  <c r="I1772" i="1"/>
  <c r="K1772" i="1" s="1"/>
  <c r="I1773" i="1"/>
  <c r="I1774" i="1"/>
  <c r="I1775" i="1"/>
  <c r="I1777" i="1"/>
  <c r="I1779" i="1"/>
  <c r="I1781" i="1"/>
  <c r="K1781" i="1" s="1"/>
  <c r="I1782" i="1"/>
  <c r="K1782" i="1" s="1"/>
  <c r="I1783" i="1"/>
  <c r="I1784" i="1"/>
  <c r="K1784" i="1" s="1"/>
  <c r="I1786" i="1"/>
  <c r="K1786" i="1" s="1"/>
  <c r="I1787" i="1"/>
  <c r="K1787" i="1" s="1"/>
  <c r="I1789" i="1"/>
  <c r="K1789" i="1" s="1"/>
  <c r="I1791" i="1"/>
  <c r="I1793" i="1"/>
  <c r="I1794" i="1"/>
  <c r="I1797" i="1"/>
  <c r="I1798" i="1"/>
  <c r="K1798" i="1" s="1"/>
  <c r="I1799" i="1"/>
  <c r="K1799" i="1" s="1"/>
  <c r="I1801" i="1"/>
  <c r="K1801" i="1" s="1"/>
  <c r="I1803" i="1"/>
  <c r="I1805" i="1"/>
  <c r="K1805" i="1" s="1"/>
  <c r="I1806" i="1"/>
  <c r="K1806" i="1" s="1"/>
  <c r="I1807" i="1"/>
  <c r="K1807" i="1" s="1"/>
  <c r="I1808" i="1"/>
  <c r="K1808" i="1" s="1"/>
  <c r="I1810" i="1"/>
  <c r="I1812" i="1"/>
  <c r="I1814" i="1"/>
  <c r="I1815" i="1"/>
  <c r="I1816" i="1"/>
  <c r="K1816" i="1" s="1"/>
  <c r="I1817" i="1"/>
  <c r="K1817" i="1" s="1"/>
  <c r="I1818" i="1"/>
  <c r="K1818" i="1" s="1"/>
  <c r="I1821" i="1"/>
  <c r="I1823" i="1"/>
  <c r="K1823" i="1" s="1"/>
  <c r="I1825" i="1"/>
  <c r="K1825" i="1" s="1"/>
  <c r="I1827" i="1"/>
  <c r="K1827" i="1" s="1"/>
  <c r="I1829" i="1"/>
  <c r="K1829" i="1" s="1"/>
  <c r="I1830" i="1"/>
  <c r="I1831" i="1"/>
  <c r="I1833" i="1"/>
  <c r="I1834" i="1"/>
  <c r="I1835" i="1"/>
  <c r="K1835" i="1" s="1"/>
  <c r="I1837" i="1"/>
  <c r="K1837" i="1" s="1"/>
  <c r="I1839" i="1"/>
  <c r="I1840" i="1"/>
  <c r="I1841" i="1"/>
  <c r="K1841" i="1" s="1"/>
  <c r="I1843" i="1"/>
  <c r="K1843" i="1" s="1"/>
  <c r="I1846" i="1"/>
  <c r="K1846" i="1" s="1"/>
  <c r="I1848" i="1"/>
  <c r="K1848" i="1" s="1"/>
  <c r="I1852" i="1"/>
  <c r="I1853" i="1"/>
  <c r="I1855" i="1"/>
  <c r="I1856" i="1"/>
  <c r="I1858" i="1"/>
  <c r="K1858" i="1" s="1"/>
  <c r="I1861" i="1"/>
  <c r="K1861" i="1" s="1"/>
  <c r="I1863" i="1"/>
  <c r="K1863" i="1" s="1"/>
  <c r="I1864" i="1"/>
  <c r="I1865" i="1"/>
  <c r="K1865" i="1" s="1"/>
  <c r="I1867" i="1"/>
  <c r="K1867" i="1" s="1"/>
  <c r="I1869" i="1"/>
  <c r="K1869" i="1" s="1"/>
  <c r="I1870" i="1"/>
  <c r="K1870" i="1" s="1"/>
  <c r="I1871" i="1"/>
  <c r="I1873" i="1"/>
  <c r="I1874" i="1"/>
  <c r="I1876" i="1"/>
  <c r="I1878" i="1"/>
  <c r="K1878" i="1" s="1"/>
  <c r="I1880" i="1"/>
  <c r="K1880" i="1" s="1"/>
  <c r="I1882" i="1"/>
  <c r="K1882" i="1" s="1"/>
  <c r="I1884" i="1"/>
  <c r="I1885" i="1"/>
  <c r="K1885" i="1" s="1"/>
  <c r="I1887" i="1"/>
  <c r="K1887" i="1" s="1"/>
  <c r="I1888" i="1"/>
  <c r="K1888" i="1" s="1"/>
  <c r="I1889" i="1"/>
  <c r="K1889" i="1" s="1"/>
  <c r="I1891" i="1"/>
  <c r="I1892" i="1"/>
  <c r="I1894" i="1"/>
  <c r="I1895" i="1"/>
  <c r="I1897" i="1"/>
  <c r="K1897" i="1" s="1"/>
  <c r="I1899" i="1"/>
  <c r="K1899" i="1" s="1"/>
  <c r="I1900" i="1"/>
  <c r="K1900" i="1" s="1"/>
  <c r="I1902" i="1"/>
  <c r="I1903" i="1"/>
  <c r="K1903" i="1" s="1"/>
  <c r="I1905" i="1"/>
  <c r="K1905" i="1" s="1"/>
  <c r="I1906" i="1"/>
  <c r="K1906" i="1" s="1"/>
  <c r="I1907" i="1"/>
  <c r="K1907" i="1" s="1"/>
  <c r="I1909" i="1"/>
  <c r="I1910" i="1"/>
  <c r="I1911" i="1"/>
  <c r="I1913" i="1"/>
  <c r="I1916" i="1"/>
  <c r="K1916" i="1" s="1"/>
  <c r="I1918" i="1"/>
  <c r="K1918" i="1" s="1"/>
  <c r="I1920" i="1"/>
  <c r="K1920" i="1" s="1"/>
  <c r="I1922" i="1"/>
  <c r="I1924" i="1"/>
  <c r="K1924" i="1" s="1"/>
  <c r="I1925" i="1"/>
  <c r="K1925" i="1" s="1"/>
  <c r="I1926" i="1"/>
  <c r="K1926" i="1" s="1"/>
  <c r="I1927" i="1"/>
  <c r="K1927" i="1" s="1"/>
  <c r="I1929" i="1"/>
  <c r="I1930" i="1"/>
  <c r="I1933" i="1"/>
  <c r="I1934" i="1"/>
  <c r="I1937" i="1"/>
  <c r="K1937" i="1" s="1"/>
  <c r="I1938" i="1"/>
  <c r="K1938" i="1" s="1"/>
  <c r="I1939" i="1"/>
  <c r="K1939" i="1" s="1"/>
  <c r="I1940" i="1"/>
  <c r="I1941" i="1"/>
  <c r="K1941" i="1" s="1"/>
  <c r="I1943" i="1"/>
  <c r="K1943" i="1" s="1"/>
  <c r="I1945" i="1"/>
  <c r="K1945" i="1" s="1"/>
  <c r="I1948" i="1"/>
  <c r="K1948" i="1" s="1"/>
  <c r="I1949" i="1"/>
  <c r="I1951" i="1"/>
  <c r="I1952" i="1"/>
  <c r="I1953" i="1"/>
  <c r="K1953" i="1" s="1"/>
  <c r="I1954" i="1"/>
  <c r="K1954" i="1" s="1"/>
  <c r="I1955" i="1"/>
  <c r="K1955" i="1" s="1"/>
  <c r="I1956" i="1"/>
  <c r="K1956" i="1" s="1"/>
  <c r="I1957" i="1"/>
  <c r="I1958" i="1"/>
  <c r="K1958" i="1" s="1"/>
  <c r="I1961" i="1"/>
  <c r="K1961" i="1" s="1"/>
  <c r="I1964" i="1"/>
  <c r="K1964" i="1" s="1"/>
  <c r="I1966" i="1"/>
  <c r="K1966" i="1" s="1"/>
  <c r="I1968" i="1"/>
  <c r="I1969" i="1"/>
  <c r="I1970" i="1"/>
  <c r="I1972" i="1"/>
  <c r="K1972" i="1" s="1"/>
  <c r="I1975" i="1"/>
  <c r="K1975" i="1" s="1"/>
  <c r="I1977" i="1"/>
  <c r="K1977" i="1" s="1"/>
  <c r="I1978" i="1"/>
  <c r="I1979" i="1"/>
  <c r="K1979" i="1" s="1"/>
  <c r="I1982" i="1"/>
  <c r="I1985" i="1"/>
  <c r="K1985" i="1" s="1"/>
  <c r="I1988" i="1"/>
  <c r="K1988" i="1" s="1"/>
  <c r="I1990" i="1"/>
  <c r="I1991" i="1"/>
  <c r="I1993" i="1"/>
  <c r="I1994" i="1"/>
  <c r="I1997" i="1"/>
  <c r="K1997" i="1" s="1"/>
  <c r="I1998" i="1"/>
  <c r="K1998" i="1" s="1"/>
  <c r="I2000" i="1"/>
  <c r="K2000" i="1" s="1"/>
  <c r="I2002" i="1"/>
  <c r="I2003" i="1"/>
  <c r="K2003" i="1" s="1"/>
  <c r="I2004" i="1"/>
  <c r="K2004" i="1" s="1"/>
  <c r="I2005" i="1"/>
  <c r="K2005" i="1" s="1"/>
  <c r="I2006" i="1"/>
  <c r="K2006" i="1" s="1"/>
  <c r="I2007" i="1"/>
  <c r="I2008" i="1"/>
  <c r="I2009" i="1"/>
  <c r="I2010" i="1"/>
  <c r="I2011" i="1"/>
  <c r="K2011" i="1" s="1"/>
  <c r="I2013" i="1"/>
  <c r="K2013" i="1" s="1"/>
  <c r="I2016" i="1"/>
  <c r="K2016" i="1" s="1"/>
  <c r="I2017" i="1"/>
  <c r="I2020" i="1"/>
  <c r="K2020" i="1" s="1"/>
  <c r="I2022" i="1"/>
  <c r="K2022" i="1" s="1"/>
  <c r="I2024" i="1"/>
  <c r="K2024" i="1" s="1"/>
  <c r="I2025" i="1"/>
  <c r="K2025" i="1" s="1"/>
  <c r="I2026" i="1"/>
  <c r="I2028" i="1"/>
  <c r="I2029" i="1"/>
  <c r="I2031" i="1"/>
  <c r="I2032" i="1"/>
  <c r="K2032" i="1" s="1"/>
  <c r="I2035" i="1"/>
  <c r="K2035" i="1" s="1"/>
  <c r="I2036" i="1"/>
  <c r="K2036" i="1" s="1"/>
  <c r="I2037" i="1"/>
  <c r="I2039" i="1"/>
  <c r="K2039" i="1" s="1"/>
  <c r="I2040" i="1"/>
  <c r="K2040" i="1" s="1"/>
  <c r="I2041" i="1"/>
  <c r="K2041" i="1" s="1"/>
  <c r="I2042" i="1"/>
  <c r="K2042" i="1" s="1"/>
  <c r="I2044" i="1"/>
  <c r="I2045" i="1"/>
  <c r="I2046" i="1"/>
  <c r="I2047" i="1"/>
  <c r="I2048" i="1"/>
  <c r="K2048" i="1" s="1"/>
  <c r="I2050" i="1"/>
  <c r="K2050" i="1" s="1"/>
  <c r="I2051" i="1"/>
  <c r="K2051" i="1" s="1"/>
  <c r="I2053" i="1"/>
  <c r="I2054" i="1"/>
  <c r="K2054" i="1" s="1"/>
  <c r="I2055" i="1"/>
  <c r="K2055" i="1" s="1"/>
  <c r="I2057" i="1"/>
  <c r="K2057" i="1" s="1"/>
  <c r="I2059" i="1"/>
  <c r="K2059" i="1" s="1"/>
  <c r="I2060" i="1"/>
  <c r="I2061" i="1"/>
  <c r="I2062" i="1"/>
  <c r="I2063" i="1"/>
  <c r="I2064" i="1"/>
  <c r="K2064" i="1" s="1"/>
  <c r="I2066" i="1"/>
  <c r="K2066" i="1" s="1"/>
  <c r="I2067" i="1"/>
  <c r="I2069" i="1"/>
  <c r="I2071" i="1"/>
  <c r="K2071" i="1" s="1"/>
  <c r="I2072" i="1"/>
  <c r="K2072" i="1" s="1"/>
  <c r="I2074" i="1"/>
  <c r="K2074" i="1" s="1"/>
  <c r="I2075" i="1"/>
  <c r="K2075" i="1" s="1"/>
  <c r="I2079" i="1"/>
  <c r="I2080" i="1"/>
  <c r="I2082" i="1"/>
  <c r="I2085" i="1"/>
  <c r="I2086" i="1"/>
  <c r="K2086" i="1" s="1"/>
  <c r="I2088" i="1"/>
  <c r="K2088" i="1" s="1"/>
  <c r="I2090" i="1"/>
  <c r="K2090" i="1" s="1"/>
  <c r="I2091" i="1"/>
  <c r="I2092" i="1"/>
  <c r="K2092" i="1" s="1"/>
  <c r="I2094" i="1"/>
  <c r="K2094" i="1" s="1"/>
  <c r="I2095" i="1"/>
  <c r="K2095" i="1" s="1"/>
  <c r="I2097" i="1"/>
  <c r="K2097" i="1" s="1"/>
  <c r="I2099" i="1"/>
  <c r="I2100" i="1"/>
  <c r="I2103" i="1"/>
  <c r="I2105" i="1"/>
  <c r="I2108" i="1"/>
  <c r="K2108" i="1" s="1"/>
  <c r="I2109" i="1"/>
  <c r="K2109" i="1" s="1"/>
  <c r="I2110" i="1"/>
  <c r="K2110" i="1" s="1"/>
  <c r="I2111" i="1"/>
  <c r="I2113" i="1"/>
  <c r="K2113" i="1" s="1"/>
  <c r="I2114" i="1"/>
  <c r="K2114" i="1" s="1"/>
  <c r="I2115" i="1"/>
  <c r="K2115" i="1" s="1"/>
  <c r="I2116" i="1"/>
  <c r="K2116" i="1" s="1"/>
  <c r="I2118" i="1"/>
  <c r="I2120" i="1"/>
  <c r="I2122" i="1"/>
  <c r="I2124" i="1"/>
  <c r="I2125" i="1"/>
  <c r="K2125" i="1" s="1"/>
  <c r="I2126" i="1"/>
  <c r="K2126" i="1" s="1"/>
  <c r="I2127" i="1"/>
  <c r="K2127" i="1" s="1"/>
  <c r="I2128" i="1"/>
  <c r="I2129" i="1"/>
  <c r="K2129" i="1" s="1"/>
  <c r="I2130" i="1"/>
  <c r="K2130" i="1" s="1"/>
  <c r="I2131" i="1"/>
  <c r="K2131" i="1" s="1"/>
  <c r="I2133" i="1"/>
  <c r="K2133" i="1" s="1"/>
  <c r="I2134" i="1"/>
  <c r="I2136" i="1"/>
  <c r="I2137" i="1"/>
  <c r="I2138" i="1"/>
  <c r="I2139" i="1"/>
  <c r="K2139" i="1" s="1"/>
  <c r="I2140" i="1"/>
  <c r="K2140" i="1" s="1"/>
  <c r="I2141" i="1"/>
  <c r="K2141" i="1" s="1"/>
  <c r="I2142" i="1"/>
  <c r="I2143" i="1"/>
  <c r="K2143" i="1" s="1"/>
  <c r="I2144" i="1"/>
  <c r="K2144" i="1" s="1"/>
  <c r="I2146" i="1"/>
  <c r="K2146" i="1" s="1"/>
  <c r="I2147" i="1"/>
  <c r="K2147" i="1" s="1"/>
  <c r="I2148" i="1"/>
  <c r="I2150" i="1"/>
  <c r="I2151" i="1"/>
  <c r="I2152" i="1"/>
  <c r="I2153" i="1"/>
  <c r="K2153" i="1" s="1"/>
  <c r="I2154" i="1"/>
  <c r="K2154" i="1" s="1"/>
  <c r="I2155" i="1"/>
  <c r="K2155" i="1" s="1"/>
  <c r="I2156" i="1"/>
  <c r="I2158" i="1"/>
  <c r="K2158" i="1" s="1"/>
  <c r="I2159" i="1"/>
  <c r="K2159" i="1" s="1"/>
  <c r="I2161" i="1"/>
  <c r="K2161" i="1" s="1"/>
  <c r="I2163" i="1"/>
  <c r="K2163" i="1" s="1"/>
  <c r="I2164" i="1"/>
  <c r="I2166" i="1"/>
  <c r="I2168" i="1"/>
  <c r="I2169" i="1"/>
  <c r="I2170" i="1"/>
  <c r="K2170" i="1" s="1"/>
  <c r="I2171" i="1"/>
  <c r="K2171" i="1" s="1"/>
  <c r="I2172" i="1"/>
  <c r="K2172" i="1" s="1"/>
  <c r="I2174" i="1"/>
  <c r="I2175" i="1"/>
  <c r="K2175" i="1" s="1"/>
  <c r="I2178" i="1"/>
  <c r="K2178" i="1" s="1"/>
  <c r="I2179" i="1"/>
  <c r="K2179" i="1" s="1"/>
  <c r="I2180" i="1"/>
  <c r="K2180" i="1" s="1"/>
  <c r="I2181" i="1"/>
  <c r="I2183" i="1"/>
  <c r="I2185" i="1"/>
  <c r="I2186" i="1"/>
  <c r="I2188" i="1"/>
  <c r="K2188" i="1" s="1"/>
  <c r="I2189" i="1"/>
  <c r="K2189" i="1" s="1"/>
  <c r="I2190" i="1"/>
  <c r="K2190" i="1" s="1"/>
  <c r="I2191" i="1"/>
  <c r="I2193" i="1"/>
  <c r="K2193" i="1" s="1"/>
  <c r="I2194" i="1"/>
  <c r="K2194" i="1" s="1"/>
  <c r="I2195" i="1"/>
  <c r="K2195" i="1" s="1"/>
  <c r="I2197" i="1"/>
  <c r="K2197" i="1" s="1"/>
  <c r="I2198" i="1"/>
  <c r="I2199" i="1"/>
  <c r="I2200" i="1"/>
  <c r="I2201" i="1"/>
  <c r="I2203" i="1"/>
  <c r="K2203" i="1" s="1"/>
  <c r="I2205" i="1"/>
  <c r="K2205" i="1" s="1"/>
  <c r="I2206" i="1"/>
  <c r="K2206" i="1" s="1"/>
  <c r="I2207" i="1"/>
  <c r="I2208" i="1"/>
  <c r="K2208" i="1" s="1"/>
  <c r="I2210" i="1"/>
  <c r="K2210" i="1" s="1"/>
  <c r="I2211" i="1"/>
  <c r="K2211" i="1" s="1"/>
  <c r="I2212" i="1"/>
  <c r="K2212" i="1" s="1"/>
  <c r="I2214" i="1"/>
  <c r="I2216" i="1"/>
  <c r="I2218" i="1"/>
  <c r="I2219" i="1"/>
  <c r="I2220" i="1"/>
  <c r="K2220" i="1" s="1"/>
  <c r="I2222" i="1"/>
  <c r="K2222" i="1" s="1"/>
  <c r="I2223" i="1"/>
  <c r="K2223" i="1" s="1"/>
  <c r="I2224" i="1"/>
  <c r="I2225" i="1"/>
  <c r="K2225" i="1" s="1"/>
  <c r="I2226" i="1"/>
  <c r="K2226" i="1" s="1"/>
  <c r="I2228" i="1"/>
  <c r="K2228" i="1" s="1"/>
  <c r="I2230" i="1"/>
  <c r="K2230" i="1" s="1"/>
  <c r="I2232" i="1"/>
  <c r="I2233" i="1"/>
  <c r="I2235" i="1"/>
  <c r="I2237" i="1"/>
  <c r="K2237" i="1" s="1"/>
  <c r="I2238" i="1"/>
  <c r="K2238" i="1" s="1"/>
  <c r="I2240" i="1"/>
  <c r="K2240" i="1" s="1"/>
  <c r="I2241" i="1"/>
  <c r="K2241" i="1" s="1"/>
  <c r="I2242" i="1"/>
  <c r="I2243" i="1"/>
  <c r="K2243" i="1" s="1"/>
  <c r="I2244" i="1"/>
  <c r="K2244" i="1" s="1"/>
  <c r="I2246" i="1"/>
  <c r="I2247" i="1"/>
  <c r="K2247" i="1" s="1"/>
  <c r="I2249" i="1"/>
  <c r="I2250" i="1"/>
  <c r="I2251" i="1"/>
  <c r="I2253" i="1"/>
  <c r="K2253" i="1" s="1"/>
  <c r="I2254" i="1"/>
  <c r="K2254" i="1" s="1"/>
  <c r="I2256" i="1"/>
  <c r="K2256" i="1" s="1"/>
  <c r="I2257" i="1"/>
  <c r="K2257" i="1" s="1"/>
  <c r="I2259" i="1"/>
  <c r="I2261" i="1"/>
  <c r="K2261" i="1" s="1"/>
  <c r="I2263" i="1"/>
  <c r="K2263" i="1" s="1"/>
  <c r="I2266" i="1"/>
  <c r="K2266" i="1" s="1"/>
  <c r="I2267" i="1"/>
  <c r="K2267" i="1" s="1"/>
  <c r="I2268" i="1"/>
  <c r="I2270" i="1"/>
  <c r="I2271" i="1"/>
  <c r="I2272" i="1"/>
  <c r="K2272" i="1" s="1"/>
  <c r="I2274" i="1"/>
  <c r="K2274" i="1" s="1"/>
  <c r="I2276" i="1"/>
  <c r="K2276" i="1" s="1"/>
  <c r="I2277" i="1"/>
  <c r="K2277" i="1" s="1"/>
  <c r="I2278" i="1"/>
  <c r="I2279" i="1"/>
  <c r="K2279" i="1" s="1"/>
  <c r="I2280" i="1"/>
  <c r="K2280" i="1" s="1"/>
  <c r="I2281" i="1"/>
  <c r="K2281" i="1" s="1"/>
  <c r="I2282" i="1"/>
  <c r="K2282" i="1" s="1"/>
  <c r="I2283" i="1"/>
  <c r="I2286" i="1"/>
  <c r="I2288" i="1"/>
  <c r="I2289" i="1"/>
  <c r="K2289" i="1" s="1"/>
  <c r="I2290" i="1"/>
  <c r="K2290" i="1" s="1"/>
  <c r="I2291" i="1"/>
  <c r="K2291" i="1" s="1"/>
  <c r="I2293" i="1"/>
  <c r="K2293" i="1" s="1"/>
  <c r="I2294" i="1"/>
  <c r="I2295" i="1"/>
  <c r="K2295" i="1" s="1"/>
  <c r="I2296" i="1"/>
  <c r="K2296" i="1" s="1"/>
  <c r="I2298" i="1"/>
  <c r="K2298" i="1" s="1"/>
  <c r="I2301" i="1"/>
  <c r="K2301" i="1" s="1"/>
  <c r="I2303" i="1"/>
  <c r="I2304" i="1"/>
  <c r="I2305" i="1"/>
  <c r="I2306" i="1"/>
  <c r="K2306" i="1" s="1"/>
  <c r="I2307" i="1"/>
  <c r="K2307" i="1" s="1"/>
  <c r="I2308" i="1"/>
  <c r="K2308" i="1" s="1"/>
  <c r="I2309" i="1"/>
  <c r="K2309" i="1" s="1"/>
  <c r="I2310" i="1"/>
  <c r="I2311" i="1"/>
  <c r="K2311" i="1" s="1"/>
  <c r="I2312" i="1"/>
  <c r="K2312" i="1" s="1"/>
  <c r="I2313" i="1"/>
  <c r="K2313" i="1" s="1"/>
  <c r="I2315" i="1"/>
  <c r="K2315" i="1" s="1"/>
  <c r="I2316" i="1"/>
  <c r="I2318" i="1"/>
  <c r="I2319" i="1"/>
  <c r="I2320" i="1"/>
  <c r="K2320" i="1" s="1"/>
  <c r="I2321" i="1"/>
  <c r="K2321" i="1" s="1"/>
  <c r="I2322" i="1"/>
  <c r="K2322" i="1" s="1"/>
  <c r="I2323" i="1"/>
  <c r="K2323" i="1" s="1"/>
  <c r="I2324" i="1"/>
  <c r="I2325" i="1"/>
  <c r="K2325" i="1" s="1"/>
  <c r="I2326" i="1"/>
  <c r="K2326" i="1" s="1"/>
  <c r="I2329" i="1"/>
  <c r="K2329" i="1" s="1"/>
  <c r="I2331" i="1"/>
  <c r="I2332" i="1"/>
  <c r="I2" i="1"/>
  <c r="H4" i="1"/>
  <c r="H5" i="1"/>
  <c r="H7" i="1"/>
  <c r="H10" i="1"/>
  <c r="H11" i="1"/>
  <c r="H13" i="1"/>
  <c r="H14" i="1"/>
  <c r="H15" i="1"/>
  <c r="H17" i="1"/>
  <c r="H18" i="1"/>
  <c r="H19" i="1"/>
  <c r="H21" i="1"/>
  <c r="H22" i="1"/>
  <c r="H23" i="1"/>
  <c r="H24" i="1"/>
  <c r="H27" i="1"/>
  <c r="H29" i="1"/>
  <c r="H31" i="1"/>
  <c r="H32" i="1"/>
  <c r="H35" i="1"/>
  <c r="H36" i="1"/>
  <c r="H37" i="1"/>
  <c r="H38" i="1"/>
  <c r="H39" i="1"/>
  <c r="H40" i="1"/>
  <c r="H41" i="1"/>
  <c r="H42" i="1"/>
  <c r="H43" i="1"/>
  <c r="H45" i="1"/>
  <c r="H46" i="1"/>
  <c r="H49" i="1"/>
  <c r="H51" i="1"/>
  <c r="H52" i="1"/>
  <c r="H53" i="1"/>
  <c r="H55" i="1"/>
  <c r="H56" i="1"/>
  <c r="H57" i="1"/>
  <c r="H58" i="1"/>
  <c r="H60" i="1"/>
  <c r="H61" i="1"/>
  <c r="H62" i="1"/>
  <c r="H64" i="1"/>
  <c r="H65" i="1"/>
  <c r="H66" i="1"/>
  <c r="H67" i="1"/>
  <c r="H69" i="1"/>
  <c r="H70" i="1"/>
  <c r="H72" i="1"/>
  <c r="H75" i="1"/>
  <c r="H76" i="1"/>
  <c r="H77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100" i="1"/>
  <c r="H102" i="1"/>
  <c r="H103" i="1"/>
  <c r="H104" i="1"/>
  <c r="H107" i="1"/>
  <c r="H108" i="1"/>
  <c r="H109" i="1"/>
  <c r="H110" i="1"/>
  <c r="H111" i="1"/>
  <c r="H113" i="1"/>
  <c r="H114" i="1"/>
  <c r="H116" i="1"/>
  <c r="H117" i="1"/>
  <c r="H118" i="1"/>
  <c r="H119" i="1"/>
  <c r="H121" i="1"/>
  <c r="H122" i="1"/>
  <c r="H123" i="1"/>
  <c r="H124" i="1"/>
  <c r="H125" i="1"/>
  <c r="H126" i="1"/>
  <c r="H128" i="1"/>
  <c r="H129" i="1"/>
  <c r="H130" i="1"/>
  <c r="H131" i="1"/>
  <c r="H133" i="1"/>
  <c r="H135" i="1"/>
  <c r="H137" i="1"/>
  <c r="H139" i="1"/>
  <c r="H140" i="1"/>
  <c r="H142" i="1"/>
  <c r="H143" i="1"/>
  <c r="H144" i="1"/>
  <c r="H145" i="1"/>
  <c r="H147" i="1"/>
  <c r="H150" i="1"/>
  <c r="H152" i="1"/>
  <c r="H153" i="1"/>
  <c r="H154" i="1"/>
  <c r="H155" i="1"/>
  <c r="H157" i="1"/>
  <c r="H158" i="1"/>
  <c r="H159" i="1"/>
  <c r="H160" i="1"/>
  <c r="H161" i="1"/>
  <c r="H163" i="1"/>
  <c r="H164" i="1"/>
  <c r="H165" i="1"/>
  <c r="H167" i="1"/>
  <c r="H168" i="1"/>
  <c r="H169" i="1"/>
  <c r="H170" i="1"/>
  <c r="H172" i="1"/>
  <c r="H173" i="1"/>
  <c r="H175" i="1"/>
  <c r="H177" i="1"/>
  <c r="H180" i="1"/>
  <c r="H182" i="1"/>
  <c r="H184" i="1"/>
  <c r="H185" i="1"/>
  <c r="H186" i="1"/>
  <c r="H187" i="1"/>
  <c r="H188" i="1"/>
  <c r="H191" i="1"/>
  <c r="H192" i="1"/>
  <c r="H193" i="1"/>
  <c r="H194" i="1"/>
  <c r="H195" i="1"/>
  <c r="H196" i="1"/>
  <c r="H198" i="1"/>
  <c r="H199" i="1"/>
  <c r="H201" i="1"/>
  <c r="H203" i="1"/>
  <c r="H204" i="1"/>
  <c r="H205" i="1"/>
  <c r="H206" i="1"/>
  <c r="H209" i="1"/>
  <c r="H210" i="1"/>
  <c r="H212" i="1"/>
  <c r="H213" i="1"/>
  <c r="H214" i="1"/>
  <c r="H215" i="1"/>
  <c r="H216" i="1"/>
  <c r="H218" i="1"/>
  <c r="H220" i="1"/>
  <c r="H221" i="1"/>
  <c r="H222" i="1"/>
  <c r="H223" i="1"/>
  <c r="H224" i="1"/>
  <c r="H225" i="1"/>
  <c r="H227" i="1"/>
  <c r="H228" i="1"/>
  <c r="H230" i="1"/>
  <c r="H232" i="1"/>
  <c r="H234" i="1"/>
  <c r="H236" i="1"/>
  <c r="H237" i="1"/>
  <c r="H239" i="1"/>
  <c r="H241" i="1"/>
  <c r="H243" i="1"/>
  <c r="H244" i="1"/>
  <c r="H245" i="1"/>
  <c r="H246" i="1"/>
  <c r="H247" i="1"/>
  <c r="H249" i="1"/>
  <c r="H250" i="1"/>
  <c r="H252" i="1"/>
  <c r="H254" i="1"/>
  <c r="H255" i="1"/>
  <c r="H257" i="1"/>
  <c r="H258" i="1"/>
  <c r="H259" i="1"/>
  <c r="H261" i="1"/>
  <c r="H264" i="1"/>
  <c r="H265" i="1"/>
  <c r="H267" i="1"/>
  <c r="H268" i="1"/>
  <c r="H270" i="1"/>
  <c r="H272" i="1"/>
  <c r="H273" i="1"/>
  <c r="H274" i="1"/>
  <c r="H276" i="1"/>
  <c r="H277" i="1"/>
  <c r="H279" i="1"/>
  <c r="H281" i="1"/>
  <c r="H282" i="1"/>
  <c r="H283" i="1"/>
  <c r="H284" i="1"/>
  <c r="H285" i="1"/>
  <c r="H287" i="1"/>
  <c r="H288" i="1"/>
  <c r="H290" i="1"/>
  <c r="H291" i="1"/>
  <c r="H293" i="1"/>
  <c r="H296" i="1"/>
  <c r="H298" i="1"/>
  <c r="H300" i="1"/>
  <c r="H303" i="1"/>
  <c r="H305" i="1"/>
  <c r="H306" i="1"/>
  <c r="H308" i="1"/>
  <c r="H310" i="1"/>
  <c r="H312" i="1"/>
  <c r="H314" i="1"/>
  <c r="H315" i="1"/>
  <c r="H317" i="1"/>
  <c r="H319" i="1"/>
  <c r="H321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8" i="1"/>
  <c r="H339" i="1"/>
  <c r="H341" i="1"/>
  <c r="H342" i="1"/>
  <c r="H343" i="1"/>
  <c r="H344" i="1"/>
  <c r="H345" i="1"/>
  <c r="H346" i="1"/>
  <c r="H347" i="1"/>
  <c r="H349" i="1"/>
  <c r="H350" i="1"/>
  <c r="H351" i="1"/>
  <c r="H352" i="1"/>
  <c r="H354" i="1"/>
  <c r="H355" i="1"/>
  <c r="H356" i="1"/>
  <c r="H357" i="1"/>
  <c r="H359" i="1"/>
  <c r="H360" i="1"/>
  <c r="H361" i="1"/>
  <c r="H363" i="1"/>
  <c r="H364" i="1"/>
  <c r="H365" i="1"/>
  <c r="H366" i="1"/>
  <c r="H368" i="1"/>
  <c r="H369" i="1"/>
  <c r="H370" i="1"/>
  <c r="H371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90" i="1"/>
  <c r="H392" i="1"/>
  <c r="H393" i="1"/>
  <c r="H394" i="1"/>
  <c r="H396" i="1"/>
  <c r="H399" i="1"/>
  <c r="H401" i="1"/>
  <c r="H402" i="1"/>
  <c r="H403" i="1"/>
  <c r="H405" i="1"/>
  <c r="H406" i="1"/>
  <c r="H407" i="1"/>
  <c r="H409" i="1"/>
  <c r="H410" i="1"/>
  <c r="H411" i="1"/>
  <c r="H413" i="1"/>
  <c r="H415" i="1"/>
  <c r="H417" i="1"/>
  <c r="H418" i="1"/>
  <c r="H419" i="1"/>
  <c r="H420" i="1"/>
  <c r="H422" i="1"/>
  <c r="H423" i="1"/>
  <c r="H424" i="1"/>
  <c r="H425" i="1"/>
  <c r="H426" i="1"/>
  <c r="H427" i="1"/>
  <c r="H428" i="1"/>
  <c r="H430" i="1"/>
  <c r="H432" i="1"/>
  <c r="H433" i="1"/>
  <c r="H435" i="1"/>
  <c r="H436" i="1"/>
  <c r="H437" i="1"/>
  <c r="H439" i="1"/>
  <c r="H440" i="1"/>
  <c r="H441" i="1"/>
  <c r="H442" i="1"/>
  <c r="H444" i="1"/>
  <c r="H445" i="1"/>
  <c r="H446" i="1"/>
  <c r="H448" i="1"/>
  <c r="H449" i="1"/>
  <c r="H450" i="1"/>
  <c r="H452" i="1"/>
  <c r="H453" i="1"/>
  <c r="H454" i="1"/>
  <c r="H455" i="1"/>
  <c r="H458" i="1"/>
  <c r="H459" i="1"/>
  <c r="H461" i="1"/>
  <c r="H462" i="1"/>
  <c r="H464" i="1"/>
  <c r="H465" i="1"/>
  <c r="H467" i="1"/>
  <c r="H469" i="1"/>
  <c r="H470" i="1"/>
  <c r="H471" i="1"/>
  <c r="H472" i="1"/>
  <c r="H473" i="1"/>
  <c r="H474" i="1"/>
  <c r="H476" i="1"/>
  <c r="H478" i="1"/>
  <c r="H480" i="1"/>
  <c r="H481" i="1"/>
  <c r="H482" i="1"/>
  <c r="H483" i="1"/>
  <c r="H484" i="1"/>
  <c r="H486" i="1"/>
  <c r="H488" i="1"/>
  <c r="H489" i="1"/>
  <c r="H491" i="1"/>
  <c r="H492" i="1"/>
  <c r="H494" i="1"/>
  <c r="H495" i="1"/>
  <c r="H497" i="1"/>
  <c r="H498" i="1"/>
  <c r="H499" i="1"/>
  <c r="H501" i="1"/>
  <c r="H503" i="1"/>
  <c r="H505" i="1"/>
  <c r="H506" i="1"/>
  <c r="H507" i="1"/>
  <c r="H509" i="1"/>
  <c r="H510" i="1"/>
  <c r="H511" i="1"/>
  <c r="H512" i="1"/>
  <c r="H513" i="1"/>
  <c r="H514" i="1"/>
  <c r="H516" i="1"/>
  <c r="H518" i="1"/>
  <c r="H519" i="1"/>
  <c r="H521" i="1"/>
  <c r="H523" i="1"/>
  <c r="H524" i="1"/>
  <c r="H525" i="1"/>
  <c r="H526" i="1"/>
  <c r="H527" i="1"/>
  <c r="H528" i="1"/>
  <c r="H531" i="1"/>
  <c r="H532" i="1"/>
  <c r="H533" i="1"/>
  <c r="H535" i="1"/>
  <c r="H538" i="1"/>
  <c r="H540" i="1"/>
  <c r="H542" i="1"/>
  <c r="H543" i="1"/>
  <c r="H544" i="1"/>
  <c r="H546" i="1"/>
  <c r="H547" i="1"/>
  <c r="H548" i="1"/>
  <c r="H549" i="1"/>
  <c r="H551" i="1"/>
  <c r="H552" i="1"/>
  <c r="H553" i="1"/>
  <c r="H554" i="1"/>
  <c r="H556" i="1"/>
  <c r="H557" i="1"/>
  <c r="H559" i="1"/>
  <c r="H560" i="1"/>
  <c r="H562" i="1"/>
  <c r="H564" i="1"/>
  <c r="H565" i="1"/>
  <c r="H567" i="1"/>
  <c r="H568" i="1"/>
  <c r="H569" i="1"/>
  <c r="H570" i="1"/>
  <c r="H571" i="1"/>
  <c r="H572" i="1"/>
  <c r="H573" i="1"/>
  <c r="H576" i="1"/>
  <c r="H577" i="1"/>
  <c r="H578" i="1"/>
  <c r="H581" i="1"/>
  <c r="H582" i="1"/>
  <c r="H583" i="1"/>
  <c r="H584" i="1"/>
  <c r="H586" i="1"/>
  <c r="H588" i="1"/>
  <c r="H589" i="1"/>
  <c r="H591" i="1"/>
  <c r="H592" i="1"/>
  <c r="H593" i="1"/>
  <c r="H595" i="1"/>
  <c r="H598" i="1"/>
  <c r="H599" i="1"/>
  <c r="H601" i="1"/>
  <c r="H602" i="1"/>
  <c r="H603" i="1"/>
  <c r="H604" i="1"/>
  <c r="H605" i="1"/>
  <c r="H606" i="1"/>
  <c r="H607" i="1"/>
  <c r="H609" i="1"/>
  <c r="H610" i="1"/>
  <c r="H612" i="1"/>
  <c r="H614" i="1"/>
  <c r="H615" i="1"/>
  <c r="H616" i="1"/>
  <c r="H617" i="1"/>
  <c r="H618" i="1"/>
  <c r="H620" i="1"/>
  <c r="H621" i="1"/>
  <c r="H622" i="1"/>
  <c r="H624" i="1"/>
  <c r="H625" i="1"/>
  <c r="H626" i="1"/>
  <c r="H628" i="1"/>
  <c r="H630" i="1"/>
  <c r="H632" i="1"/>
  <c r="H635" i="1"/>
  <c r="H636" i="1"/>
  <c r="H637" i="1"/>
  <c r="H638" i="1"/>
  <c r="H640" i="1"/>
  <c r="H641" i="1"/>
  <c r="H642" i="1"/>
  <c r="H644" i="1"/>
  <c r="H645" i="1"/>
  <c r="H646" i="1"/>
  <c r="H647" i="1"/>
  <c r="H648" i="1"/>
  <c r="H650" i="1"/>
  <c r="H652" i="1"/>
  <c r="H654" i="1"/>
  <c r="H656" i="1"/>
  <c r="H658" i="1"/>
  <c r="H659" i="1"/>
  <c r="H661" i="1"/>
  <c r="H662" i="1"/>
  <c r="H664" i="1"/>
  <c r="H665" i="1"/>
  <c r="H666" i="1"/>
  <c r="H667" i="1"/>
  <c r="H668" i="1"/>
  <c r="H669" i="1"/>
  <c r="H671" i="1"/>
  <c r="H673" i="1"/>
  <c r="H674" i="1"/>
  <c r="H677" i="1"/>
  <c r="H678" i="1"/>
  <c r="H680" i="1"/>
  <c r="H681" i="1"/>
  <c r="H682" i="1"/>
  <c r="H683" i="1"/>
  <c r="H685" i="1"/>
  <c r="H686" i="1"/>
  <c r="H688" i="1"/>
  <c r="H689" i="1"/>
  <c r="H690" i="1"/>
  <c r="H691" i="1"/>
  <c r="H692" i="1"/>
  <c r="H693" i="1"/>
  <c r="H694" i="1"/>
  <c r="H695" i="1"/>
  <c r="H698" i="1"/>
  <c r="H701" i="1"/>
  <c r="H703" i="1"/>
  <c r="H705" i="1"/>
  <c r="H706" i="1"/>
  <c r="H707" i="1"/>
  <c r="H709" i="1"/>
  <c r="H711" i="1"/>
  <c r="H712" i="1"/>
  <c r="H713" i="1"/>
  <c r="H714" i="1"/>
  <c r="H715" i="1"/>
  <c r="H716" i="1"/>
  <c r="H718" i="1"/>
  <c r="H719" i="1"/>
  <c r="H721" i="1"/>
  <c r="H722" i="1"/>
  <c r="H723" i="1"/>
  <c r="H724" i="1"/>
  <c r="H725" i="1"/>
  <c r="H726" i="1"/>
  <c r="H727" i="1"/>
  <c r="H728" i="1"/>
  <c r="H730" i="1"/>
  <c r="H732" i="1"/>
  <c r="H733" i="1"/>
  <c r="H734" i="1"/>
  <c r="H735" i="1"/>
  <c r="H737" i="1"/>
  <c r="H739" i="1"/>
  <c r="H741" i="1"/>
  <c r="H742" i="1"/>
  <c r="H744" i="1"/>
  <c r="H745" i="1"/>
  <c r="H746" i="1"/>
  <c r="H747" i="1"/>
  <c r="H749" i="1"/>
  <c r="H750" i="1"/>
  <c r="H751" i="1"/>
  <c r="H753" i="1"/>
  <c r="H754" i="1"/>
  <c r="H756" i="1"/>
  <c r="H757" i="1"/>
  <c r="H758" i="1"/>
  <c r="H759" i="1"/>
  <c r="H761" i="1"/>
  <c r="H762" i="1"/>
  <c r="H763" i="1"/>
  <c r="H764" i="1"/>
  <c r="H767" i="1"/>
  <c r="H769" i="1"/>
  <c r="H770" i="1"/>
  <c r="H771" i="1"/>
  <c r="H772" i="1"/>
  <c r="H773" i="1"/>
  <c r="H774" i="1"/>
  <c r="H775" i="1"/>
  <c r="H776" i="1"/>
  <c r="H777" i="1"/>
  <c r="H779" i="1"/>
  <c r="H781" i="1"/>
  <c r="H783" i="1"/>
  <c r="H784" i="1"/>
  <c r="H785" i="1"/>
  <c r="H786" i="1"/>
  <c r="H787" i="1"/>
  <c r="H789" i="1"/>
  <c r="H791" i="1"/>
  <c r="H792" i="1"/>
  <c r="H793" i="1"/>
  <c r="H794" i="1"/>
  <c r="H795" i="1"/>
  <c r="H796" i="1"/>
  <c r="H797" i="1"/>
  <c r="H799" i="1"/>
  <c r="H801" i="1"/>
  <c r="H802" i="1"/>
  <c r="H804" i="1"/>
  <c r="H805" i="1"/>
  <c r="H806" i="1"/>
  <c r="H808" i="1"/>
  <c r="H809" i="1"/>
  <c r="H810" i="1"/>
  <c r="H811" i="1"/>
  <c r="H812" i="1"/>
  <c r="H813" i="1"/>
  <c r="H814" i="1"/>
  <c r="H816" i="1"/>
  <c r="H817" i="1"/>
  <c r="H818" i="1"/>
  <c r="H819" i="1"/>
  <c r="H820" i="1"/>
  <c r="H822" i="1"/>
  <c r="H824" i="1"/>
  <c r="H825" i="1"/>
  <c r="H827" i="1"/>
  <c r="H828" i="1"/>
  <c r="H829" i="1"/>
  <c r="H830" i="1"/>
  <c r="H832" i="1"/>
  <c r="H833" i="1"/>
  <c r="H834" i="1"/>
  <c r="H835" i="1"/>
  <c r="H836" i="1"/>
  <c r="H837" i="1"/>
  <c r="H839" i="1"/>
  <c r="H841" i="1"/>
  <c r="H844" i="1"/>
  <c r="H845" i="1"/>
  <c r="H847" i="1"/>
  <c r="H848" i="1"/>
  <c r="H849" i="1"/>
  <c r="H850" i="1"/>
  <c r="H851" i="1"/>
  <c r="H852" i="1"/>
  <c r="H854" i="1"/>
  <c r="H855" i="1"/>
  <c r="H856" i="1"/>
  <c r="H857" i="1"/>
  <c r="H858" i="1"/>
  <c r="H859" i="1"/>
  <c r="H860" i="1"/>
  <c r="H862" i="1"/>
  <c r="H864" i="1"/>
  <c r="H866" i="1"/>
  <c r="H869" i="1"/>
  <c r="H870" i="1"/>
  <c r="H872" i="1"/>
  <c r="H875" i="1"/>
  <c r="H877" i="1"/>
  <c r="H878" i="1"/>
  <c r="H879" i="1"/>
  <c r="H880" i="1"/>
  <c r="H881" i="1"/>
  <c r="H882" i="1"/>
  <c r="H884" i="1"/>
  <c r="H885" i="1"/>
  <c r="H887" i="1"/>
  <c r="H888" i="1"/>
  <c r="H890" i="1"/>
  <c r="H891" i="1"/>
  <c r="H893" i="1"/>
  <c r="H894" i="1"/>
  <c r="H895" i="1"/>
  <c r="H896" i="1"/>
  <c r="H897" i="1"/>
  <c r="H899" i="1"/>
  <c r="H902" i="1"/>
  <c r="H904" i="1"/>
  <c r="H905" i="1"/>
  <c r="H906" i="1"/>
  <c r="H908" i="1"/>
  <c r="H909" i="1"/>
  <c r="H910" i="1"/>
  <c r="H911" i="1"/>
  <c r="H913" i="1"/>
  <c r="H915" i="1"/>
  <c r="H917" i="1"/>
  <c r="H920" i="1"/>
  <c r="H921" i="1"/>
  <c r="H923" i="1"/>
  <c r="H924" i="1"/>
  <c r="H925" i="1"/>
  <c r="H926" i="1"/>
  <c r="H927" i="1"/>
  <c r="H929" i="1"/>
  <c r="H932" i="1"/>
  <c r="H934" i="1"/>
  <c r="H935" i="1"/>
  <c r="H936" i="1"/>
  <c r="H937" i="1"/>
  <c r="H938" i="1"/>
  <c r="H940" i="1"/>
  <c r="H941" i="1"/>
  <c r="H942" i="1"/>
  <c r="H943" i="1"/>
  <c r="H944" i="1"/>
  <c r="H946" i="1"/>
  <c r="H947" i="1"/>
  <c r="H948" i="1"/>
  <c r="H950" i="1"/>
  <c r="H951" i="1"/>
  <c r="H953" i="1"/>
  <c r="H954" i="1"/>
  <c r="H956" i="1"/>
  <c r="H957" i="1"/>
  <c r="H958" i="1"/>
  <c r="H960" i="1"/>
  <c r="H961" i="1"/>
  <c r="H962" i="1"/>
  <c r="H963" i="1"/>
  <c r="H965" i="1"/>
  <c r="H967" i="1"/>
  <c r="H968" i="1"/>
  <c r="H969" i="1"/>
  <c r="H970" i="1"/>
  <c r="H971" i="1"/>
  <c r="H973" i="1"/>
  <c r="H975" i="1"/>
  <c r="H977" i="1"/>
  <c r="H978" i="1"/>
  <c r="H979" i="1"/>
  <c r="H980" i="1"/>
  <c r="H982" i="1"/>
  <c r="H983" i="1"/>
  <c r="H984" i="1"/>
  <c r="H985" i="1"/>
  <c r="H987" i="1"/>
  <c r="H988" i="1"/>
  <c r="H989" i="1"/>
  <c r="H990" i="1"/>
  <c r="H993" i="1"/>
  <c r="H994" i="1"/>
  <c r="H997" i="1"/>
  <c r="H998" i="1"/>
  <c r="H1001" i="1"/>
  <c r="H1002" i="1"/>
  <c r="H1003" i="1"/>
  <c r="H1004" i="1"/>
  <c r="H1007" i="1"/>
  <c r="H1008" i="1"/>
  <c r="H1009" i="1"/>
  <c r="H1011" i="1"/>
  <c r="H1012" i="1"/>
  <c r="H1013" i="1"/>
  <c r="H1014" i="1"/>
  <c r="H1016" i="1"/>
  <c r="H1017" i="1"/>
  <c r="H1019" i="1"/>
  <c r="H1020" i="1"/>
  <c r="H1022" i="1"/>
  <c r="H1023" i="1"/>
  <c r="H1024" i="1"/>
  <c r="H1026" i="1"/>
  <c r="H1027" i="1"/>
  <c r="H1028" i="1"/>
  <c r="H1029" i="1"/>
  <c r="H1031" i="1"/>
  <c r="H1032" i="1"/>
  <c r="H1033" i="1"/>
  <c r="H1034" i="1"/>
  <c r="H1035" i="1"/>
  <c r="H1036" i="1"/>
  <c r="H1037" i="1"/>
  <c r="H1038" i="1"/>
  <c r="H1039" i="1"/>
  <c r="H1041" i="1"/>
  <c r="H1042" i="1"/>
  <c r="H1045" i="1"/>
  <c r="H1046" i="1"/>
  <c r="H1048" i="1"/>
  <c r="H1050" i="1"/>
  <c r="H1051" i="1"/>
  <c r="H1052" i="1"/>
  <c r="H1053" i="1"/>
  <c r="H1055" i="1"/>
  <c r="H1056" i="1"/>
  <c r="H1057" i="1"/>
  <c r="H1059" i="1"/>
  <c r="H1060" i="1"/>
  <c r="H1061" i="1"/>
  <c r="H1062" i="1"/>
  <c r="H1064" i="1"/>
  <c r="H1065" i="1"/>
  <c r="H1067" i="1"/>
  <c r="H1069" i="1"/>
  <c r="H1070" i="1"/>
  <c r="H1072" i="1"/>
  <c r="H1073" i="1"/>
  <c r="H1074" i="1"/>
  <c r="H1075" i="1"/>
  <c r="H1076" i="1"/>
  <c r="H1077" i="1"/>
  <c r="H1079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2" i="1"/>
  <c r="H1103" i="1"/>
  <c r="H1104" i="1"/>
  <c r="H1105" i="1"/>
  <c r="H1107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4" i="1"/>
  <c r="H1125" i="1"/>
  <c r="H1126" i="1"/>
  <c r="H1127" i="1"/>
  <c r="H1128" i="1"/>
  <c r="H1131" i="1"/>
  <c r="H1132" i="1"/>
  <c r="H1133" i="1"/>
  <c r="H1134" i="1"/>
  <c r="H1135" i="1"/>
  <c r="H1136" i="1"/>
  <c r="H1137" i="1"/>
  <c r="H1139" i="1"/>
  <c r="H1141" i="1"/>
  <c r="H1142" i="1"/>
  <c r="H1143" i="1"/>
  <c r="H1144" i="1"/>
  <c r="H1146" i="1"/>
  <c r="H1148" i="1"/>
  <c r="H1150" i="1"/>
  <c r="H1152" i="1"/>
  <c r="H1153" i="1"/>
  <c r="H1154" i="1"/>
  <c r="H1156" i="1"/>
  <c r="H1158" i="1"/>
  <c r="H1159" i="1"/>
  <c r="H1160" i="1"/>
  <c r="H1162" i="1"/>
  <c r="H1164" i="1"/>
  <c r="H1165" i="1"/>
  <c r="H1166" i="1"/>
  <c r="H1167" i="1"/>
  <c r="H1168" i="1"/>
  <c r="H1170" i="1"/>
  <c r="H1171" i="1"/>
  <c r="H1173" i="1"/>
  <c r="H1174" i="1"/>
  <c r="H1176" i="1"/>
  <c r="H1177" i="1"/>
  <c r="H1178" i="1"/>
  <c r="H1179" i="1"/>
  <c r="H1181" i="1"/>
  <c r="H1182" i="1"/>
  <c r="H1183" i="1"/>
  <c r="H1184" i="1"/>
  <c r="H1186" i="1"/>
  <c r="H1188" i="1"/>
  <c r="H1189" i="1"/>
  <c r="H1190" i="1"/>
  <c r="H1192" i="1"/>
  <c r="H1194" i="1"/>
  <c r="H1196" i="1"/>
  <c r="H1197" i="1"/>
  <c r="H1198" i="1"/>
  <c r="H1199" i="1"/>
  <c r="H1200" i="1"/>
  <c r="H1203" i="1"/>
  <c r="H1205" i="1"/>
  <c r="H1206" i="1"/>
  <c r="H1207" i="1"/>
  <c r="H1208" i="1"/>
  <c r="H1209" i="1"/>
  <c r="H1211" i="1"/>
  <c r="H1212" i="1"/>
  <c r="H1213" i="1"/>
  <c r="H1215" i="1"/>
  <c r="H1216" i="1"/>
  <c r="H1219" i="1"/>
  <c r="H1221" i="1"/>
  <c r="H1222" i="1"/>
  <c r="H1224" i="1"/>
  <c r="H1225" i="1"/>
  <c r="H1226" i="1"/>
  <c r="H1227" i="1"/>
  <c r="H1228" i="1"/>
  <c r="H1230" i="1"/>
  <c r="H1233" i="1"/>
  <c r="H1234" i="1"/>
  <c r="H1235" i="1"/>
  <c r="H1236" i="1"/>
  <c r="H1237" i="1"/>
  <c r="H1238" i="1"/>
  <c r="H1239" i="1"/>
  <c r="H1240" i="1"/>
  <c r="H1241" i="1"/>
  <c r="H1242" i="1"/>
  <c r="H1243" i="1"/>
  <c r="H1246" i="1"/>
  <c r="H1247" i="1"/>
  <c r="H1248" i="1"/>
  <c r="H1249" i="1"/>
  <c r="H1251" i="1"/>
  <c r="H1252" i="1"/>
  <c r="H1253" i="1"/>
  <c r="H1256" i="1"/>
  <c r="H1258" i="1"/>
  <c r="H1259" i="1"/>
  <c r="H1261" i="1"/>
  <c r="H1262" i="1"/>
  <c r="H1263" i="1"/>
  <c r="H1264" i="1"/>
  <c r="H1266" i="1"/>
  <c r="H1267" i="1"/>
  <c r="H1268" i="1"/>
  <c r="H1269" i="1"/>
  <c r="H1270" i="1"/>
  <c r="H1271" i="1"/>
  <c r="H1272" i="1"/>
  <c r="H1273" i="1"/>
  <c r="H1275" i="1"/>
  <c r="H1276" i="1"/>
  <c r="H1277" i="1"/>
  <c r="H1279" i="1"/>
  <c r="H1281" i="1"/>
  <c r="H1282" i="1"/>
  <c r="H1283" i="1"/>
  <c r="H1285" i="1"/>
  <c r="H1286" i="1"/>
  <c r="H1287" i="1"/>
  <c r="H1288" i="1"/>
  <c r="H1289" i="1"/>
  <c r="H1290" i="1"/>
  <c r="H1291" i="1"/>
  <c r="H1293" i="1"/>
  <c r="H1294" i="1"/>
  <c r="H1295" i="1"/>
  <c r="H1296" i="1"/>
  <c r="H1297" i="1"/>
  <c r="H1298" i="1"/>
  <c r="H1299" i="1"/>
  <c r="H1300" i="1"/>
  <c r="H1302" i="1"/>
  <c r="H1304" i="1"/>
  <c r="H1305" i="1"/>
  <c r="H1307" i="1"/>
  <c r="H1308" i="1"/>
  <c r="H1310" i="1"/>
  <c r="H1312" i="1"/>
  <c r="H1313" i="1"/>
  <c r="H1314" i="1"/>
  <c r="H1317" i="1"/>
  <c r="H1318" i="1"/>
  <c r="H1320" i="1"/>
  <c r="H1321" i="1"/>
  <c r="H1322" i="1"/>
  <c r="H1323" i="1"/>
  <c r="H1324" i="1"/>
  <c r="H1325" i="1"/>
  <c r="H1326" i="1"/>
  <c r="H1328" i="1"/>
  <c r="H1329" i="1"/>
  <c r="H1330" i="1"/>
  <c r="H1331" i="1"/>
  <c r="H1332" i="1"/>
  <c r="H1333" i="1"/>
  <c r="H1334" i="1"/>
  <c r="H1335" i="1"/>
  <c r="H1336" i="1"/>
  <c r="H1337" i="1"/>
  <c r="H1338" i="1"/>
  <c r="H1340" i="1"/>
  <c r="H1341" i="1"/>
  <c r="H1342" i="1"/>
  <c r="H1344" i="1"/>
  <c r="H1345" i="1"/>
  <c r="H1346" i="1"/>
  <c r="H1347" i="1"/>
  <c r="H1349" i="1"/>
  <c r="H1350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5" i="1"/>
  <c r="H1367" i="1"/>
  <c r="H1368" i="1"/>
  <c r="H1370" i="1"/>
  <c r="H1371" i="1"/>
  <c r="H1373" i="1"/>
  <c r="H1374" i="1"/>
  <c r="H1375" i="1"/>
  <c r="H1376" i="1"/>
  <c r="H1377" i="1"/>
  <c r="H1379" i="1"/>
  <c r="H1380" i="1"/>
  <c r="H1382" i="1"/>
  <c r="H1383" i="1"/>
  <c r="H1384" i="1"/>
  <c r="H1385" i="1"/>
  <c r="H1388" i="1"/>
  <c r="H1390" i="1"/>
  <c r="H1391" i="1"/>
  <c r="H1393" i="1"/>
  <c r="H1394" i="1"/>
  <c r="H1395" i="1"/>
  <c r="H1396" i="1"/>
  <c r="H1398" i="1"/>
  <c r="H1400" i="1"/>
  <c r="H1402" i="1"/>
  <c r="H1403" i="1"/>
  <c r="H1404" i="1"/>
  <c r="H1405" i="1"/>
  <c r="H1406" i="1"/>
  <c r="H1407" i="1"/>
  <c r="H1409" i="1"/>
  <c r="H1410" i="1"/>
  <c r="H1411" i="1"/>
  <c r="H1413" i="1"/>
  <c r="H1414" i="1"/>
  <c r="H1415" i="1"/>
  <c r="H1416" i="1"/>
  <c r="H1417" i="1"/>
  <c r="H1419" i="1"/>
  <c r="H1420" i="1"/>
  <c r="H1421" i="1"/>
  <c r="H1422" i="1"/>
  <c r="H1423" i="1"/>
  <c r="H1425" i="1"/>
  <c r="H1426" i="1"/>
  <c r="H1427" i="1"/>
  <c r="H1428" i="1"/>
  <c r="H1429" i="1"/>
  <c r="H1430" i="1"/>
  <c r="H1431" i="1"/>
  <c r="H1433" i="1"/>
  <c r="H1434" i="1"/>
  <c r="H1435" i="1"/>
  <c r="H1436" i="1"/>
  <c r="H1438" i="1"/>
  <c r="H1439" i="1"/>
  <c r="H1440" i="1"/>
  <c r="H1441" i="1"/>
  <c r="H1442" i="1"/>
  <c r="H1445" i="1"/>
  <c r="H1446" i="1"/>
  <c r="H1448" i="1"/>
  <c r="H1449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8" i="1"/>
  <c r="H1469" i="1"/>
  <c r="H1470" i="1"/>
  <c r="H1471" i="1"/>
  <c r="H1473" i="1"/>
  <c r="H1474" i="1"/>
  <c r="H1475" i="1"/>
  <c r="H1476" i="1"/>
  <c r="H1478" i="1"/>
  <c r="H1479" i="1"/>
  <c r="H1481" i="1"/>
  <c r="H1482" i="1"/>
  <c r="H1483" i="1"/>
  <c r="H1484" i="1"/>
  <c r="H1485" i="1"/>
  <c r="H1487" i="1"/>
  <c r="H1489" i="1"/>
  <c r="H1490" i="1"/>
  <c r="H1491" i="1"/>
  <c r="H1492" i="1"/>
  <c r="H1493" i="1"/>
  <c r="H1494" i="1"/>
  <c r="H1495" i="1"/>
  <c r="H1496" i="1"/>
  <c r="H1497" i="1"/>
  <c r="H1499" i="1"/>
  <c r="H1500" i="1"/>
  <c r="H1501" i="1"/>
  <c r="H1503" i="1"/>
  <c r="H1505" i="1"/>
  <c r="H1506" i="1"/>
  <c r="H1507" i="1"/>
  <c r="H1508" i="1"/>
  <c r="H1509" i="1"/>
  <c r="H1510" i="1"/>
  <c r="H1511" i="1"/>
  <c r="H1512" i="1"/>
  <c r="H1513" i="1"/>
  <c r="H1514" i="1"/>
  <c r="H1515" i="1"/>
  <c r="H1518" i="1"/>
  <c r="H1520" i="1"/>
  <c r="H1521" i="1"/>
  <c r="H1522" i="1"/>
  <c r="H1523" i="1"/>
  <c r="H1524" i="1"/>
  <c r="H1525" i="1"/>
  <c r="H1527" i="1"/>
  <c r="H1528" i="1"/>
  <c r="H1529" i="1"/>
  <c r="H1530" i="1"/>
  <c r="H1531" i="1"/>
  <c r="H1532" i="1"/>
  <c r="H1535" i="1"/>
  <c r="H1536" i="1"/>
  <c r="H1539" i="1"/>
  <c r="H1541" i="1"/>
  <c r="H1542" i="1"/>
  <c r="H1543" i="1"/>
  <c r="H1545" i="1"/>
  <c r="H1546" i="1"/>
  <c r="H1547" i="1"/>
  <c r="H1548" i="1"/>
  <c r="H1550" i="1"/>
  <c r="H1551" i="1"/>
  <c r="H1552" i="1"/>
  <c r="H1554" i="1"/>
  <c r="H1555" i="1"/>
  <c r="H1556" i="1"/>
  <c r="H1558" i="1"/>
  <c r="H1559" i="1"/>
  <c r="H1560" i="1"/>
  <c r="H1561" i="1"/>
  <c r="H1563" i="1"/>
  <c r="H1564" i="1"/>
  <c r="H1566" i="1"/>
  <c r="H1567" i="1"/>
  <c r="H1568" i="1"/>
  <c r="H1570" i="1"/>
  <c r="H1571" i="1"/>
  <c r="H1573" i="1"/>
  <c r="H1574" i="1"/>
  <c r="H1576" i="1"/>
  <c r="H1577" i="1"/>
  <c r="H1578" i="1"/>
  <c r="H1579" i="1"/>
  <c r="H1581" i="1"/>
  <c r="H1582" i="1"/>
  <c r="H1584" i="1"/>
  <c r="H1585" i="1"/>
  <c r="H1586" i="1"/>
  <c r="H1587" i="1"/>
  <c r="H1589" i="1"/>
  <c r="H1591" i="1"/>
  <c r="H1593" i="1"/>
  <c r="H1594" i="1"/>
  <c r="H1595" i="1"/>
  <c r="H1597" i="1"/>
  <c r="H1598" i="1"/>
  <c r="H1599" i="1"/>
  <c r="H1600" i="1"/>
  <c r="H1601" i="1"/>
  <c r="H1602" i="1"/>
  <c r="H1603" i="1"/>
  <c r="H1605" i="1"/>
  <c r="H1607" i="1"/>
  <c r="H1608" i="1"/>
  <c r="H1609" i="1"/>
  <c r="H1610" i="1"/>
  <c r="H1611" i="1"/>
  <c r="H1612" i="1"/>
  <c r="H1613" i="1"/>
  <c r="H1614" i="1"/>
  <c r="H1615" i="1"/>
  <c r="H1616" i="1"/>
  <c r="H1618" i="1"/>
  <c r="H1620" i="1"/>
  <c r="H1622" i="1"/>
  <c r="H1623" i="1"/>
  <c r="H1624" i="1"/>
  <c r="H1625" i="1"/>
  <c r="H1626" i="1"/>
  <c r="H1627" i="1"/>
  <c r="H1628" i="1"/>
  <c r="H1629" i="1"/>
  <c r="H1631" i="1"/>
  <c r="H1632" i="1"/>
  <c r="H1634" i="1"/>
  <c r="H1635" i="1"/>
  <c r="H1637" i="1"/>
  <c r="H1639" i="1"/>
  <c r="H1640" i="1"/>
  <c r="H1642" i="1"/>
  <c r="H1643" i="1"/>
  <c r="H1644" i="1"/>
  <c r="H1645" i="1"/>
  <c r="H1646" i="1"/>
  <c r="H1648" i="1"/>
  <c r="H1649" i="1"/>
  <c r="H1650" i="1"/>
  <c r="H1652" i="1"/>
  <c r="H1654" i="1"/>
  <c r="H1656" i="1"/>
  <c r="H1657" i="1"/>
  <c r="H1658" i="1"/>
  <c r="H1659" i="1"/>
  <c r="H1660" i="1"/>
  <c r="H1661" i="1"/>
  <c r="H1662" i="1"/>
  <c r="H1663" i="1"/>
  <c r="H1665" i="1"/>
  <c r="H1666" i="1"/>
  <c r="H1667" i="1"/>
  <c r="H1669" i="1"/>
  <c r="H1670" i="1"/>
  <c r="H1671" i="1"/>
  <c r="H1673" i="1"/>
  <c r="H1674" i="1"/>
  <c r="H1675" i="1"/>
  <c r="H1678" i="1"/>
  <c r="H1679" i="1"/>
  <c r="H1680" i="1"/>
  <c r="H1682" i="1"/>
  <c r="H1683" i="1"/>
  <c r="H1684" i="1"/>
  <c r="H1686" i="1"/>
  <c r="H1687" i="1"/>
  <c r="H1688" i="1"/>
  <c r="H1689" i="1"/>
  <c r="H1690" i="1"/>
  <c r="H1692" i="1"/>
  <c r="H1693" i="1"/>
  <c r="H1694" i="1"/>
  <c r="H1695" i="1"/>
  <c r="H1696" i="1"/>
  <c r="H1697" i="1"/>
  <c r="H1698" i="1"/>
  <c r="H1700" i="1"/>
  <c r="H1702" i="1"/>
  <c r="H1703" i="1"/>
  <c r="H1704" i="1"/>
  <c r="H1705" i="1"/>
  <c r="H1706" i="1"/>
  <c r="H1707" i="1"/>
  <c r="H1709" i="1"/>
  <c r="H1711" i="1"/>
  <c r="H1713" i="1"/>
  <c r="H1714" i="1"/>
  <c r="H1716" i="1"/>
  <c r="H1717" i="1"/>
  <c r="H1718" i="1"/>
  <c r="H1719" i="1"/>
  <c r="H1720" i="1"/>
  <c r="H1721" i="1"/>
  <c r="H1723" i="1"/>
  <c r="H1725" i="1"/>
  <c r="H1726" i="1"/>
  <c r="H1727" i="1"/>
  <c r="H1728" i="1"/>
  <c r="H1731" i="1"/>
  <c r="H1733" i="1"/>
  <c r="H1735" i="1"/>
  <c r="H1737" i="1"/>
  <c r="H1738" i="1"/>
  <c r="H1739" i="1"/>
  <c r="H1741" i="1"/>
  <c r="H1742" i="1"/>
  <c r="H1744" i="1"/>
  <c r="H1746" i="1"/>
  <c r="H1747" i="1"/>
  <c r="H1749" i="1"/>
  <c r="H1750" i="1"/>
  <c r="H1752" i="1"/>
  <c r="H1755" i="1"/>
  <c r="H1757" i="1"/>
  <c r="H1760" i="1"/>
  <c r="H1761" i="1"/>
  <c r="H1762" i="1"/>
  <c r="H1766" i="1"/>
  <c r="H1767" i="1"/>
  <c r="H1769" i="1"/>
  <c r="H1770" i="1"/>
  <c r="H1772" i="1"/>
  <c r="H1773" i="1"/>
  <c r="H1774" i="1"/>
  <c r="H1775" i="1"/>
  <c r="H1777" i="1"/>
  <c r="H1779" i="1"/>
  <c r="H1781" i="1"/>
  <c r="H1782" i="1"/>
  <c r="H1783" i="1"/>
  <c r="H1784" i="1"/>
  <c r="H1786" i="1"/>
  <c r="H1787" i="1"/>
  <c r="H1789" i="1"/>
  <c r="H1791" i="1"/>
  <c r="H1793" i="1"/>
  <c r="H1794" i="1"/>
  <c r="H1797" i="1"/>
  <c r="H1798" i="1"/>
  <c r="H1799" i="1"/>
  <c r="H1801" i="1"/>
  <c r="H1803" i="1"/>
  <c r="H1805" i="1"/>
  <c r="H1806" i="1"/>
  <c r="H1807" i="1"/>
  <c r="H1808" i="1"/>
  <c r="H1810" i="1"/>
  <c r="H1812" i="1"/>
  <c r="H1814" i="1"/>
  <c r="H1815" i="1"/>
  <c r="H1816" i="1"/>
  <c r="H1817" i="1"/>
  <c r="H1818" i="1"/>
  <c r="H1821" i="1"/>
  <c r="H1823" i="1"/>
  <c r="H1825" i="1"/>
  <c r="H1827" i="1"/>
  <c r="H1829" i="1"/>
  <c r="H1830" i="1"/>
  <c r="H1831" i="1"/>
  <c r="H1833" i="1"/>
  <c r="H1834" i="1"/>
  <c r="H1835" i="1"/>
  <c r="H1837" i="1"/>
  <c r="H1839" i="1"/>
  <c r="H1840" i="1"/>
  <c r="H1841" i="1"/>
  <c r="H1843" i="1"/>
  <c r="H1846" i="1"/>
  <c r="H1848" i="1"/>
  <c r="H1852" i="1"/>
  <c r="H1853" i="1"/>
  <c r="H1855" i="1"/>
  <c r="H1856" i="1"/>
  <c r="H1858" i="1"/>
  <c r="H1861" i="1"/>
  <c r="H1863" i="1"/>
  <c r="H1864" i="1"/>
  <c r="H1865" i="1"/>
  <c r="H1867" i="1"/>
  <c r="H1869" i="1"/>
  <c r="H1870" i="1"/>
  <c r="H1871" i="1"/>
  <c r="H1873" i="1"/>
  <c r="H1874" i="1"/>
  <c r="H1876" i="1"/>
  <c r="H1878" i="1"/>
  <c r="H1880" i="1"/>
  <c r="H1882" i="1"/>
  <c r="H1884" i="1"/>
  <c r="H1885" i="1"/>
  <c r="H1887" i="1"/>
  <c r="H1888" i="1"/>
  <c r="H1889" i="1"/>
  <c r="H1891" i="1"/>
  <c r="H1892" i="1"/>
  <c r="H1894" i="1"/>
  <c r="H1895" i="1"/>
  <c r="H1897" i="1"/>
  <c r="H1899" i="1"/>
  <c r="H1900" i="1"/>
  <c r="H1902" i="1"/>
  <c r="H1903" i="1"/>
  <c r="H1905" i="1"/>
  <c r="H1906" i="1"/>
  <c r="H1907" i="1"/>
  <c r="H1909" i="1"/>
  <c r="H1910" i="1"/>
  <c r="H1911" i="1"/>
  <c r="H1913" i="1"/>
  <c r="H1916" i="1"/>
  <c r="H1918" i="1"/>
  <c r="H1920" i="1"/>
  <c r="H1922" i="1"/>
  <c r="H1924" i="1"/>
  <c r="H1925" i="1"/>
  <c r="H1926" i="1"/>
  <c r="H1927" i="1"/>
  <c r="H1929" i="1"/>
  <c r="H1930" i="1"/>
  <c r="H1933" i="1"/>
  <c r="H1934" i="1"/>
  <c r="H1937" i="1"/>
  <c r="H1938" i="1"/>
  <c r="H1939" i="1"/>
  <c r="H1940" i="1"/>
  <c r="H1941" i="1"/>
  <c r="H1943" i="1"/>
  <c r="H1945" i="1"/>
  <c r="H1948" i="1"/>
  <c r="H1949" i="1"/>
  <c r="H1951" i="1"/>
  <c r="H1952" i="1"/>
  <c r="H1953" i="1"/>
  <c r="H1954" i="1"/>
  <c r="H1955" i="1"/>
  <c r="H1956" i="1"/>
  <c r="H1957" i="1"/>
  <c r="H1958" i="1"/>
  <c r="H1961" i="1"/>
  <c r="H1964" i="1"/>
  <c r="H1966" i="1"/>
  <c r="H1968" i="1"/>
  <c r="H1969" i="1"/>
  <c r="H1970" i="1"/>
  <c r="H1972" i="1"/>
  <c r="H1975" i="1"/>
  <c r="H1977" i="1"/>
  <c r="H1978" i="1"/>
  <c r="H1979" i="1"/>
  <c r="H1982" i="1"/>
  <c r="H1985" i="1"/>
  <c r="H1988" i="1"/>
  <c r="H1990" i="1"/>
  <c r="H1991" i="1"/>
  <c r="H1993" i="1"/>
  <c r="H1994" i="1"/>
  <c r="H1997" i="1"/>
  <c r="H1998" i="1"/>
  <c r="H2000" i="1"/>
  <c r="H2002" i="1"/>
  <c r="H2003" i="1"/>
  <c r="H2004" i="1"/>
  <c r="H2005" i="1"/>
  <c r="H2006" i="1"/>
  <c r="H2007" i="1"/>
  <c r="H2008" i="1"/>
  <c r="H2009" i="1"/>
  <c r="H2010" i="1"/>
  <c r="H2011" i="1"/>
  <c r="H2013" i="1"/>
  <c r="H2016" i="1"/>
  <c r="H2017" i="1"/>
  <c r="H2020" i="1"/>
  <c r="H2022" i="1"/>
  <c r="H2024" i="1"/>
  <c r="H2025" i="1"/>
  <c r="H2026" i="1"/>
  <c r="H2028" i="1"/>
  <c r="H2029" i="1"/>
  <c r="H2031" i="1"/>
  <c r="H2032" i="1"/>
  <c r="H2035" i="1"/>
  <c r="H2036" i="1"/>
  <c r="H2037" i="1"/>
  <c r="H2039" i="1"/>
  <c r="H2040" i="1"/>
  <c r="H2041" i="1"/>
  <c r="H2042" i="1"/>
  <c r="H2044" i="1"/>
  <c r="H2045" i="1"/>
  <c r="H2046" i="1"/>
  <c r="H2047" i="1"/>
  <c r="H2048" i="1"/>
  <c r="H2050" i="1"/>
  <c r="H2051" i="1"/>
  <c r="H2053" i="1"/>
  <c r="H2054" i="1"/>
  <c r="H2055" i="1"/>
  <c r="H2057" i="1"/>
  <c r="H2059" i="1"/>
  <c r="H2060" i="1"/>
  <c r="H2061" i="1"/>
  <c r="H2062" i="1"/>
  <c r="H2063" i="1"/>
  <c r="H2064" i="1"/>
  <c r="H2066" i="1"/>
  <c r="H2067" i="1"/>
  <c r="H2069" i="1"/>
  <c r="H2071" i="1"/>
  <c r="H2072" i="1"/>
  <c r="H2074" i="1"/>
  <c r="H2075" i="1"/>
  <c r="H2079" i="1"/>
  <c r="H2080" i="1"/>
  <c r="H2082" i="1"/>
  <c r="H2085" i="1"/>
  <c r="H2086" i="1"/>
  <c r="H2088" i="1"/>
  <c r="H2090" i="1"/>
  <c r="H2091" i="1"/>
  <c r="H2092" i="1"/>
  <c r="H2094" i="1"/>
  <c r="H2095" i="1"/>
  <c r="H2097" i="1"/>
  <c r="H2099" i="1"/>
  <c r="H2100" i="1"/>
  <c r="H2103" i="1"/>
  <c r="H2105" i="1"/>
  <c r="H2108" i="1"/>
  <c r="H2109" i="1"/>
  <c r="H2110" i="1"/>
  <c r="H2111" i="1"/>
  <c r="H2113" i="1"/>
  <c r="H2114" i="1"/>
  <c r="H2115" i="1"/>
  <c r="H2116" i="1"/>
  <c r="H2118" i="1"/>
  <c r="H2120" i="1"/>
  <c r="H2122" i="1"/>
  <c r="H2124" i="1"/>
  <c r="H2125" i="1"/>
  <c r="H2126" i="1"/>
  <c r="H2127" i="1"/>
  <c r="H2128" i="1"/>
  <c r="H2129" i="1"/>
  <c r="H2130" i="1"/>
  <c r="H2131" i="1"/>
  <c r="H2133" i="1"/>
  <c r="H2134" i="1"/>
  <c r="H2136" i="1"/>
  <c r="H2137" i="1"/>
  <c r="H2138" i="1"/>
  <c r="H2139" i="1"/>
  <c r="H2140" i="1"/>
  <c r="H2141" i="1"/>
  <c r="H2142" i="1"/>
  <c r="H2143" i="1"/>
  <c r="H2144" i="1"/>
  <c r="H2146" i="1"/>
  <c r="H2147" i="1"/>
  <c r="H2148" i="1"/>
  <c r="H2150" i="1"/>
  <c r="H2151" i="1"/>
  <c r="H2152" i="1"/>
  <c r="H2153" i="1"/>
  <c r="H2154" i="1"/>
  <c r="H2155" i="1"/>
  <c r="H2156" i="1"/>
  <c r="H2158" i="1"/>
  <c r="H2159" i="1"/>
  <c r="H2161" i="1"/>
  <c r="H2163" i="1"/>
  <c r="H2164" i="1"/>
  <c r="H2166" i="1"/>
  <c r="H2168" i="1"/>
  <c r="H2169" i="1"/>
  <c r="H2170" i="1"/>
  <c r="H2171" i="1"/>
  <c r="H2172" i="1"/>
  <c r="H2174" i="1"/>
  <c r="H2175" i="1"/>
  <c r="H2178" i="1"/>
  <c r="H2179" i="1"/>
  <c r="H2180" i="1"/>
  <c r="H2181" i="1"/>
  <c r="H2183" i="1"/>
  <c r="H2185" i="1"/>
  <c r="H2186" i="1"/>
  <c r="H2188" i="1"/>
  <c r="H2189" i="1"/>
  <c r="H2190" i="1"/>
  <c r="H2191" i="1"/>
  <c r="H2193" i="1"/>
  <c r="H2194" i="1"/>
  <c r="H2195" i="1"/>
  <c r="H2197" i="1"/>
  <c r="H2198" i="1"/>
  <c r="H2199" i="1"/>
  <c r="H2200" i="1"/>
  <c r="H2201" i="1"/>
  <c r="H2203" i="1"/>
  <c r="H2205" i="1"/>
  <c r="H2206" i="1"/>
  <c r="H2207" i="1"/>
  <c r="H2208" i="1"/>
  <c r="H2210" i="1"/>
  <c r="H2211" i="1"/>
  <c r="H2212" i="1"/>
  <c r="H2214" i="1"/>
  <c r="H2216" i="1"/>
  <c r="H2218" i="1"/>
  <c r="H2219" i="1"/>
  <c r="H2220" i="1"/>
  <c r="H2222" i="1"/>
  <c r="H2223" i="1"/>
  <c r="H2224" i="1"/>
  <c r="H2225" i="1"/>
  <c r="H2226" i="1"/>
  <c r="H2228" i="1"/>
  <c r="H2230" i="1"/>
  <c r="H2232" i="1"/>
  <c r="H2233" i="1"/>
  <c r="H2235" i="1"/>
  <c r="H2237" i="1"/>
  <c r="H2238" i="1"/>
  <c r="H2240" i="1"/>
  <c r="H2241" i="1"/>
  <c r="H2242" i="1"/>
  <c r="H2243" i="1"/>
  <c r="H2244" i="1"/>
  <c r="H2246" i="1"/>
  <c r="H2247" i="1"/>
  <c r="H2249" i="1"/>
  <c r="H2250" i="1"/>
  <c r="H2251" i="1"/>
  <c r="H2253" i="1"/>
  <c r="H2254" i="1"/>
  <c r="H2256" i="1"/>
  <c r="H2257" i="1"/>
  <c r="H2259" i="1"/>
  <c r="H2261" i="1"/>
  <c r="H2263" i="1"/>
  <c r="H2266" i="1"/>
  <c r="H2267" i="1"/>
  <c r="H2268" i="1"/>
  <c r="H2270" i="1"/>
  <c r="H2271" i="1"/>
  <c r="H2272" i="1"/>
  <c r="H2274" i="1"/>
  <c r="H2276" i="1"/>
  <c r="H2277" i="1"/>
  <c r="H2278" i="1"/>
  <c r="H2279" i="1"/>
  <c r="H2280" i="1"/>
  <c r="H2281" i="1"/>
  <c r="H2282" i="1"/>
  <c r="H2283" i="1"/>
  <c r="H2286" i="1"/>
  <c r="H2288" i="1"/>
  <c r="H2289" i="1"/>
  <c r="H2290" i="1"/>
  <c r="H2291" i="1"/>
  <c r="H2293" i="1"/>
  <c r="H2294" i="1"/>
  <c r="H2295" i="1"/>
  <c r="H2296" i="1"/>
  <c r="H2298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5" i="1"/>
  <c r="H2316" i="1"/>
  <c r="H2318" i="1"/>
  <c r="H2319" i="1"/>
  <c r="H2320" i="1"/>
  <c r="H2321" i="1"/>
  <c r="H2322" i="1"/>
  <c r="H2323" i="1"/>
  <c r="H2324" i="1"/>
  <c r="H2325" i="1"/>
  <c r="H2326" i="1"/>
  <c r="H2329" i="1"/>
  <c r="H2331" i="1"/>
  <c r="H23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" i="1"/>
  <c r="B3" i="1"/>
  <c r="B6" i="1"/>
  <c r="B8" i="1"/>
  <c r="B12" i="1"/>
  <c r="B16" i="1"/>
  <c r="H16" i="1" s="1"/>
  <c r="B20" i="1"/>
  <c r="B25" i="1"/>
  <c r="B28" i="1"/>
  <c r="B30" i="1"/>
  <c r="B33" i="1"/>
  <c r="B44" i="1"/>
  <c r="B47" i="1"/>
  <c r="B50" i="1"/>
  <c r="B54" i="1"/>
  <c r="B59" i="1"/>
  <c r="B63" i="1"/>
  <c r="B68" i="1"/>
  <c r="B71" i="1"/>
  <c r="B73" i="1"/>
  <c r="B78" i="1"/>
  <c r="B82" i="1"/>
  <c r="B90" i="1"/>
  <c r="B97" i="1"/>
  <c r="B99" i="1"/>
  <c r="B101" i="1"/>
  <c r="B105" i="1"/>
  <c r="B106" i="1"/>
  <c r="B112" i="1"/>
  <c r="H112" i="1" s="1"/>
  <c r="B115" i="1"/>
  <c r="B120" i="1"/>
  <c r="B127" i="1"/>
  <c r="B132" i="1"/>
  <c r="B134" i="1"/>
  <c r="B136" i="1"/>
  <c r="B138" i="1"/>
  <c r="B141" i="1"/>
  <c r="B146" i="1"/>
  <c r="B148" i="1"/>
  <c r="H148" i="1" s="1"/>
  <c r="B149" i="1"/>
  <c r="B151" i="1"/>
  <c r="B156" i="1"/>
  <c r="B162" i="1"/>
  <c r="B166" i="1"/>
  <c r="B171" i="1"/>
  <c r="B174" i="1"/>
  <c r="B176" i="1"/>
  <c r="B178" i="1"/>
  <c r="B181" i="1"/>
  <c r="H181" i="1" s="1"/>
  <c r="B183" i="1"/>
  <c r="B189" i="1"/>
  <c r="B190" i="1"/>
  <c r="B197" i="1"/>
  <c r="B200" i="1"/>
  <c r="B202" i="1"/>
  <c r="I202" i="1" s="1"/>
  <c r="B207" i="1"/>
  <c r="B208" i="1" s="1"/>
  <c r="B211" i="1"/>
  <c r="B217" i="1"/>
  <c r="B219" i="1"/>
  <c r="B226" i="1"/>
  <c r="B229" i="1"/>
  <c r="B231" i="1"/>
  <c r="B233" i="1"/>
  <c r="B235" i="1"/>
  <c r="B238" i="1"/>
  <c r="I238" i="1" s="1"/>
  <c r="B240" i="1"/>
  <c r="B242" i="1"/>
  <c r="B248" i="1"/>
  <c r="B251" i="1"/>
  <c r="B253" i="1"/>
  <c r="B256" i="1"/>
  <c r="B260" i="1"/>
  <c r="B262" i="1"/>
  <c r="B263" i="1" s="1"/>
  <c r="B266" i="1"/>
  <c r="B269" i="1"/>
  <c r="B271" i="1"/>
  <c r="B275" i="1"/>
  <c r="B278" i="1"/>
  <c r="B280" i="1"/>
  <c r="H280" i="1" s="1"/>
  <c r="B286" i="1"/>
  <c r="B289" i="1"/>
  <c r="B292" i="1"/>
  <c r="B294" i="1"/>
  <c r="B297" i="1"/>
  <c r="B299" i="1"/>
  <c r="B301" i="1"/>
  <c r="B304" i="1"/>
  <c r="H304" i="1" s="1"/>
  <c r="B307" i="1"/>
  <c r="B309" i="1"/>
  <c r="B311" i="1"/>
  <c r="B313" i="1"/>
  <c r="H313" i="1" s="1"/>
  <c r="B316" i="1"/>
  <c r="B318" i="1"/>
  <c r="B320" i="1"/>
  <c r="B322" i="1"/>
  <c r="B326" i="1"/>
  <c r="B337" i="1"/>
  <c r="H337" i="1" s="1"/>
  <c r="B340" i="1"/>
  <c r="H340" i="1" s="1"/>
  <c r="B348" i="1"/>
  <c r="B353" i="1"/>
  <c r="B358" i="1"/>
  <c r="B362" i="1"/>
  <c r="B367" i="1"/>
  <c r="B372" i="1"/>
  <c r="B380" i="1"/>
  <c r="B389" i="1"/>
  <c r="B391" i="1"/>
  <c r="B395" i="1"/>
  <c r="B397" i="1"/>
  <c r="B398" i="1" s="1"/>
  <c r="B400" i="1"/>
  <c r="H400" i="1" s="1"/>
  <c r="B404" i="1"/>
  <c r="B408" i="1"/>
  <c r="B412" i="1"/>
  <c r="H412" i="1" s="1"/>
  <c r="B414" i="1"/>
  <c r="B416" i="1"/>
  <c r="B421" i="1"/>
  <c r="B429" i="1"/>
  <c r="B431" i="1"/>
  <c r="B434" i="1"/>
  <c r="B438" i="1"/>
  <c r="B443" i="1"/>
  <c r="B447" i="1"/>
  <c r="B451" i="1"/>
  <c r="B456" i="1"/>
  <c r="B460" i="1"/>
  <c r="H460" i="1" s="1"/>
  <c r="B463" i="1"/>
  <c r="B466" i="1"/>
  <c r="B468" i="1"/>
  <c r="B475" i="1"/>
  <c r="B477" i="1"/>
  <c r="B479" i="1"/>
  <c r="B485" i="1"/>
  <c r="B487" i="1"/>
  <c r="B490" i="1"/>
  <c r="B493" i="1"/>
  <c r="H493" i="1" s="1"/>
  <c r="B496" i="1"/>
  <c r="B500" i="1"/>
  <c r="B502" i="1"/>
  <c r="B504" i="1"/>
  <c r="B508" i="1"/>
  <c r="H508" i="1" s="1"/>
  <c r="B515" i="1"/>
  <c r="B517" i="1"/>
  <c r="H517" i="1" s="1"/>
  <c r="B520" i="1"/>
  <c r="H520" i="1" s="1"/>
  <c r="B522" i="1"/>
  <c r="B529" i="1"/>
  <c r="H529" i="1" s="1"/>
  <c r="B534" i="1"/>
  <c r="B536" i="1"/>
  <c r="B539" i="1"/>
  <c r="B541" i="1"/>
  <c r="B545" i="1"/>
  <c r="B550" i="1"/>
  <c r="B555" i="1"/>
  <c r="B558" i="1"/>
  <c r="B561" i="1"/>
  <c r="B563" i="1"/>
  <c r="B566" i="1"/>
  <c r="B574" i="1"/>
  <c r="B575" i="1" s="1"/>
  <c r="B579" i="1"/>
  <c r="B585" i="1"/>
  <c r="B587" i="1"/>
  <c r="B590" i="1"/>
  <c r="B594" i="1"/>
  <c r="B596" i="1"/>
  <c r="B597" i="1"/>
  <c r="B600" i="1"/>
  <c r="B608" i="1"/>
  <c r="B611" i="1"/>
  <c r="B613" i="1"/>
  <c r="H613" i="1" s="1"/>
  <c r="B619" i="1"/>
  <c r="B623" i="1"/>
  <c r="B627" i="1"/>
  <c r="B629" i="1"/>
  <c r="B631" i="1"/>
  <c r="B633" i="1"/>
  <c r="B639" i="1"/>
  <c r="B643" i="1"/>
  <c r="B649" i="1"/>
  <c r="H649" i="1" s="1"/>
  <c r="B651" i="1"/>
  <c r="B653" i="1"/>
  <c r="B655" i="1"/>
  <c r="B657" i="1"/>
  <c r="B660" i="1"/>
  <c r="B663" i="1"/>
  <c r="B670" i="1"/>
  <c r="B672" i="1"/>
  <c r="B675" i="1"/>
  <c r="B676" i="1" s="1"/>
  <c r="B679" i="1"/>
  <c r="B684" i="1"/>
  <c r="B687" i="1"/>
  <c r="B696" i="1"/>
  <c r="B697" i="1" s="1"/>
  <c r="B699" i="1"/>
  <c r="B702" i="1"/>
  <c r="B704" i="1"/>
  <c r="B708" i="1"/>
  <c r="B710" i="1"/>
  <c r="B717" i="1"/>
  <c r="B720" i="1"/>
  <c r="B729" i="1"/>
  <c r="B731" i="1"/>
  <c r="B736" i="1"/>
  <c r="H736" i="1" s="1"/>
  <c r="B738" i="1"/>
  <c r="B740" i="1"/>
  <c r="B743" i="1"/>
  <c r="B748" i="1"/>
  <c r="H748" i="1" s="1"/>
  <c r="B752" i="1"/>
  <c r="B755" i="1"/>
  <c r="B760" i="1"/>
  <c r="H760" i="1" s="1"/>
  <c r="B765" i="1"/>
  <c r="B766" i="1" s="1"/>
  <c r="B768" i="1"/>
  <c r="B778" i="1"/>
  <c r="B780" i="1"/>
  <c r="B782" i="1"/>
  <c r="B788" i="1"/>
  <c r="B790" i="1"/>
  <c r="B798" i="1"/>
  <c r="B800" i="1"/>
  <c r="B803" i="1"/>
  <c r="B807" i="1"/>
  <c r="B815" i="1"/>
  <c r="B821" i="1"/>
  <c r="B823" i="1"/>
  <c r="B826" i="1"/>
  <c r="B831" i="1"/>
  <c r="B838" i="1"/>
  <c r="B840" i="1"/>
  <c r="B842" i="1"/>
  <c r="B846" i="1"/>
  <c r="B853" i="1"/>
  <c r="H853" i="1" s="1"/>
  <c r="B861" i="1"/>
  <c r="B863" i="1"/>
  <c r="B865" i="1"/>
  <c r="B867" i="1"/>
  <c r="B871" i="1"/>
  <c r="B873" i="1"/>
  <c r="B874" i="1" s="1"/>
  <c r="B876" i="1"/>
  <c r="B883" i="1"/>
  <c r="B886" i="1"/>
  <c r="B889" i="1"/>
  <c r="H889" i="1" s="1"/>
  <c r="B892" i="1"/>
  <c r="B898" i="1"/>
  <c r="B900" i="1"/>
  <c r="B903" i="1"/>
  <c r="B907" i="1"/>
  <c r="B912" i="1"/>
  <c r="B914" i="1"/>
  <c r="B916" i="1"/>
  <c r="H916" i="1" s="1"/>
  <c r="B918" i="1"/>
  <c r="B919" i="1" s="1"/>
  <c r="B922" i="1"/>
  <c r="B928" i="1"/>
  <c r="B930" i="1"/>
  <c r="B931" i="1" s="1"/>
  <c r="B933" i="1"/>
  <c r="B939" i="1"/>
  <c r="B945" i="1"/>
  <c r="B949" i="1"/>
  <c r="H949" i="1" s="1"/>
  <c r="B952" i="1"/>
  <c r="B955" i="1"/>
  <c r="B959" i="1"/>
  <c r="I959" i="1" s="1"/>
  <c r="B964" i="1"/>
  <c r="H964" i="1" s="1"/>
  <c r="B966" i="1"/>
  <c r="B972" i="1"/>
  <c r="B974" i="1"/>
  <c r="B976" i="1"/>
  <c r="B981" i="1"/>
  <c r="B986" i="1"/>
  <c r="B991" i="1"/>
  <c r="B995" i="1"/>
  <c r="B999" i="1"/>
  <c r="B1000" i="1" s="1"/>
  <c r="B1005" i="1"/>
  <c r="B1010" i="1"/>
  <c r="B1015" i="1"/>
  <c r="B1018" i="1"/>
  <c r="B1021" i="1"/>
  <c r="B1025" i="1"/>
  <c r="B1030" i="1"/>
  <c r="B1040" i="1"/>
  <c r="B1043" i="1"/>
  <c r="B1047" i="1"/>
  <c r="B1049" i="1"/>
  <c r="B1054" i="1"/>
  <c r="B1058" i="1"/>
  <c r="B1063" i="1"/>
  <c r="B1066" i="1"/>
  <c r="B1068" i="1"/>
  <c r="B1071" i="1"/>
  <c r="B1078" i="1"/>
  <c r="B1080" i="1"/>
  <c r="B1101" i="1"/>
  <c r="B1106" i="1"/>
  <c r="B1108" i="1"/>
  <c r="H1108" i="1" s="1"/>
  <c r="B1123" i="1"/>
  <c r="B1129" i="1"/>
  <c r="H1129" i="1" s="1"/>
  <c r="B1138" i="1"/>
  <c r="B1140" i="1"/>
  <c r="B1145" i="1"/>
  <c r="B1147" i="1"/>
  <c r="B1149" i="1"/>
  <c r="B1151" i="1"/>
  <c r="I1151" i="1" s="1"/>
  <c r="B1155" i="1"/>
  <c r="B1157" i="1"/>
  <c r="B1161" i="1"/>
  <c r="B1163" i="1"/>
  <c r="B1169" i="1"/>
  <c r="B1172" i="1"/>
  <c r="B1175" i="1"/>
  <c r="B1180" i="1"/>
  <c r="H1180" i="1" s="1"/>
  <c r="B1185" i="1"/>
  <c r="B1187" i="1"/>
  <c r="B1191" i="1"/>
  <c r="B1193" i="1"/>
  <c r="B1195" i="1"/>
  <c r="B1201" i="1"/>
  <c r="B1202" i="1" s="1"/>
  <c r="B1204" i="1"/>
  <c r="H1204" i="1" s="1"/>
  <c r="B1210" i="1"/>
  <c r="B1214" i="1"/>
  <c r="B1217" i="1"/>
  <c r="B1218" i="1" s="1"/>
  <c r="B1220" i="1"/>
  <c r="B1223" i="1"/>
  <c r="B1229" i="1"/>
  <c r="B1231" i="1"/>
  <c r="B1244" i="1"/>
  <c r="B1250" i="1"/>
  <c r="B1254" i="1"/>
  <c r="B1257" i="1"/>
  <c r="B1260" i="1"/>
  <c r="B1265" i="1"/>
  <c r="B1274" i="1"/>
  <c r="B1278" i="1"/>
  <c r="B1280" i="1"/>
  <c r="B1284" i="1"/>
  <c r="B1292" i="1"/>
  <c r="B1301" i="1"/>
  <c r="B1303" i="1"/>
  <c r="B1306" i="1"/>
  <c r="B1309" i="1"/>
  <c r="H1309" i="1" s="1"/>
  <c r="B1311" i="1"/>
  <c r="B1315" i="1"/>
  <c r="B1316" i="1" s="1"/>
  <c r="B1319" i="1"/>
  <c r="I1319" i="1" s="1"/>
  <c r="B1327" i="1"/>
  <c r="B1339" i="1"/>
  <c r="B1343" i="1"/>
  <c r="B1348" i="1"/>
  <c r="H1348" i="1" s="1"/>
  <c r="B1351" i="1"/>
  <c r="B1364" i="1"/>
  <c r="B1366" i="1"/>
  <c r="B1369" i="1"/>
  <c r="H1369" i="1" s="1"/>
  <c r="B1372" i="1"/>
  <c r="H1372" i="1" s="1"/>
  <c r="B1378" i="1"/>
  <c r="B1381" i="1"/>
  <c r="B1386" i="1"/>
  <c r="B1389" i="1"/>
  <c r="B1392" i="1"/>
  <c r="B1397" i="1"/>
  <c r="B1399" i="1"/>
  <c r="B1401" i="1"/>
  <c r="B1408" i="1"/>
  <c r="H1408" i="1" s="1"/>
  <c r="B1412" i="1"/>
  <c r="B1418" i="1"/>
  <c r="B1424" i="1"/>
  <c r="B1432" i="1"/>
  <c r="H1432" i="1" s="1"/>
  <c r="B1437" i="1"/>
  <c r="B1443" i="1"/>
  <c r="B1444" i="1" s="1"/>
  <c r="B1447" i="1"/>
  <c r="B1450" i="1"/>
  <c r="B1467" i="1"/>
  <c r="B1472" i="1"/>
  <c r="B1477" i="1"/>
  <c r="H1477" i="1" s="1"/>
  <c r="B1480" i="1"/>
  <c r="B1486" i="1"/>
  <c r="B1488" i="1"/>
  <c r="B1498" i="1"/>
  <c r="B1502" i="1"/>
  <c r="B1504" i="1"/>
  <c r="H1504" i="1" s="1"/>
  <c r="B1516" i="1"/>
  <c r="H1516" i="1" s="1"/>
  <c r="B1519" i="1"/>
  <c r="B1526" i="1"/>
  <c r="B1533" i="1"/>
  <c r="B1534" i="1" s="1"/>
  <c r="B1537" i="1"/>
  <c r="B1538" i="1"/>
  <c r="B1540" i="1"/>
  <c r="H1540" i="1" s="1"/>
  <c r="B1544" i="1"/>
  <c r="B1549" i="1"/>
  <c r="H1549" i="1" s="1"/>
  <c r="B1553" i="1"/>
  <c r="B1557" i="1"/>
  <c r="B1562" i="1"/>
  <c r="J1562" i="1" s="1"/>
  <c r="B1565" i="1"/>
  <c r="B1569" i="1"/>
  <c r="B1572" i="1"/>
  <c r="B1575" i="1"/>
  <c r="B1580" i="1"/>
  <c r="B1583" i="1"/>
  <c r="B1588" i="1"/>
  <c r="H1588" i="1" s="1"/>
  <c r="B1590" i="1"/>
  <c r="B1592" i="1"/>
  <c r="B1596" i="1"/>
  <c r="B1604" i="1"/>
  <c r="B1606" i="1"/>
  <c r="B1617" i="1"/>
  <c r="B1619" i="1"/>
  <c r="B1621" i="1"/>
  <c r="H1621" i="1" s="1"/>
  <c r="B1630" i="1"/>
  <c r="B1633" i="1"/>
  <c r="B1636" i="1"/>
  <c r="H1636" i="1" s="1"/>
  <c r="B1638" i="1"/>
  <c r="B1641" i="1"/>
  <c r="B1647" i="1"/>
  <c r="B1651" i="1"/>
  <c r="B1653" i="1"/>
  <c r="B1655" i="1"/>
  <c r="B1664" i="1"/>
  <c r="B1668" i="1"/>
  <c r="B1672" i="1"/>
  <c r="B1676" i="1"/>
  <c r="B1681" i="1"/>
  <c r="B1685" i="1"/>
  <c r="B1691" i="1"/>
  <c r="B1699" i="1"/>
  <c r="I1699" i="1" s="1"/>
  <c r="B1701" i="1"/>
  <c r="B1708" i="1"/>
  <c r="H1708" i="1" s="1"/>
  <c r="B1710" i="1"/>
  <c r="B1712" i="1"/>
  <c r="B1715" i="1"/>
  <c r="I1715" i="1" s="1"/>
  <c r="B1722" i="1"/>
  <c r="B1724" i="1"/>
  <c r="B1729" i="1"/>
  <c r="H1729" i="1" s="1"/>
  <c r="B1730" i="1"/>
  <c r="B1732" i="1"/>
  <c r="B1734" i="1"/>
  <c r="B1736" i="1"/>
  <c r="B1740" i="1"/>
  <c r="B1743" i="1"/>
  <c r="B1745" i="1"/>
  <c r="B1748" i="1"/>
  <c r="B1751" i="1"/>
  <c r="B1753" i="1"/>
  <c r="B1754" i="1" s="1"/>
  <c r="B1756" i="1"/>
  <c r="B1758" i="1"/>
  <c r="B1763" i="1"/>
  <c r="B1768" i="1"/>
  <c r="B1771" i="1"/>
  <c r="B1776" i="1"/>
  <c r="B1778" i="1"/>
  <c r="J1778" i="1" s="1"/>
  <c r="B1780" i="1"/>
  <c r="H1780" i="1" s="1"/>
  <c r="B1785" i="1"/>
  <c r="B1788" i="1"/>
  <c r="B1790" i="1"/>
  <c r="J1790" i="1" s="1"/>
  <c r="B1792" i="1"/>
  <c r="B1795" i="1"/>
  <c r="B1796" i="1" s="1"/>
  <c r="B1800" i="1"/>
  <c r="B1802" i="1"/>
  <c r="B1804" i="1"/>
  <c r="H1804" i="1" s="1"/>
  <c r="B1809" i="1"/>
  <c r="B1811" i="1"/>
  <c r="B1813" i="1"/>
  <c r="H1813" i="1" s="1"/>
  <c r="B1819" i="1"/>
  <c r="B1822" i="1"/>
  <c r="B1824" i="1"/>
  <c r="B1826" i="1"/>
  <c r="B1828" i="1"/>
  <c r="B1832" i="1"/>
  <c r="B1836" i="1"/>
  <c r="B1838" i="1"/>
  <c r="B1842" i="1"/>
  <c r="B1844" i="1"/>
  <c r="B1847" i="1"/>
  <c r="B1849" i="1"/>
  <c r="I1849" i="1" s="1"/>
  <c r="B1854" i="1"/>
  <c r="B1857" i="1"/>
  <c r="B1859" i="1"/>
  <c r="B1860" i="1" s="1"/>
  <c r="B1862" i="1"/>
  <c r="B1866" i="1"/>
  <c r="B1868" i="1"/>
  <c r="B1872" i="1"/>
  <c r="B1875" i="1"/>
  <c r="B1877" i="1"/>
  <c r="B1879" i="1"/>
  <c r="B1881" i="1"/>
  <c r="B1883" i="1"/>
  <c r="B1886" i="1"/>
  <c r="B1890" i="1"/>
  <c r="B1893" i="1"/>
  <c r="B1896" i="1"/>
  <c r="B1898" i="1"/>
  <c r="B1901" i="1"/>
  <c r="B1904" i="1"/>
  <c r="B1908" i="1"/>
  <c r="B1912" i="1"/>
  <c r="B1914" i="1"/>
  <c r="B1915" i="1" s="1"/>
  <c r="B1917" i="1"/>
  <c r="B1919" i="1"/>
  <c r="B1921" i="1"/>
  <c r="H1921" i="1" s="1"/>
  <c r="B1923" i="1"/>
  <c r="B1928" i="1"/>
  <c r="B1931" i="1"/>
  <c r="B1935" i="1"/>
  <c r="J1935" i="1" s="1"/>
  <c r="B1942" i="1"/>
  <c r="I1942" i="1" s="1"/>
  <c r="B1944" i="1"/>
  <c r="B1946" i="1"/>
  <c r="B1947" i="1" s="1"/>
  <c r="J1947" i="1" s="1"/>
  <c r="B1950" i="1"/>
  <c r="B1959" i="1"/>
  <c r="B1962" i="1"/>
  <c r="B1963" i="1"/>
  <c r="B1965" i="1"/>
  <c r="B1967" i="1"/>
  <c r="I1967" i="1" s="1"/>
  <c r="B1971" i="1"/>
  <c r="B1973" i="1"/>
  <c r="B1974" i="1" s="1"/>
  <c r="B1976" i="1"/>
  <c r="B1980" i="1"/>
  <c r="I1980" i="1" s="1"/>
  <c r="B1983" i="1"/>
  <c r="B1986" i="1"/>
  <c r="B1989" i="1"/>
  <c r="B1992" i="1"/>
  <c r="B1995" i="1"/>
  <c r="B1999" i="1"/>
  <c r="B2001" i="1"/>
  <c r="B2012" i="1"/>
  <c r="B2014" i="1"/>
  <c r="B2018" i="1"/>
  <c r="B2021" i="1"/>
  <c r="B2023" i="1"/>
  <c r="B2027" i="1"/>
  <c r="B2030" i="1"/>
  <c r="H2030" i="1" s="1"/>
  <c r="B2033" i="1"/>
  <c r="B2034" i="1" s="1"/>
  <c r="B2038" i="1"/>
  <c r="B2043" i="1"/>
  <c r="B2049" i="1"/>
  <c r="B2052" i="1"/>
  <c r="I2052" i="1" s="1"/>
  <c r="B2056" i="1"/>
  <c r="H2056" i="1" s="1"/>
  <c r="B2058" i="1"/>
  <c r="B2065" i="1"/>
  <c r="I2065" i="1" s="1"/>
  <c r="B2068" i="1"/>
  <c r="H2068" i="1" s="1"/>
  <c r="B2070" i="1"/>
  <c r="B2073" i="1"/>
  <c r="B2076" i="1"/>
  <c r="B2077" i="1" s="1"/>
  <c r="B2081" i="1"/>
  <c r="I2081" i="1" s="1"/>
  <c r="B2083" i="1"/>
  <c r="B2087" i="1"/>
  <c r="B2089" i="1"/>
  <c r="B2093" i="1"/>
  <c r="I2093" i="1" s="1"/>
  <c r="B2096" i="1"/>
  <c r="B2098" i="1"/>
  <c r="B2101" i="1"/>
  <c r="H2101" i="1" s="1"/>
  <c r="B2104" i="1"/>
  <c r="H2104" i="1" s="1"/>
  <c r="B2106" i="1"/>
  <c r="B2107" i="1"/>
  <c r="B2112" i="1"/>
  <c r="B2117" i="1"/>
  <c r="B2119" i="1"/>
  <c r="B2121" i="1"/>
  <c r="B2123" i="1"/>
  <c r="B2132" i="1"/>
  <c r="B2135" i="1"/>
  <c r="B2145" i="1"/>
  <c r="B2149" i="1"/>
  <c r="H2149" i="1" s="1"/>
  <c r="B2157" i="1"/>
  <c r="B2160" i="1"/>
  <c r="B2162" i="1"/>
  <c r="H2162" i="1" s="1"/>
  <c r="B2165" i="1"/>
  <c r="B2167" i="1"/>
  <c r="B2173" i="1"/>
  <c r="B2176" i="1"/>
  <c r="B2182" i="1"/>
  <c r="B2184" i="1"/>
  <c r="H2184" i="1" s="1"/>
  <c r="B2187" i="1"/>
  <c r="H2187" i="1" s="1"/>
  <c r="B2192" i="1"/>
  <c r="B2196" i="1"/>
  <c r="B2202" i="1"/>
  <c r="B2204" i="1"/>
  <c r="B2209" i="1"/>
  <c r="H2209" i="1" s="1"/>
  <c r="B2213" i="1"/>
  <c r="B2215" i="1"/>
  <c r="I2215" i="1" s="1"/>
  <c r="B2217" i="1"/>
  <c r="B2221" i="1"/>
  <c r="B2227" i="1"/>
  <c r="B2229" i="1"/>
  <c r="B2231" i="1"/>
  <c r="B2234" i="1"/>
  <c r="H2234" i="1" s="1"/>
  <c r="B2236" i="1"/>
  <c r="H2236" i="1" s="1"/>
  <c r="B2239" i="1"/>
  <c r="I2239" i="1" s="1"/>
  <c r="B2245" i="1"/>
  <c r="B2248" i="1"/>
  <c r="H2248" i="1" s="1"/>
  <c r="B2252" i="1"/>
  <c r="B2255" i="1"/>
  <c r="B2258" i="1"/>
  <c r="B2260" i="1"/>
  <c r="I2260" i="1" s="1"/>
  <c r="B2262" i="1"/>
  <c r="B2264" i="1"/>
  <c r="B2269" i="1"/>
  <c r="H2269" i="1" s="1"/>
  <c r="B2273" i="1"/>
  <c r="B2275" i="1"/>
  <c r="I2275" i="1" s="1"/>
  <c r="B2284" i="1"/>
  <c r="I2284" i="1" s="1"/>
  <c r="B2287" i="1"/>
  <c r="I2287" i="1" s="1"/>
  <c r="B2292" i="1"/>
  <c r="B2297" i="1"/>
  <c r="B2299" i="1"/>
  <c r="B2300" i="1" s="1"/>
  <c r="B2302" i="1"/>
  <c r="B2314" i="1"/>
  <c r="B2317" i="1"/>
  <c r="H2317" i="1" s="1"/>
  <c r="B2327" i="1"/>
  <c r="B2328" i="1" s="1"/>
  <c r="B2330" i="1"/>
  <c r="K1494" i="1" l="1"/>
  <c r="K1479" i="1"/>
  <c r="K1464" i="1"/>
  <c r="K1452" i="1"/>
  <c r="K1435" i="1"/>
  <c r="K1421" i="1"/>
  <c r="K1406" i="1"/>
  <c r="K1390" i="1"/>
  <c r="K1357" i="1"/>
  <c r="K1342" i="1"/>
  <c r="K1329" i="1"/>
  <c r="K1313" i="1"/>
  <c r="K1296" i="1"/>
  <c r="K1282" i="1"/>
  <c r="K1249" i="1"/>
  <c r="K1235" i="1"/>
  <c r="K1216" i="1"/>
  <c r="K1199" i="1"/>
  <c r="K1182" i="1"/>
  <c r="K1166" i="1"/>
  <c r="K1148" i="1"/>
  <c r="K1132" i="1"/>
  <c r="K1117" i="1"/>
  <c r="K1103" i="1"/>
  <c r="K1090" i="1"/>
  <c r="K1076" i="1"/>
  <c r="K1060" i="1"/>
  <c r="K1042" i="1"/>
  <c r="K1028" i="1"/>
  <c r="K1012" i="1"/>
  <c r="K977" i="1"/>
  <c r="K960" i="1"/>
  <c r="K943" i="1"/>
  <c r="K926" i="1"/>
  <c r="K908" i="1"/>
  <c r="K890" i="1"/>
  <c r="K872" i="1"/>
  <c r="K854" i="1"/>
  <c r="K820" i="1"/>
  <c r="K806" i="1"/>
  <c r="K791" i="1"/>
  <c r="K774" i="1"/>
  <c r="K758" i="1"/>
  <c r="K742" i="1"/>
  <c r="K725" i="1"/>
  <c r="K711" i="1"/>
  <c r="K691" i="1"/>
  <c r="K674" i="1"/>
  <c r="K658" i="1"/>
  <c r="K640" i="1"/>
  <c r="K621" i="1"/>
  <c r="K605" i="1"/>
  <c r="K588" i="1"/>
  <c r="K570" i="1"/>
  <c r="K553" i="1"/>
  <c r="K535" i="1"/>
  <c r="K518" i="1"/>
  <c r="K483" i="1"/>
  <c r="K467" i="1"/>
  <c r="K449" i="1"/>
  <c r="K433" i="1"/>
  <c r="K418" i="1"/>
  <c r="K401" i="1"/>
  <c r="K383" i="1"/>
  <c r="K369" i="1"/>
  <c r="K354" i="1"/>
  <c r="K339" i="1"/>
  <c r="K325" i="1"/>
  <c r="K305" i="1"/>
  <c r="K283" i="1"/>
  <c r="K265" i="1"/>
  <c r="K246" i="1"/>
  <c r="K227" i="1"/>
  <c r="K212" i="1"/>
  <c r="K194" i="1"/>
  <c r="K175" i="1"/>
  <c r="K159" i="1"/>
  <c r="K142" i="1"/>
  <c r="K124" i="1"/>
  <c r="K109" i="1"/>
  <c r="K92" i="1"/>
  <c r="K77" i="1"/>
  <c r="K60" i="1"/>
  <c r="K42" i="1"/>
  <c r="K24" i="1"/>
  <c r="K7" i="1"/>
  <c r="O1130" i="1"/>
  <c r="N1467" i="1"/>
  <c r="N984" i="1"/>
  <c r="J2234" i="1"/>
  <c r="N1384" i="1"/>
  <c r="O2267" i="1"/>
  <c r="O985" i="1"/>
  <c r="O984" i="1"/>
  <c r="O397" i="1"/>
  <c r="N1129" i="1"/>
  <c r="O1467" i="1"/>
  <c r="N987" i="1"/>
  <c r="N97" i="1"/>
  <c r="O97" i="1"/>
  <c r="N165" i="1"/>
  <c r="O292" i="1"/>
  <c r="A820" i="1"/>
  <c r="O819" i="1"/>
  <c r="K2324" i="1"/>
  <c r="K2310" i="1"/>
  <c r="K2294" i="1"/>
  <c r="K2278" i="1"/>
  <c r="K2259" i="1"/>
  <c r="K2242" i="1"/>
  <c r="K2224" i="1"/>
  <c r="K2207" i="1"/>
  <c r="K2191" i="1"/>
  <c r="K2174" i="1"/>
  <c r="K2156" i="1"/>
  <c r="K2142" i="1"/>
  <c r="K2128" i="1"/>
  <c r="K2111" i="1"/>
  <c r="K2091" i="1"/>
  <c r="K2069" i="1"/>
  <c r="K2053" i="1"/>
  <c r="K2037" i="1"/>
  <c r="K2017" i="1"/>
  <c r="K2002" i="1"/>
  <c r="K1978" i="1"/>
  <c r="K1957" i="1"/>
  <c r="K1940" i="1"/>
  <c r="K1922" i="1"/>
  <c r="K1902" i="1"/>
  <c r="K1884" i="1"/>
  <c r="K1864" i="1"/>
  <c r="K1840" i="1"/>
  <c r="K1821" i="1"/>
  <c r="K1783" i="1"/>
  <c r="K1766" i="1"/>
  <c r="K1723" i="1"/>
  <c r="K1692" i="1"/>
  <c r="K1675" i="1"/>
  <c r="K1660" i="1"/>
  <c r="K1644" i="1"/>
  <c r="K1627" i="1"/>
  <c r="K1612" i="1"/>
  <c r="K1581" i="1"/>
  <c r="K1564" i="1"/>
  <c r="K1548" i="1"/>
  <c r="K1530" i="1"/>
  <c r="K1514" i="1"/>
  <c r="K1500" i="1"/>
  <c r="K1485" i="1"/>
  <c r="K1470" i="1"/>
  <c r="K1457" i="1"/>
  <c r="K1441" i="1"/>
  <c r="K1427" i="1"/>
  <c r="K1413" i="1"/>
  <c r="K1396" i="1"/>
  <c r="K1379" i="1"/>
  <c r="K1362" i="1"/>
  <c r="K1349" i="1"/>
  <c r="K1334" i="1"/>
  <c r="K1302" i="1"/>
  <c r="K1288" i="1"/>
  <c r="K1272" i="1"/>
  <c r="K1258" i="1"/>
  <c r="K1240" i="1"/>
  <c r="O1129" i="1"/>
  <c r="A1386" i="1"/>
  <c r="O1385" i="1"/>
  <c r="A166" i="1"/>
  <c r="O1300" i="1"/>
  <c r="N1300" i="1"/>
  <c r="A1301" i="1"/>
  <c r="N1301" i="1" s="1"/>
  <c r="A661" i="1"/>
  <c r="O661" i="1" s="1"/>
  <c r="N660" i="1"/>
  <c r="O660" i="1"/>
  <c r="N819" i="1"/>
  <c r="O513" i="1"/>
  <c r="A294" i="1"/>
  <c r="N293" i="1"/>
  <c r="A2077" i="1"/>
  <c r="O2076" i="1"/>
  <c r="N96" i="1"/>
  <c r="O96" i="1"/>
  <c r="K2219" i="1"/>
  <c r="K2201" i="1"/>
  <c r="K2169" i="1"/>
  <c r="K2152" i="1"/>
  <c r="K2138" i="1"/>
  <c r="K2124" i="1"/>
  <c r="K2105" i="1"/>
  <c r="K2085" i="1"/>
  <c r="K2063" i="1"/>
  <c r="K2047" i="1"/>
  <c r="K2031" i="1"/>
  <c r="K2010" i="1"/>
  <c r="K1994" i="1"/>
  <c r="K1970" i="1"/>
  <c r="K1934" i="1"/>
  <c r="K1913" i="1"/>
  <c r="K1895" i="1"/>
  <c r="K1876" i="1"/>
  <c r="K1856" i="1"/>
  <c r="K1834" i="1"/>
  <c r="K1797" i="1"/>
  <c r="K1777" i="1"/>
  <c r="K1757" i="1"/>
  <c r="K1737" i="1"/>
  <c r="K1702" i="1"/>
  <c r="K1687" i="1"/>
  <c r="K1656" i="1"/>
  <c r="K1639" i="1"/>
  <c r="K1608" i="1"/>
  <c r="K1593" i="1"/>
  <c r="K1576" i="1"/>
  <c r="K1559" i="1"/>
  <c r="K1543" i="1"/>
  <c r="K1510" i="1"/>
  <c r="K1495" i="1"/>
  <c r="N1958" i="1"/>
  <c r="A1959" i="1"/>
  <c r="O1958" i="1"/>
  <c r="A1131" i="1"/>
  <c r="K2319" i="1"/>
  <c r="K2305" i="1"/>
  <c r="K2288" i="1"/>
  <c r="K2271" i="1"/>
  <c r="K2251" i="1"/>
  <c r="K2235" i="1"/>
  <c r="K2218" i="1"/>
  <c r="K2200" i="1"/>
  <c r="K2185" i="1"/>
  <c r="K2168" i="1"/>
  <c r="K2151" i="1"/>
  <c r="K2137" i="1"/>
  <c r="K2122" i="1"/>
  <c r="K2103" i="1"/>
  <c r="K2082" i="1"/>
  <c r="K2062" i="1"/>
  <c r="K2046" i="1"/>
  <c r="K2029" i="1"/>
  <c r="K2009" i="1"/>
  <c r="K1993" i="1"/>
  <c r="K1969" i="1"/>
  <c r="K1952" i="1"/>
  <c r="K1933" i="1"/>
  <c r="K1894" i="1"/>
  <c r="K1874" i="1"/>
  <c r="K1855" i="1"/>
  <c r="K1833" i="1"/>
  <c r="K1814" i="1"/>
  <c r="K1794" i="1"/>
  <c r="K1775" i="1"/>
  <c r="K1735" i="1"/>
  <c r="K1717" i="1"/>
  <c r="K1700" i="1"/>
  <c r="K1686" i="1"/>
  <c r="K1669" i="1"/>
  <c r="K1654" i="1"/>
  <c r="K1637" i="1"/>
  <c r="K1607" i="1"/>
  <c r="K1591" i="1"/>
  <c r="K1558" i="1"/>
  <c r="K1542" i="1"/>
  <c r="K1524" i="1"/>
  <c r="K1509" i="1"/>
  <c r="N1554" i="1"/>
  <c r="N292" i="1"/>
  <c r="K2" i="1"/>
  <c r="K2318" i="1"/>
  <c r="K2304" i="1"/>
  <c r="K2286" i="1"/>
  <c r="K2270" i="1"/>
  <c r="K2250" i="1"/>
  <c r="K2233" i="1"/>
  <c r="K2216" i="1"/>
  <c r="K2199" i="1"/>
  <c r="K2183" i="1"/>
  <c r="K2166" i="1"/>
  <c r="K2136" i="1"/>
  <c r="K2120" i="1"/>
  <c r="K2100" i="1"/>
  <c r="K2080" i="1"/>
  <c r="K2061" i="1"/>
  <c r="K2045" i="1"/>
  <c r="K2028" i="1"/>
  <c r="K2008" i="1"/>
  <c r="K1991" i="1"/>
  <c r="K1968" i="1"/>
  <c r="K1951" i="1"/>
  <c r="K1930" i="1"/>
  <c r="K1910" i="1"/>
  <c r="K1892" i="1"/>
  <c r="K1873" i="1"/>
  <c r="K1853" i="1"/>
  <c r="K1831" i="1"/>
  <c r="K1812" i="1"/>
  <c r="K1793" i="1"/>
  <c r="K1774" i="1"/>
  <c r="K1752" i="1"/>
  <c r="K1733" i="1"/>
  <c r="K1716" i="1"/>
  <c r="K1698" i="1"/>
  <c r="K1684" i="1"/>
  <c r="K1667" i="1"/>
  <c r="K1652" i="1"/>
  <c r="K1620" i="1"/>
  <c r="K1605" i="1"/>
  <c r="K1589" i="1"/>
  <c r="K1556" i="1"/>
  <c r="K1541" i="1"/>
  <c r="K1523" i="1"/>
  <c r="K1508" i="1"/>
  <c r="K1493" i="1"/>
  <c r="K1478" i="1"/>
  <c r="K1463" i="1"/>
  <c r="O1384" i="1"/>
  <c r="K2332" i="1"/>
  <c r="K2316" i="1"/>
  <c r="K2303" i="1"/>
  <c r="K2268" i="1"/>
  <c r="K2249" i="1"/>
  <c r="K2232" i="1"/>
  <c r="K2214" i="1"/>
  <c r="K2198" i="1"/>
  <c r="K2181" i="1"/>
  <c r="K2164" i="1"/>
  <c r="K2148" i="1"/>
  <c r="K2134" i="1"/>
  <c r="K2118" i="1"/>
  <c r="K2099" i="1"/>
  <c r="K2079" i="1"/>
  <c r="K2060" i="1"/>
  <c r="K2044" i="1"/>
  <c r="K2026" i="1"/>
  <c r="K2007" i="1"/>
  <c r="K1990" i="1"/>
  <c r="K1949" i="1"/>
  <c r="K1929" i="1"/>
  <c r="K1909" i="1"/>
  <c r="K1891" i="1"/>
  <c r="K1871" i="1"/>
  <c r="K1852" i="1"/>
  <c r="K1830" i="1"/>
  <c r="K1810" i="1"/>
  <c r="K1773" i="1"/>
  <c r="K1750" i="1"/>
  <c r="K1714" i="1"/>
  <c r="K1697" i="1"/>
  <c r="K1666" i="1"/>
  <c r="K1650" i="1"/>
  <c r="K1618" i="1"/>
  <c r="K1603" i="1"/>
  <c r="K1587" i="1"/>
  <c r="K1571" i="1"/>
  <c r="K1555" i="1"/>
  <c r="K1539" i="1"/>
  <c r="K1522" i="1"/>
  <c r="K1507" i="1"/>
  <c r="K1492" i="1"/>
  <c r="K1476" i="1"/>
  <c r="K1462" i="1"/>
  <c r="K1433" i="1"/>
  <c r="K1419" i="1"/>
  <c r="K1404" i="1"/>
  <c r="K1370" i="1"/>
  <c r="K1355" i="1"/>
  <c r="K1340" i="1"/>
  <c r="K1326" i="1"/>
  <c r="K1310" i="1"/>
  <c r="K1294" i="1"/>
  <c r="K1264" i="1"/>
  <c r="K1247" i="1"/>
  <c r="K1233" i="1"/>
  <c r="K1213" i="1"/>
  <c r="K1179" i="1"/>
  <c r="K1164" i="1"/>
  <c r="A1630" i="1"/>
  <c r="N1629" i="1"/>
  <c r="K1225" i="1"/>
  <c r="K1207" i="1"/>
  <c r="K1189" i="1"/>
  <c r="K1173" i="1"/>
  <c r="K1158" i="1"/>
  <c r="K1139" i="1"/>
  <c r="K1124" i="1"/>
  <c r="K1096" i="1"/>
  <c r="K1084" i="1"/>
  <c r="K1052" i="1"/>
  <c r="K1035" i="1"/>
  <c r="K1020" i="1"/>
  <c r="K1003" i="1"/>
  <c r="K984" i="1"/>
  <c r="K968" i="1"/>
  <c r="K951" i="1"/>
  <c r="K936" i="1"/>
  <c r="K917" i="1"/>
  <c r="K897" i="1"/>
  <c r="K881" i="1"/>
  <c r="K860" i="1"/>
  <c r="K847" i="1"/>
  <c r="K829" i="1"/>
  <c r="K813" i="1"/>
  <c r="K797" i="1"/>
  <c r="K783" i="1"/>
  <c r="K767" i="1"/>
  <c r="K750" i="1"/>
  <c r="K733" i="1"/>
  <c r="K718" i="1"/>
  <c r="K701" i="1"/>
  <c r="K683" i="1"/>
  <c r="K666" i="1"/>
  <c r="K647" i="1"/>
  <c r="K630" i="1"/>
  <c r="K614" i="1"/>
  <c r="K598" i="1"/>
  <c r="K578" i="1"/>
  <c r="K562" i="1"/>
  <c r="K546" i="1"/>
  <c r="K526" i="1"/>
  <c r="K510" i="1"/>
  <c r="K492" i="1"/>
  <c r="K474" i="1"/>
  <c r="K458" i="1"/>
  <c r="K441" i="1"/>
  <c r="K425" i="1"/>
  <c r="K409" i="1"/>
  <c r="K390" i="1"/>
  <c r="K376" i="1"/>
  <c r="K361" i="1"/>
  <c r="K346" i="1"/>
  <c r="K332" i="1"/>
  <c r="K315" i="1"/>
  <c r="K291" i="1"/>
  <c r="K274" i="1"/>
  <c r="K255" i="1"/>
  <c r="K237" i="1"/>
  <c r="K220" i="1"/>
  <c r="K203" i="1"/>
  <c r="K186" i="1"/>
  <c r="K167" i="1"/>
  <c r="K152" i="1"/>
  <c r="K131" i="1"/>
  <c r="K117" i="1"/>
  <c r="K100" i="1"/>
  <c r="K85" i="1"/>
  <c r="K67" i="1"/>
  <c r="K52" i="1"/>
  <c r="K36" i="1"/>
  <c r="K17" i="1"/>
  <c r="O456" i="1"/>
  <c r="A988" i="1"/>
  <c r="N988" i="1" s="1"/>
  <c r="O455" i="1"/>
  <c r="L919" i="1"/>
  <c r="I919" i="1"/>
  <c r="H919" i="1"/>
  <c r="J919" i="1"/>
  <c r="L874" i="1"/>
  <c r="J874" i="1"/>
  <c r="H874" i="1"/>
  <c r="I874" i="1"/>
  <c r="L1534" i="1"/>
  <c r="J1534" i="1"/>
  <c r="H1534" i="1"/>
  <c r="I1534" i="1"/>
  <c r="L1860" i="1"/>
  <c r="J1860" i="1"/>
  <c r="H1860" i="1"/>
  <c r="I1860" i="1"/>
  <c r="L1444" i="1"/>
  <c r="J1444" i="1"/>
  <c r="I1444" i="1"/>
  <c r="K1444" i="1" s="1"/>
  <c r="H1444" i="1"/>
  <c r="L208" i="1"/>
  <c r="J208" i="1"/>
  <c r="I208" i="1"/>
  <c r="K208" i="1" s="1"/>
  <c r="H208" i="1"/>
  <c r="L1974" i="1"/>
  <c r="J1974" i="1"/>
  <c r="H1974" i="1"/>
  <c r="I1974" i="1"/>
  <c r="L2034" i="1"/>
  <c r="J2034" i="1"/>
  <c r="H2034" i="1"/>
  <c r="I2034" i="1"/>
  <c r="L1915" i="1"/>
  <c r="J1915" i="1"/>
  <c r="H1915" i="1"/>
  <c r="I1915" i="1"/>
  <c r="B2078" i="1"/>
  <c r="J2077" i="1"/>
  <c r="L2077" i="1"/>
  <c r="I2077" i="1"/>
  <c r="K2077" i="1" s="1"/>
  <c r="H2077" i="1"/>
  <c r="L931" i="1"/>
  <c r="J931" i="1"/>
  <c r="I931" i="1"/>
  <c r="H931" i="1"/>
  <c r="L398" i="1"/>
  <c r="J398" i="1"/>
  <c r="I398" i="1"/>
  <c r="H398" i="1"/>
  <c r="L263" i="1"/>
  <c r="J263" i="1"/>
  <c r="I263" i="1"/>
  <c r="K263" i="1" s="1"/>
  <c r="H263" i="1"/>
  <c r="L697" i="1"/>
  <c r="J697" i="1"/>
  <c r="I697" i="1"/>
  <c r="K697" i="1" s="1"/>
  <c r="H697" i="1"/>
  <c r="L2089" i="1"/>
  <c r="J2089" i="1"/>
  <c r="I2089" i="1"/>
  <c r="L1732" i="1"/>
  <c r="I1732" i="1"/>
  <c r="J1732" i="1"/>
  <c r="L1306" i="1"/>
  <c r="J1306" i="1"/>
  <c r="H1306" i="1"/>
  <c r="L823" i="1"/>
  <c r="I823" i="1"/>
  <c r="J823" i="1"/>
  <c r="H823" i="1"/>
  <c r="L389" i="1"/>
  <c r="J389" i="1"/>
  <c r="I389" i="1"/>
  <c r="H389" i="1"/>
  <c r="B48" i="1"/>
  <c r="L47" i="1"/>
  <c r="J47" i="1"/>
  <c r="H47" i="1"/>
  <c r="I47" i="1"/>
  <c r="B2177" i="1"/>
  <c r="L2176" i="1"/>
  <c r="I2176" i="1"/>
  <c r="J2176" i="1"/>
  <c r="L2087" i="1"/>
  <c r="J2087" i="1"/>
  <c r="I2087" i="1"/>
  <c r="H2087" i="1"/>
  <c r="L2001" i="1"/>
  <c r="J2001" i="1"/>
  <c r="H2001" i="1"/>
  <c r="I2001" i="1"/>
  <c r="L1928" i="1"/>
  <c r="J1928" i="1"/>
  <c r="I1928" i="1"/>
  <c r="K1928" i="1" s="1"/>
  <c r="H1928" i="1"/>
  <c r="L1862" i="1"/>
  <c r="H1862" i="1"/>
  <c r="I1862" i="1"/>
  <c r="L1795" i="1"/>
  <c r="J1795" i="1"/>
  <c r="I1795" i="1"/>
  <c r="H1795" i="1"/>
  <c r="L1730" i="1"/>
  <c r="I1730" i="1"/>
  <c r="K1730" i="1" s="1"/>
  <c r="J1730" i="1"/>
  <c r="H1730" i="1"/>
  <c r="L1633" i="1"/>
  <c r="J1633" i="1"/>
  <c r="I1633" i="1"/>
  <c r="L1537" i="1"/>
  <c r="I1537" i="1"/>
  <c r="L1364" i="1"/>
  <c r="J1364" i="1"/>
  <c r="I1364" i="1"/>
  <c r="H1364" i="1"/>
  <c r="L1303" i="1"/>
  <c r="I1303" i="1"/>
  <c r="J1303" i="1"/>
  <c r="H1303" i="1"/>
  <c r="L1250" i="1"/>
  <c r="J1250" i="1"/>
  <c r="I1250" i="1"/>
  <c r="H1250" i="1"/>
  <c r="L1201" i="1"/>
  <c r="J1201" i="1"/>
  <c r="I1201" i="1"/>
  <c r="L1101" i="1"/>
  <c r="J1101" i="1"/>
  <c r="I1101" i="1"/>
  <c r="H1101" i="1"/>
  <c r="L1040" i="1"/>
  <c r="I1040" i="1"/>
  <c r="J1040" i="1"/>
  <c r="H1040" i="1"/>
  <c r="B992" i="1"/>
  <c r="L991" i="1"/>
  <c r="I991" i="1"/>
  <c r="J991" i="1"/>
  <c r="H991" i="1"/>
  <c r="L945" i="1"/>
  <c r="J945" i="1"/>
  <c r="I945" i="1"/>
  <c r="K945" i="1" s="1"/>
  <c r="H945" i="1"/>
  <c r="L907" i="1"/>
  <c r="I907" i="1"/>
  <c r="J907" i="1"/>
  <c r="H907" i="1"/>
  <c r="B868" i="1"/>
  <c r="L867" i="1"/>
  <c r="J867" i="1"/>
  <c r="I867" i="1"/>
  <c r="K867" i="1" s="1"/>
  <c r="H867" i="1"/>
  <c r="L821" i="1"/>
  <c r="J821" i="1"/>
  <c r="I821" i="1"/>
  <c r="H821" i="1"/>
  <c r="L766" i="1"/>
  <c r="J766" i="1"/>
  <c r="I766" i="1"/>
  <c r="H766" i="1"/>
  <c r="L720" i="1"/>
  <c r="J720" i="1"/>
  <c r="I720" i="1"/>
  <c r="K720" i="1" s="1"/>
  <c r="H720" i="1"/>
  <c r="L676" i="1"/>
  <c r="J676" i="1"/>
  <c r="I676" i="1"/>
  <c r="L639" i="1"/>
  <c r="J639" i="1"/>
  <c r="I639" i="1"/>
  <c r="H639" i="1"/>
  <c r="L596" i="1"/>
  <c r="J596" i="1"/>
  <c r="I596" i="1"/>
  <c r="H596" i="1"/>
  <c r="L555" i="1"/>
  <c r="J555" i="1"/>
  <c r="I555" i="1"/>
  <c r="K555" i="1" s="1"/>
  <c r="H555" i="1"/>
  <c r="L508" i="1"/>
  <c r="J508" i="1"/>
  <c r="I508" i="1"/>
  <c r="L468" i="1"/>
  <c r="J468" i="1"/>
  <c r="I468" i="1"/>
  <c r="H468" i="1"/>
  <c r="L421" i="1"/>
  <c r="J421" i="1"/>
  <c r="I421" i="1"/>
  <c r="L380" i="1"/>
  <c r="J380" i="1"/>
  <c r="I380" i="1"/>
  <c r="H380" i="1"/>
  <c r="L318" i="1"/>
  <c r="J318" i="1"/>
  <c r="I318" i="1"/>
  <c r="K318" i="1" s="1"/>
  <c r="H318" i="1"/>
  <c r="L292" i="1"/>
  <c r="J292" i="1"/>
  <c r="I292" i="1"/>
  <c r="K292" i="1" s="1"/>
  <c r="L256" i="1"/>
  <c r="J256" i="1"/>
  <c r="I256" i="1"/>
  <c r="L219" i="1"/>
  <c r="J219" i="1"/>
  <c r="I219" i="1"/>
  <c r="H219" i="1"/>
  <c r="B179" i="1"/>
  <c r="L178" i="1"/>
  <c r="J178" i="1"/>
  <c r="I178" i="1"/>
  <c r="K178" i="1" s="1"/>
  <c r="H178" i="1"/>
  <c r="L138" i="1"/>
  <c r="J138" i="1"/>
  <c r="I138" i="1"/>
  <c r="H138" i="1"/>
  <c r="L97" i="1"/>
  <c r="J97" i="1"/>
  <c r="I97" i="1"/>
  <c r="L44" i="1"/>
  <c r="J44" i="1"/>
  <c r="I44" i="1"/>
  <c r="H44" i="1"/>
  <c r="H2076" i="1"/>
  <c r="H1849" i="1"/>
  <c r="H292" i="1"/>
  <c r="I1778" i="1"/>
  <c r="K1778" i="1" s="1"/>
  <c r="I1306" i="1"/>
  <c r="L2012" i="1"/>
  <c r="J2012" i="1"/>
  <c r="I2012" i="1"/>
  <c r="H2012" i="1"/>
  <c r="L1412" i="1"/>
  <c r="I1412" i="1"/>
  <c r="J1412" i="1"/>
  <c r="H1412" i="1"/>
  <c r="L912" i="1"/>
  <c r="J912" i="1"/>
  <c r="I912" i="1"/>
  <c r="H912" i="1"/>
  <c r="L515" i="1"/>
  <c r="J515" i="1"/>
  <c r="H515" i="1"/>
  <c r="L181" i="1"/>
  <c r="J181" i="1"/>
  <c r="I181" i="1"/>
  <c r="L2300" i="1"/>
  <c r="J2300" i="1"/>
  <c r="I2300" i="1"/>
  <c r="H2300" i="1"/>
  <c r="L2260" i="1"/>
  <c r="J2260" i="1"/>
  <c r="K2260" i="1" s="1"/>
  <c r="L2221" i="1"/>
  <c r="J2221" i="1"/>
  <c r="I2221" i="1"/>
  <c r="L2121" i="1"/>
  <c r="J2121" i="1"/>
  <c r="I2121" i="1"/>
  <c r="H2121" i="1"/>
  <c r="L2049" i="1"/>
  <c r="J2049" i="1"/>
  <c r="H2049" i="1"/>
  <c r="I2049" i="1"/>
  <c r="K2049" i="1" s="1"/>
  <c r="L1967" i="1"/>
  <c r="J1967" i="1"/>
  <c r="K1967" i="1" s="1"/>
  <c r="H1967" i="1"/>
  <c r="L1896" i="1"/>
  <c r="J1896" i="1"/>
  <c r="I1896" i="1"/>
  <c r="H1896" i="1"/>
  <c r="L1828" i="1"/>
  <c r="I1828" i="1"/>
  <c r="K1828" i="1" s="1"/>
  <c r="J1828" i="1"/>
  <c r="B1759" i="1"/>
  <c r="L1758" i="1"/>
  <c r="I1758" i="1"/>
  <c r="J1758" i="1"/>
  <c r="H1758" i="1"/>
  <c r="L1681" i="1"/>
  <c r="J1681" i="1"/>
  <c r="I1681" i="1"/>
  <c r="L1580" i="1"/>
  <c r="J1580" i="1"/>
  <c r="I1580" i="1"/>
  <c r="K1580" i="1" s="1"/>
  <c r="H1580" i="1"/>
  <c r="L1477" i="1"/>
  <c r="J1477" i="1"/>
  <c r="I1477" i="1"/>
  <c r="L1408" i="1"/>
  <c r="J1408" i="1"/>
  <c r="I1408" i="1"/>
  <c r="L1157" i="1"/>
  <c r="J1157" i="1"/>
  <c r="I1157" i="1"/>
  <c r="H1157" i="1"/>
  <c r="L2299" i="1"/>
  <c r="J2299" i="1"/>
  <c r="H2299" i="1"/>
  <c r="L2258" i="1"/>
  <c r="J2258" i="1"/>
  <c r="I2258" i="1"/>
  <c r="L2217" i="1"/>
  <c r="J2217" i="1"/>
  <c r="I2217" i="1"/>
  <c r="K2217" i="1" s="1"/>
  <c r="H2217" i="1"/>
  <c r="L2173" i="1"/>
  <c r="J2173" i="1"/>
  <c r="I2173" i="1"/>
  <c r="K2173" i="1" s="1"/>
  <c r="L2119" i="1"/>
  <c r="J2119" i="1"/>
  <c r="I2119" i="1"/>
  <c r="H2119" i="1"/>
  <c r="B2084" i="1"/>
  <c r="L2083" i="1"/>
  <c r="J2083" i="1"/>
  <c r="I2083" i="1"/>
  <c r="K2083" i="1" s="1"/>
  <c r="H2083" i="1"/>
  <c r="L2043" i="1"/>
  <c r="J2043" i="1"/>
  <c r="H2043" i="1"/>
  <c r="L1999" i="1"/>
  <c r="J1999" i="1"/>
  <c r="H1999" i="1"/>
  <c r="I1999" i="1"/>
  <c r="L1965" i="1"/>
  <c r="J1965" i="1"/>
  <c r="H1965" i="1"/>
  <c r="I1965" i="1"/>
  <c r="L1923" i="1"/>
  <c r="J1923" i="1"/>
  <c r="I1923" i="1"/>
  <c r="H1923" i="1"/>
  <c r="L1893" i="1"/>
  <c r="J1893" i="1"/>
  <c r="I1893" i="1"/>
  <c r="H1893" i="1"/>
  <c r="L1826" i="1"/>
  <c r="I1826" i="1"/>
  <c r="H1826" i="1"/>
  <c r="L1792" i="1"/>
  <c r="I1792" i="1"/>
  <c r="J1792" i="1"/>
  <c r="L1756" i="1"/>
  <c r="I1756" i="1"/>
  <c r="K1756" i="1" s="1"/>
  <c r="J1756" i="1"/>
  <c r="L1729" i="1"/>
  <c r="J1729" i="1"/>
  <c r="I1729" i="1"/>
  <c r="B1677" i="1"/>
  <c r="L1676" i="1"/>
  <c r="J1676" i="1"/>
  <c r="I1676" i="1"/>
  <c r="K1676" i="1" s="1"/>
  <c r="H1676" i="1"/>
  <c r="L1630" i="1"/>
  <c r="J1630" i="1"/>
  <c r="I1630" i="1"/>
  <c r="K1630" i="1" s="1"/>
  <c r="H1630" i="1"/>
  <c r="L1575" i="1"/>
  <c r="I1575" i="1"/>
  <c r="J1575" i="1"/>
  <c r="H1575" i="1"/>
  <c r="L1472" i="1"/>
  <c r="J1472" i="1"/>
  <c r="I1472" i="1"/>
  <c r="K1472" i="1" s="1"/>
  <c r="H1472" i="1"/>
  <c r="L1401" i="1"/>
  <c r="I1401" i="1"/>
  <c r="J1401" i="1"/>
  <c r="H1401" i="1"/>
  <c r="L1351" i="1"/>
  <c r="J1351" i="1"/>
  <c r="I1351" i="1"/>
  <c r="H1351" i="1"/>
  <c r="L1301" i="1"/>
  <c r="J1301" i="1"/>
  <c r="I1301" i="1"/>
  <c r="K1301" i="1" s="1"/>
  <c r="H1301" i="1"/>
  <c r="B1245" i="1"/>
  <c r="L1244" i="1"/>
  <c r="J1244" i="1"/>
  <c r="I1244" i="1"/>
  <c r="H1244" i="1"/>
  <c r="L1195" i="1"/>
  <c r="I1195" i="1"/>
  <c r="J1195" i="1"/>
  <c r="H1195" i="1"/>
  <c r="L1155" i="1"/>
  <c r="J1155" i="1"/>
  <c r="I1155" i="1"/>
  <c r="H1155" i="1"/>
  <c r="L1080" i="1"/>
  <c r="J1080" i="1"/>
  <c r="I1080" i="1"/>
  <c r="H1080" i="1"/>
  <c r="L1030" i="1"/>
  <c r="J1030" i="1"/>
  <c r="I1030" i="1"/>
  <c r="H1030" i="1"/>
  <c r="L986" i="1"/>
  <c r="J986" i="1"/>
  <c r="I986" i="1"/>
  <c r="H986" i="1"/>
  <c r="L939" i="1"/>
  <c r="J939" i="1"/>
  <c r="I939" i="1"/>
  <c r="H939" i="1"/>
  <c r="L903" i="1"/>
  <c r="J903" i="1"/>
  <c r="I903" i="1"/>
  <c r="H903" i="1"/>
  <c r="L865" i="1"/>
  <c r="J865" i="1"/>
  <c r="I865" i="1"/>
  <c r="L815" i="1"/>
  <c r="J815" i="1"/>
  <c r="H815" i="1"/>
  <c r="L765" i="1"/>
  <c r="I765" i="1"/>
  <c r="J765" i="1"/>
  <c r="H765" i="1"/>
  <c r="L717" i="1"/>
  <c r="I717" i="1"/>
  <c r="H717" i="1"/>
  <c r="J717" i="1"/>
  <c r="L675" i="1"/>
  <c r="J675" i="1"/>
  <c r="I675" i="1"/>
  <c r="H675" i="1"/>
  <c r="B634" i="1"/>
  <c r="L633" i="1"/>
  <c r="I633" i="1"/>
  <c r="K633" i="1" s="1"/>
  <c r="H633" i="1"/>
  <c r="J633" i="1"/>
  <c r="L594" i="1"/>
  <c r="J594" i="1"/>
  <c r="I594" i="1"/>
  <c r="K594" i="1" s="1"/>
  <c r="H594" i="1"/>
  <c r="L550" i="1"/>
  <c r="J550" i="1"/>
  <c r="H550" i="1"/>
  <c r="I550" i="1"/>
  <c r="L504" i="1"/>
  <c r="J504" i="1"/>
  <c r="I504" i="1"/>
  <c r="H504" i="1"/>
  <c r="L466" i="1"/>
  <c r="J466" i="1"/>
  <c r="I466" i="1"/>
  <c r="K466" i="1" s="1"/>
  <c r="H466" i="1"/>
  <c r="L416" i="1"/>
  <c r="J416" i="1"/>
  <c r="I416" i="1"/>
  <c r="K416" i="1" s="1"/>
  <c r="H416" i="1"/>
  <c r="L372" i="1"/>
  <c r="J372" i="1"/>
  <c r="I372" i="1"/>
  <c r="H372" i="1"/>
  <c r="L316" i="1"/>
  <c r="J316" i="1"/>
  <c r="I316" i="1"/>
  <c r="K316" i="1" s="1"/>
  <c r="L289" i="1"/>
  <c r="J289" i="1"/>
  <c r="I289" i="1"/>
  <c r="L253" i="1"/>
  <c r="J253" i="1"/>
  <c r="I253" i="1"/>
  <c r="K253" i="1" s="1"/>
  <c r="L217" i="1"/>
  <c r="J217" i="1"/>
  <c r="I217" i="1"/>
  <c r="L176" i="1"/>
  <c r="J176" i="1"/>
  <c r="I176" i="1"/>
  <c r="K176" i="1" s="1"/>
  <c r="H176" i="1"/>
  <c r="L136" i="1"/>
  <c r="J136" i="1"/>
  <c r="I136" i="1"/>
  <c r="K136" i="1" s="1"/>
  <c r="L90" i="1"/>
  <c r="I90" i="1"/>
  <c r="J90" i="1"/>
  <c r="H90" i="1"/>
  <c r="B34" i="1"/>
  <c r="L33" i="1"/>
  <c r="J33" i="1"/>
  <c r="I33" i="1"/>
  <c r="K33" i="1" s="1"/>
  <c r="H33" i="1"/>
  <c r="H397" i="1"/>
  <c r="L2227" i="1"/>
  <c r="J2227" i="1"/>
  <c r="H2227" i="1"/>
  <c r="L1685" i="1"/>
  <c r="I1685" i="1"/>
  <c r="J1685" i="1"/>
  <c r="H1685" i="1"/>
  <c r="B1044" i="1"/>
  <c r="L1043" i="1"/>
  <c r="J1043" i="1"/>
  <c r="I1043" i="1"/>
  <c r="H1043" i="1"/>
  <c r="L558" i="1"/>
  <c r="J558" i="1"/>
  <c r="I558" i="1"/>
  <c r="H558" i="1"/>
  <c r="L99" i="1"/>
  <c r="J99" i="1"/>
  <c r="I99" i="1"/>
  <c r="H99" i="1"/>
  <c r="B1996" i="1"/>
  <c r="L1995" i="1"/>
  <c r="I1995" i="1"/>
  <c r="J1995" i="1"/>
  <c r="H1995" i="1"/>
  <c r="L1724" i="1"/>
  <c r="J1724" i="1"/>
  <c r="I1724" i="1"/>
  <c r="K1724" i="1" s="1"/>
  <c r="H1724" i="1"/>
  <c r="L1193" i="1"/>
  <c r="J1193" i="1"/>
  <c r="I1193" i="1"/>
  <c r="H1193" i="1"/>
  <c r="L502" i="1"/>
  <c r="J502" i="1"/>
  <c r="H502" i="1"/>
  <c r="I502" i="1"/>
  <c r="L82" i="1"/>
  <c r="J82" i="1"/>
  <c r="I82" i="1"/>
  <c r="K82" i="1" s="1"/>
  <c r="H82" i="1"/>
  <c r="H2221" i="1"/>
  <c r="H1828" i="1"/>
  <c r="H1681" i="1"/>
  <c r="H97" i="1"/>
  <c r="I2227" i="1"/>
  <c r="L2302" i="1"/>
  <c r="J2302" i="1"/>
  <c r="I2302" i="1"/>
  <c r="H2302" i="1"/>
  <c r="L1832" i="1"/>
  <c r="J1832" i="1"/>
  <c r="I1832" i="1"/>
  <c r="H1832" i="1"/>
  <c r="L1254" i="1"/>
  <c r="I1254" i="1"/>
  <c r="J1254" i="1"/>
  <c r="H1254" i="1"/>
  <c r="L729" i="1"/>
  <c r="J729" i="1"/>
  <c r="I729" i="1"/>
  <c r="H729" i="1"/>
  <c r="L320" i="1"/>
  <c r="J320" i="1"/>
  <c r="I320" i="1"/>
  <c r="H320" i="1"/>
  <c r="L2038" i="1"/>
  <c r="J2038" i="1"/>
  <c r="H2038" i="1"/>
  <c r="I2038" i="1"/>
  <c r="L1754" i="1"/>
  <c r="I1754" i="1"/>
  <c r="H1754" i="1"/>
  <c r="L1348" i="1"/>
  <c r="J1348" i="1"/>
  <c r="I1348" i="1"/>
  <c r="K1348" i="1" s="1"/>
  <c r="L760" i="1"/>
  <c r="J760" i="1"/>
  <c r="I760" i="1"/>
  <c r="L313" i="1"/>
  <c r="J313" i="1"/>
  <c r="I313" i="1"/>
  <c r="K313" i="1" s="1"/>
  <c r="L2292" i="1"/>
  <c r="J2292" i="1"/>
  <c r="I2292" i="1"/>
  <c r="L2252" i="1"/>
  <c r="J2252" i="1"/>
  <c r="I2252" i="1"/>
  <c r="K2252" i="1" s="1"/>
  <c r="H2252" i="1"/>
  <c r="L2213" i="1"/>
  <c r="J2213" i="1"/>
  <c r="H2213" i="1"/>
  <c r="I2213" i="1"/>
  <c r="L2165" i="1"/>
  <c r="J2165" i="1"/>
  <c r="H2165" i="1"/>
  <c r="I2165" i="1"/>
  <c r="L2112" i="1"/>
  <c r="J2112" i="1"/>
  <c r="I2112" i="1"/>
  <c r="K2112" i="1" s="1"/>
  <c r="L1992" i="1"/>
  <c r="J1992" i="1"/>
  <c r="H1992" i="1"/>
  <c r="I1992" i="1"/>
  <c r="L1962" i="1"/>
  <c r="J1962" i="1"/>
  <c r="H1962" i="1"/>
  <c r="I1962" i="1"/>
  <c r="L1919" i="1"/>
  <c r="J1919" i="1"/>
  <c r="I1919" i="1"/>
  <c r="H1919" i="1"/>
  <c r="L1886" i="1"/>
  <c r="J1886" i="1"/>
  <c r="H1886" i="1"/>
  <c r="L1857" i="1"/>
  <c r="J1857" i="1"/>
  <c r="I1857" i="1"/>
  <c r="K1857" i="1" s="1"/>
  <c r="H1857" i="1"/>
  <c r="L1822" i="1"/>
  <c r="J1822" i="1"/>
  <c r="I1822" i="1"/>
  <c r="K1822" i="1" s="1"/>
  <c r="H1822" i="1"/>
  <c r="L1788" i="1"/>
  <c r="J1788" i="1"/>
  <c r="I1788" i="1"/>
  <c r="H1788" i="1"/>
  <c r="L1753" i="1"/>
  <c r="J1753" i="1"/>
  <c r="I1753" i="1"/>
  <c r="K1753" i="1" s="1"/>
  <c r="L1722" i="1"/>
  <c r="I1722" i="1"/>
  <c r="J1722" i="1"/>
  <c r="H1722" i="1"/>
  <c r="L1668" i="1"/>
  <c r="J1668" i="1"/>
  <c r="H1668" i="1"/>
  <c r="I1668" i="1"/>
  <c r="L1619" i="1"/>
  <c r="J1619" i="1"/>
  <c r="I1619" i="1"/>
  <c r="H1619" i="1"/>
  <c r="L1569" i="1"/>
  <c r="J1569" i="1"/>
  <c r="I1569" i="1"/>
  <c r="H1569" i="1"/>
  <c r="L1526" i="1"/>
  <c r="J1526" i="1"/>
  <c r="I1526" i="1"/>
  <c r="H1526" i="1"/>
  <c r="L1450" i="1"/>
  <c r="J1450" i="1"/>
  <c r="H1450" i="1"/>
  <c r="I1450" i="1"/>
  <c r="L1397" i="1"/>
  <c r="I1397" i="1"/>
  <c r="J1397" i="1"/>
  <c r="H1397" i="1"/>
  <c r="L1343" i="1"/>
  <c r="J1343" i="1"/>
  <c r="I1343" i="1"/>
  <c r="H1343" i="1"/>
  <c r="L1284" i="1"/>
  <c r="J1284" i="1"/>
  <c r="I1284" i="1"/>
  <c r="H1284" i="1"/>
  <c r="L1229" i="1"/>
  <c r="J1229" i="1"/>
  <c r="I1229" i="1"/>
  <c r="H1229" i="1"/>
  <c r="L1191" i="1"/>
  <c r="J1191" i="1"/>
  <c r="I1191" i="1"/>
  <c r="H1191" i="1"/>
  <c r="L1149" i="1"/>
  <c r="J1149" i="1"/>
  <c r="I1149" i="1"/>
  <c r="H1149" i="1"/>
  <c r="L1071" i="1"/>
  <c r="J1071" i="1"/>
  <c r="I1071" i="1"/>
  <c r="H1071" i="1"/>
  <c r="L1021" i="1"/>
  <c r="J1021" i="1"/>
  <c r="I1021" i="1"/>
  <c r="L976" i="1"/>
  <c r="J976" i="1"/>
  <c r="I976" i="1"/>
  <c r="L898" i="1"/>
  <c r="J898" i="1"/>
  <c r="I898" i="1"/>
  <c r="H898" i="1"/>
  <c r="L861" i="1"/>
  <c r="J861" i="1"/>
  <c r="I861" i="1"/>
  <c r="H861" i="1"/>
  <c r="L803" i="1"/>
  <c r="J803" i="1"/>
  <c r="I803" i="1"/>
  <c r="H803" i="1"/>
  <c r="L755" i="1"/>
  <c r="J755" i="1"/>
  <c r="H755" i="1"/>
  <c r="L708" i="1"/>
  <c r="J708" i="1"/>
  <c r="I708" i="1"/>
  <c r="H708" i="1"/>
  <c r="L670" i="1"/>
  <c r="J670" i="1"/>
  <c r="I670" i="1"/>
  <c r="H670" i="1"/>
  <c r="L629" i="1"/>
  <c r="J629" i="1"/>
  <c r="I629" i="1"/>
  <c r="K629" i="1" s="1"/>
  <c r="H629" i="1"/>
  <c r="L587" i="1"/>
  <c r="J587" i="1"/>
  <c r="I587" i="1"/>
  <c r="K587" i="1" s="1"/>
  <c r="H587" i="1"/>
  <c r="L541" i="1"/>
  <c r="J541" i="1"/>
  <c r="I541" i="1"/>
  <c r="L500" i="1"/>
  <c r="J500" i="1"/>
  <c r="I500" i="1"/>
  <c r="H500" i="1"/>
  <c r="L460" i="1"/>
  <c r="J460" i="1"/>
  <c r="I460" i="1"/>
  <c r="L412" i="1"/>
  <c r="J412" i="1"/>
  <c r="I412" i="1"/>
  <c r="K412" i="1" s="1"/>
  <c r="L362" i="1"/>
  <c r="J362" i="1"/>
  <c r="I362" i="1"/>
  <c r="H362" i="1"/>
  <c r="L311" i="1"/>
  <c r="J311" i="1"/>
  <c r="I311" i="1"/>
  <c r="H311" i="1"/>
  <c r="L280" i="1"/>
  <c r="J280" i="1"/>
  <c r="I280" i="1"/>
  <c r="L248" i="1"/>
  <c r="J248" i="1"/>
  <c r="I248" i="1"/>
  <c r="H248" i="1"/>
  <c r="L171" i="1"/>
  <c r="J171" i="1"/>
  <c r="I171" i="1"/>
  <c r="K171" i="1" s="1"/>
  <c r="H171" i="1"/>
  <c r="L132" i="1"/>
  <c r="J132" i="1"/>
  <c r="I132" i="1"/>
  <c r="H132" i="1"/>
  <c r="L78" i="1"/>
  <c r="I78" i="1"/>
  <c r="J78" i="1"/>
  <c r="H78" i="1"/>
  <c r="L28" i="1"/>
  <c r="J28" i="1"/>
  <c r="I28" i="1"/>
  <c r="K28" i="1" s="1"/>
  <c r="H2176" i="1"/>
  <c r="H2089" i="1"/>
  <c r="H1792" i="1"/>
  <c r="H976" i="1"/>
  <c r="H289" i="1"/>
  <c r="H256" i="1"/>
  <c r="L2262" i="1"/>
  <c r="J2262" i="1"/>
  <c r="H2262" i="1"/>
  <c r="I2262" i="1"/>
  <c r="B1932" i="1"/>
  <c r="L1931" i="1"/>
  <c r="J1931" i="1"/>
  <c r="I1931" i="1"/>
  <c r="H1931" i="1"/>
  <c r="L1796" i="1"/>
  <c r="J1796" i="1"/>
  <c r="I1796" i="1"/>
  <c r="K1796" i="1" s="1"/>
  <c r="H1796" i="1"/>
  <c r="L1538" i="1"/>
  <c r="I1538" i="1"/>
  <c r="J1538" i="1"/>
  <c r="H1538" i="1"/>
  <c r="L1161" i="1"/>
  <c r="J1161" i="1"/>
  <c r="I1161" i="1"/>
  <c r="H1161" i="1"/>
  <c r="L768" i="1"/>
  <c r="J768" i="1"/>
  <c r="I768" i="1"/>
  <c r="K768" i="1" s="1"/>
  <c r="H768" i="1"/>
  <c r="L294" i="1"/>
  <c r="J294" i="1"/>
  <c r="I294" i="1"/>
  <c r="H294" i="1"/>
  <c r="L1917" i="1"/>
  <c r="J1917" i="1"/>
  <c r="I1917" i="1"/>
  <c r="H1917" i="1"/>
  <c r="L1280" i="1"/>
  <c r="I1280" i="1"/>
  <c r="H1280" i="1"/>
  <c r="J1280" i="1"/>
  <c r="L974" i="1"/>
  <c r="J974" i="1"/>
  <c r="I974" i="1"/>
  <c r="H974" i="1"/>
  <c r="L800" i="1"/>
  <c r="J800" i="1"/>
  <c r="I800" i="1"/>
  <c r="H800" i="1"/>
  <c r="L663" i="1"/>
  <c r="J663" i="1"/>
  <c r="I663" i="1"/>
  <c r="K663" i="1" s="1"/>
  <c r="H663" i="1"/>
  <c r="L539" i="1"/>
  <c r="J539" i="1"/>
  <c r="I539" i="1"/>
  <c r="H539" i="1"/>
  <c r="L358" i="1"/>
  <c r="J358" i="1"/>
  <c r="I358" i="1"/>
  <c r="H358" i="1"/>
  <c r="L242" i="1"/>
  <c r="J242" i="1"/>
  <c r="I242" i="1"/>
  <c r="K242" i="1" s="1"/>
  <c r="H242" i="1"/>
  <c r="L166" i="1"/>
  <c r="J166" i="1"/>
  <c r="I166" i="1"/>
  <c r="H166" i="1"/>
  <c r="B74" i="1"/>
  <c r="L73" i="1"/>
  <c r="J73" i="1"/>
  <c r="I73" i="1"/>
  <c r="H2292" i="1"/>
  <c r="H1633" i="1"/>
  <c r="H865" i="1"/>
  <c r="I1886" i="1"/>
  <c r="L1866" i="1"/>
  <c r="J1866" i="1"/>
  <c r="H1866" i="1"/>
  <c r="I1866" i="1"/>
  <c r="L1202" i="1"/>
  <c r="J1202" i="1"/>
  <c r="I1202" i="1"/>
  <c r="H1202" i="1"/>
  <c r="L679" i="1"/>
  <c r="J679" i="1"/>
  <c r="I679" i="1"/>
  <c r="K679" i="1" s="1"/>
  <c r="H679" i="1"/>
  <c r="L260" i="1"/>
  <c r="J260" i="1"/>
  <c r="I260" i="1"/>
  <c r="H260" i="1"/>
  <c r="L2081" i="1"/>
  <c r="J2081" i="1"/>
  <c r="K2081" i="1" s="1"/>
  <c r="H2081" i="1"/>
  <c r="L1824" i="1"/>
  <c r="J1824" i="1"/>
  <c r="I1824" i="1"/>
  <c r="H1824" i="1"/>
  <c r="L1467" i="1"/>
  <c r="J1467" i="1"/>
  <c r="I1467" i="1"/>
  <c r="H1467" i="1"/>
  <c r="L1078" i="1"/>
  <c r="J1078" i="1"/>
  <c r="H1078" i="1"/>
  <c r="I1078" i="1"/>
  <c r="L710" i="1"/>
  <c r="J710" i="1"/>
  <c r="I710" i="1"/>
  <c r="H710" i="1"/>
  <c r="L367" i="1"/>
  <c r="J367" i="1"/>
  <c r="I367" i="1"/>
  <c r="H367" i="1"/>
  <c r="L2209" i="1"/>
  <c r="J2209" i="1"/>
  <c r="I2209" i="1"/>
  <c r="B1960" i="1"/>
  <c r="L1959" i="1"/>
  <c r="I1959" i="1"/>
  <c r="K1959" i="1" s="1"/>
  <c r="J1959" i="1"/>
  <c r="H1959" i="1"/>
  <c r="L1751" i="1"/>
  <c r="J1751" i="1"/>
  <c r="I1751" i="1"/>
  <c r="H1751" i="1"/>
  <c r="L1565" i="1"/>
  <c r="I1565" i="1"/>
  <c r="J1565" i="1"/>
  <c r="H1565" i="1"/>
  <c r="L1339" i="1"/>
  <c r="J1339" i="1"/>
  <c r="I1339" i="1"/>
  <c r="H1339" i="1"/>
  <c r="L1068" i="1"/>
  <c r="J1068" i="1"/>
  <c r="I1068" i="1"/>
  <c r="H1068" i="1"/>
  <c r="L892" i="1"/>
  <c r="J892" i="1"/>
  <c r="I892" i="1"/>
  <c r="L752" i="1"/>
  <c r="J752" i="1"/>
  <c r="I752" i="1"/>
  <c r="H752" i="1"/>
  <c r="L704" i="1"/>
  <c r="J704" i="1"/>
  <c r="I704" i="1"/>
  <c r="H704" i="1"/>
  <c r="L627" i="1"/>
  <c r="J627" i="1"/>
  <c r="I627" i="1"/>
  <c r="K627" i="1" s="1"/>
  <c r="H627" i="1"/>
  <c r="L278" i="1"/>
  <c r="J278" i="1"/>
  <c r="I278" i="1"/>
  <c r="H278" i="1"/>
  <c r="L207" i="1"/>
  <c r="J207" i="1"/>
  <c r="I207" i="1"/>
  <c r="H207" i="1"/>
  <c r="L127" i="1"/>
  <c r="J127" i="1"/>
  <c r="I127" i="1"/>
  <c r="K127" i="1" s="1"/>
  <c r="H127" i="1"/>
  <c r="B26" i="1"/>
  <c r="L25" i="1"/>
  <c r="J25" i="1"/>
  <c r="I25" i="1"/>
  <c r="B2285" i="1"/>
  <c r="L2245" i="1"/>
  <c r="J2245" i="1"/>
  <c r="I2245" i="1"/>
  <c r="L2204" i="1"/>
  <c r="J2204" i="1"/>
  <c r="I2204" i="1"/>
  <c r="K2204" i="1" s="1"/>
  <c r="H2204" i="1"/>
  <c r="L2160" i="1"/>
  <c r="J2160" i="1"/>
  <c r="I2160" i="1"/>
  <c r="L2106" i="1"/>
  <c r="J2106" i="1"/>
  <c r="H2106" i="1"/>
  <c r="L2073" i="1"/>
  <c r="J2073" i="1"/>
  <c r="I2073" i="1"/>
  <c r="H2073" i="1"/>
  <c r="L2030" i="1"/>
  <c r="J2030" i="1"/>
  <c r="I2030" i="1"/>
  <c r="B1987" i="1"/>
  <c r="L1986" i="1"/>
  <c r="J1986" i="1"/>
  <c r="H1986" i="1"/>
  <c r="I1986" i="1"/>
  <c r="K1986" i="1" s="1"/>
  <c r="L1950" i="1"/>
  <c r="J1950" i="1"/>
  <c r="H1950" i="1"/>
  <c r="I1950" i="1"/>
  <c r="L1881" i="1"/>
  <c r="J1881" i="1"/>
  <c r="I1881" i="1"/>
  <c r="H1881" i="1"/>
  <c r="B1850" i="1"/>
  <c r="L1849" i="1"/>
  <c r="J1849" i="1"/>
  <c r="K1849" i="1" s="1"/>
  <c r="L1813" i="1"/>
  <c r="J1813" i="1"/>
  <c r="I1813" i="1"/>
  <c r="L1780" i="1"/>
  <c r="I1780" i="1"/>
  <c r="J1780" i="1"/>
  <c r="L1748" i="1"/>
  <c r="J1748" i="1"/>
  <c r="I1748" i="1"/>
  <c r="H1748" i="1"/>
  <c r="L1712" i="1"/>
  <c r="J1712" i="1"/>
  <c r="I1712" i="1"/>
  <c r="H1712" i="1"/>
  <c r="L1655" i="1"/>
  <c r="J1655" i="1"/>
  <c r="H1655" i="1"/>
  <c r="I1655" i="1"/>
  <c r="L1606" i="1"/>
  <c r="J1606" i="1"/>
  <c r="I1606" i="1"/>
  <c r="H1606" i="1"/>
  <c r="L1562" i="1"/>
  <c r="I1562" i="1"/>
  <c r="K1562" i="1" s="1"/>
  <c r="H1562" i="1"/>
  <c r="B1517" i="1"/>
  <c r="L1516" i="1"/>
  <c r="I1516" i="1"/>
  <c r="J1516" i="1"/>
  <c r="L1389" i="1"/>
  <c r="I1389" i="1"/>
  <c r="J1389" i="1"/>
  <c r="H1389" i="1"/>
  <c r="L1327" i="1"/>
  <c r="J1327" i="1"/>
  <c r="I1327" i="1"/>
  <c r="K1327" i="1" s="1"/>
  <c r="H1327" i="1"/>
  <c r="L1278" i="1"/>
  <c r="I1278" i="1"/>
  <c r="J1278" i="1"/>
  <c r="H1278" i="1"/>
  <c r="L1220" i="1"/>
  <c r="J1220" i="1"/>
  <c r="I1220" i="1"/>
  <c r="H1220" i="1"/>
  <c r="L1185" i="1"/>
  <c r="I1185" i="1"/>
  <c r="J1185" i="1"/>
  <c r="H1185" i="1"/>
  <c r="L1145" i="1"/>
  <c r="J1145" i="1"/>
  <c r="I1145" i="1"/>
  <c r="H1145" i="1"/>
  <c r="L1066" i="1"/>
  <c r="J1066" i="1"/>
  <c r="H1066" i="1"/>
  <c r="L1015" i="1"/>
  <c r="J1015" i="1"/>
  <c r="I1015" i="1"/>
  <c r="H1015" i="1"/>
  <c r="L972" i="1"/>
  <c r="J972" i="1"/>
  <c r="I972" i="1"/>
  <c r="H972" i="1"/>
  <c r="L928" i="1"/>
  <c r="J928" i="1"/>
  <c r="I928" i="1"/>
  <c r="L889" i="1"/>
  <c r="J889" i="1"/>
  <c r="I889" i="1"/>
  <c r="L846" i="1"/>
  <c r="J846" i="1"/>
  <c r="I846" i="1"/>
  <c r="H846" i="1"/>
  <c r="L798" i="1"/>
  <c r="J798" i="1"/>
  <c r="I798" i="1"/>
  <c r="H798" i="1"/>
  <c r="L748" i="1"/>
  <c r="J748" i="1"/>
  <c r="I748" i="1"/>
  <c r="L702" i="1"/>
  <c r="J702" i="1"/>
  <c r="I702" i="1"/>
  <c r="K702" i="1" s="1"/>
  <c r="H702" i="1"/>
  <c r="L660" i="1"/>
  <c r="J660" i="1"/>
  <c r="I660" i="1"/>
  <c r="H660" i="1"/>
  <c r="L623" i="1"/>
  <c r="J623" i="1"/>
  <c r="H623" i="1"/>
  <c r="I623" i="1"/>
  <c r="B580" i="1"/>
  <c r="L579" i="1"/>
  <c r="J579" i="1"/>
  <c r="I579" i="1"/>
  <c r="H579" i="1"/>
  <c r="B537" i="1"/>
  <c r="L536" i="1"/>
  <c r="J536" i="1"/>
  <c r="I536" i="1"/>
  <c r="K536" i="1" s="1"/>
  <c r="H536" i="1"/>
  <c r="J493" i="1"/>
  <c r="L493" i="1"/>
  <c r="I493" i="1"/>
  <c r="L451" i="1"/>
  <c r="J451" i="1"/>
  <c r="I451" i="1"/>
  <c r="H451" i="1"/>
  <c r="L404" i="1"/>
  <c r="J404" i="1"/>
  <c r="I404" i="1"/>
  <c r="H404" i="1"/>
  <c r="L353" i="1"/>
  <c r="J353" i="1"/>
  <c r="I353" i="1"/>
  <c r="H353" i="1"/>
  <c r="L307" i="1"/>
  <c r="J307" i="1"/>
  <c r="I307" i="1"/>
  <c r="H307" i="1"/>
  <c r="L275" i="1"/>
  <c r="J275" i="1"/>
  <c r="I275" i="1"/>
  <c r="H275" i="1"/>
  <c r="L240" i="1"/>
  <c r="J240" i="1"/>
  <c r="I240" i="1"/>
  <c r="H240" i="1"/>
  <c r="L202" i="1"/>
  <c r="J202" i="1"/>
  <c r="K202" i="1" s="1"/>
  <c r="H202" i="1"/>
  <c r="L162" i="1"/>
  <c r="J162" i="1"/>
  <c r="I162" i="1"/>
  <c r="H162" i="1"/>
  <c r="L120" i="1"/>
  <c r="J120" i="1"/>
  <c r="I120" i="1"/>
  <c r="H120" i="1"/>
  <c r="L71" i="1"/>
  <c r="J71" i="1"/>
  <c r="I71" i="1"/>
  <c r="K71" i="1" s="1"/>
  <c r="H71" i="1"/>
  <c r="L20" i="1"/>
  <c r="J20" i="1"/>
  <c r="I20" i="1"/>
  <c r="H20" i="1"/>
  <c r="H2260" i="1"/>
  <c r="H2160" i="1"/>
  <c r="H1756" i="1"/>
  <c r="H928" i="1"/>
  <c r="I2299" i="1"/>
  <c r="K2299" i="1" s="1"/>
  <c r="L2182" i="1"/>
  <c r="J2182" i="1"/>
  <c r="I2182" i="1"/>
  <c r="H2182" i="1"/>
  <c r="L1971" i="1"/>
  <c r="J1971" i="1"/>
  <c r="I1971" i="1"/>
  <c r="H1971" i="1"/>
  <c r="L1763" i="1"/>
  <c r="J1763" i="1"/>
  <c r="H1763" i="1"/>
  <c r="I1763" i="1"/>
  <c r="L1480" i="1"/>
  <c r="J1480" i="1"/>
  <c r="I1480" i="1"/>
  <c r="L1106" i="1"/>
  <c r="J1106" i="1"/>
  <c r="I1106" i="1"/>
  <c r="H1106" i="1"/>
  <c r="L643" i="1"/>
  <c r="J643" i="1"/>
  <c r="I643" i="1"/>
  <c r="H643" i="1"/>
  <c r="L141" i="1"/>
  <c r="J141" i="1"/>
  <c r="I141" i="1"/>
  <c r="K141" i="1" s="1"/>
  <c r="H141" i="1"/>
  <c r="L2297" i="1"/>
  <c r="J2297" i="1"/>
  <c r="H2297" i="1"/>
  <c r="I2297" i="1"/>
  <c r="L1963" i="1"/>
  <c r="J1963" i="1"/>
  <c r="H1963" i="1"/>
  <c r="I1963" i="1"/>
  <c r="L1672" i="1"/>
  <c r="I1672" i="1"/>
  <c r="J1672" i="1"/>
  <c r="L1292" i="1"/>
  <c r="I1292" i="1"/>
  <c r="J1292" i="1"/>
  <c r="H1292" i="1"/>
  <c r="L863" i="1"/>
  <c r="J863" i="1"/>
  <c r="I863" i="1"/>
  <c r="H863" i="1"/>
  <c r="L463" i="1"/>
  <c r="J463" i="1"/>
  <c r="I463" i="1"/>
  <c r="H463" i="1"/>
  <c r="L174" i="1"/>
  <c r="J174" i="1"/>
  <c r="I174" i="1"/>
  <c r="H174" i="1"/>
  <c r="L2033" i="1"/>
  <c r="J2033" i="1"/>
  <c r="H2033" i="1"/>
  <c r="I2033" i="1"/>
  <c r="L1715" i="1"/>
  <c r="J1715" i="1"/>
  <c r="K1715" i="1" s="1"/>
  <c r="H1715" i="1"/>
  <c r="L1187" i="1"/>
  <c r="J1187" i="1"/>
  <c r="I1187" i="1"/>
  <c r="H1187" i="1"/>
  <c r="L408" i="1"/>
  <c r="J408" i="1"/>
  <c r="I408" i="1"/>
  <c r="K408" i="1" s="1"/>
  <c r="H408" i="1"/>
  <c r="L2202" i="1"/>
  <c r="J2202" i="1"/>
  <c r="H2202" i="1"/>
  <c r="I2202" i="1"/>
  <c r="L1947" i="1"/>
  <c r="I1947" i="1"/>
  <c r="K1947" i="1" s="1"/>
  <c r="H1947" i="1"/>
  <c r="L1811" i="1"/>
  <c r="J1811" i="1"/>
  <c r="I1811" i="1"/>
  <c r="H1811" i="1"/>
  <c r="L1710" i="1"/>
  <c r="I1710" i="1"/>
  <c r="J1710" i="1"/>
  <c r="H1710" i="1"/>
  <c r="L1504" i="1"/>
  <c r="I1504" i="1"/>
  <c r="J1504" i="1"/>
  <c r="L1274" i="1"/>
  <c r="J1274" i="1"/>
  <c r="I1274" i="1"/>
  <c r="H1274" i="1"/>
  <c r="L1218" i="1"/>
  <c r="J1218" i="1"/>
  <c r="I1218" i="1"/>
  <c r="H1218" i="1"/>
  <c r="L1180" i="1"/>
  <c r="J1180" i="1"/>
  <c r="I1180" i="1"/>
  <c r="K1180" i="1" s="1"/>
  <c r="L1140" i="1"/>
  <c r="J1140" i="1"/>
  <c r="I1140" i="1"/>
  <c r="H1140" i="1"/>
  <c r="L1063" i="1"/>
  <c r="J1063" i="1"/>
  <c r="I1063" i="1"/>
  <c r="H1063" i="1"/>
  <c r="L1010" i="1"/>
  <c r="J1010" i="1"/>
  <c r="I1010" i="1"/>
  <c r="H1010" i="1"/>
  <c r="L966" i="1"/>
  <c r="J966" i="1"/>
  <c r="I966" i="1"/>
  <c r="H966" i="1"/>
  <c r="B843" i="1"/>
  <c r="L842" i="1"/>
  <c r="J842" i="1"/>
  <c r="I842" i="1"/>
  <c r="H842" i="1"/>
  <c r="L790" i="1"/>
  <c r="J790" i="1"/>
  <c r="I790" i="1"/>
  <c r="K790" i="1" s="1"/>
  <c r="H790" i="1"/>
  <c r="L743" i="1"/>
  <c r="J743" i="1"/>
  <c r="H743" i="1"/>
  <c r="I743" i="1"/>
  <c r="B700" i="1"/>
  <c r="L699" i="1"/>
  <c r="J699" i="1"/>
  <c r="I699" i="1"/>
  <c r="H699" i="1"/>
  <c r="L657" i="1"/>
  <c r="J657" i="1"/>
  <c r="I657" i="1"/>
  <c r="H657" i="1"/>
  <c r="L619" i="1"/>
  <c r="J619" i="1"/>
  <c r="I619" i="1"/>
  <c r="H619" i="1"/>
  <c r="L575" i="1"/>
  <c r="J575" i="1"/>
  <c r="I575" i="1"/>
  <c r="H575" i="1"/>
  <c r="L534" i="1"/>
  <c r="J534" i="1"/>
  <c r="I534" i="1"/>
  <c r="H534" i="1"/>
  <c r="L490" i="1"/>
  <c r="J490" i="1"/>
  <c r="I490" i="1"/>
  <c r="H490" i="1"/>
  <c r="L447" i="1"/>
  <c r="J447" i="1"/>
  <c r="I447" i="1"/>
  <c r="H447" i="1"/>
  <c r="L400" i="1"/>
  <c r="J400" i="1"/>
  <c r="I400" i="1"/>
  <c r="L348" i="1"/>
  <c r="J348" i="1"/>
  <c r="I348" i="1"/>
  <c r="H348" i="1"/>
  <c r="L304" i="1"/>
  <c r="J304" i="1"/>
  <c r="I304" i="1"/>
  <c r="L271" i="1"/>
  <c r="J271" i="1"/>
  <c r="I271" i="1"/>
  <c r="H271" i="1"/>
  <c r="L238" i="1"/>
  <c r="J238" i="1"/>
  <c r="K238" i="1" s="1"/>
  <c r="H238" i="1"/>
  <c r="L200" i="1"/>
  <c r="J200" i="1"/>
  <c r="I200" i="1"/>
  <c r="K200" i="1" s="1"/>
  <c r="H200" i="1"/>
  <c r="L156" i="1"/>
  <c r="J156" i="1"/>
  <c r="I156" i="1"/>
  <c r="H156" i="1"/>
  <c r="L115" i="1"/>
  <c r="I115" i="1"/>
  <c r="J115" i="1"/>
  <c r="H115" i="1"/>
  <c r="L68" i="1"/>
  <c r="J68" i="1"/>
  <c r="I68" i="1"/>
  <c r="K68" i="1" s="1"/>
  <c r="H68" i="1"/>
  <c r="L16" i="1"/>
  <c r="J16" i="1"/>
  <c r="I16" i="1"/>
  <c r="H2245" i="1"/>
  <c r="H2173" i="1"/>
  <c r="H1021" i="1"/>
  <c r="H421" i="1"/>
  <c r="H253" i="1"/>
  <c r="I1066" i="1"/>
  <c r="I755" i="1"/>
  <c r="I515" i="1"/>
  <c r="J1754" i="1"/>
  <c r="L1898" i="1"/>
  <c r="I1898" i="1"/>
  <c r="H1898" i="1"/>
  <c r="J1898" i="1"/>
  <c r="L1366" i="1"/>
  <c r="J1366" i="1"/>
  <c r="I1366" i="1"/>
  <c r="H1366" i="1"/>
  <c r="L871" i="1"/>
  <c r="I871" i="1"/>
  <c r="J871" i="1"/>
  <c r="H871" i="1"/>
  <c r="L475" i="1"/>
  <c r="J475" i="1"/>
  <c r="I475" i="1"/>
  <c r="H475" i="1"/>
  <c r="L2215" i="1"/>
  <c r="J2215" i="1"/>
  <c r="K2215" i="1" s="1"/>
  <c r="H2215" i="1"/>
  <c r="L1921" i="1"/>
  <c r="J1921" i="1"/>
  <c r="I1921" i="1"/>
  <c r="L1621" i="1"/>
  <c r="J1621" i="1"/>
  <c r="I1621" i="1"/>
  <c r="B1232" i="1"/>
  <c r="L1231" i="1"/>
  <c r="I1231" i="1"/>
  <c r="J1231" i="1"/>
  <c r="H1231" i="1"/>
  <c r="B901" i="1"/>
  <c r="L900" i="1"/>
  <c r="J900" i="1"/>
  <c r="I900" i="1"/>
  <c r="H900" i="1"/>
  <c r="L631" i="1"/>
  <c r="J631" i="1"/>
  <c r="I631" i="1"/>
  <c r="H631" i="1"/>
  <c r="L414" i="1"/>
  <c r="J414" i="1"/>
  <c r="I414" i="1"/>
  <c r="H414" i="1"/>
  <c r="L134" i="1"/>
  <c r="J134" i="1"/>
  <c r="I134" i="1"/>
  <c r="H134" i="1"/>
  <c r="L2248" i="1"/>
  <c r="J2248" i="1"/>
  <c r="L2076" i="1"/>
  <c r="J2076" i="1"/>
  <c r="I2076" i="1"/>
  <c r="B1820" i="1"/>
  <c r="L1819" i="1"/>
  <c r="J1819" i="1"/>
  <c r="H1819" i="1"/>
  <c r="I1819" i="1"/>
  <c r="L1664" i="1"/>
  <c r="J1664" i="1"/>
  <c r="I1664" i="1"/>
  <c r="H1664" i="1"/>
  <c r="L1447" i="1"/>
  <c r="I1447" i="1"/>
  <c r="K1447" i="1" s="1"/>
  <c r="J1447" i="1"/>
  <c r="H1447" i="1"/>
  <c r="L1147" i="1"/>
  <c r="J1147" i="1"/>
  <c r="I1147" i="1"/>
  <c r="H1147" i="1"/>
  <c r="L853" i="1"/>
  <c r="J853" i="1"/>
  <c r="I853" i="1"/>
  <c r="L585" i="1"/>
  <c r="I585" i="1"/>
  <c r="H585" i="1"/>
  <c r="L2284" i="1"/>
  <c r="J2284" i="1"/>
  <c r="K2284" i="1" s="1"/>
  <c r="L2070" i="1"/>
  <c r="J2070" i="1"/>
  <c r="I2070" i="1"/>
  <c r="H2070" i="1"/>
  <c r="L1847" i="1"/>
  <c r="J1847" i="1"/>
  <c r="H1847" i="1"/>
  <c r="I1847" i="1"/>
  <c r="L1653" i="1"/>
  <c r="J1653" i="1"/>
  <c r="I1653" i="1"/>
  <c r="H1653" i="1"/>
  <c r="B1387" i="1"/>
  <c r="L1386" i="1"/>
  <c r="I1386" i="1"/>
  <c r="H1386" i="1"/>
  <c r="J1386" i="1"/>
  <c r="L886" i="1"/>
  <c r="J886" i="1"/>
  <c r="H886" i="1"/>
  <c r="I886" i="1"/>
  <c r="L2275" i="1"/>
  <c r="J2275" i="1"/>
  <c r="K2275" i="1" s="1"/>
  <c r="H2275" i="1"/>
  <c r="L2196" i="1"/>
  <c r="J2196" i="1"/>
  <c r="I2196" i="1"/>
  <c r="L2149" i="1"/>
  <c r="J2149" i="1"/>
  <c r="I2149" i="1"/>
  <c r="B2102" i="1"/>
  <c r="L2101" i="1"/>
  <c r="J2101" i="1"/>
  <c r="I2101" i="1"/>
  <c r="L2068" i="1"/>
  <c r="I2068" i="1"/>
  <c r="J2068" i="1"/>
  <c r="L2023" i="1"/>
  <c r="J2023" i="1"/>
  <c r="H2023" i="1"/>
  <c r="I2023" i="1"/>
  <c r="K2023" i="1" s="1"/>
  <c r="B1981" i="1"/>
  <c r="L1980" i="1"/>
  <c r="J1980" i="1"/>
  <c r="K1980" i="1" s="1"/>
  <c r="H1980" i="1"/>
  <c r="L1946" i="1"/>
  <c r="I1946" i="1"/>
  <c r="J1946" i="1"/>
  <c r="H1946" i="1"/>
  <c r="L1912" i="1"/>
  <c r="I1912" i="1"/>
  <c r="J1912" i="1"/>
  <c r="L1877" i="1"/>
  <c r="J1877" i="1"/>
  <c r="I1877" i="1"/>
  <c r="H1877" i="1"/>
  <c r="B1845" i="1"/>
  <c r="L1844" i="1"/>
  <c r="J1844" i="1"/>
  <c r="I1844" i="1"/>
  <c r="K1844" i="1" s="1"/>
  <c r="H1844" i="1"/>
  <c r="L1809" i="1"/>
  <c r="J1809" i="1"/>
  <c r="I1809" i="1"/>
  <c r="H1809" i="1"/>
  <c r="L1776" i="1"/>
  <c r="J1776" i="1"/>
  <c r="H1776" i="1"/>
  <c r="I1776" i="1"/>
  <c r="L1743" i="1"/>
  <c r="I1743" i="1"/>
  <c r="J1743" i="1"/>
  <c r="H1743" i="1"/>
  <c r="L1708" i="1"/>
  <c r="I1708" i="1"/>
  <c r="J1708" i="1"/>
  <c r="L1651" i="1"/>
  <c r="J1651" i="1"/>
  <c r="H1651" i="1"/>
  <c r="I1651" i="1"/>
  <c r="L1596" i="1"/>
  <c r="J1596" i="1"/>
  <c r="I1596" i="1"/>
  <c r="H1596" i="1"/>
  <c r="L1553" i="1"/>
  <c r="I1553" i="1"/>
  <c r="J1553" i="1"/>
  <c r="H1553" i="1"/>
  <c r="L1502" i="1"/>
  <c r="J1502" i="1"/>
  <c r="I1502" i="1"/>
  <c r="H1502" i="1"/>
  <c r="L1437" i="1"/>
  <c r="I1437" i="1"/>
  <c r="K1437" i="1" s="1"/>
  <c r="J1437" i="1"/>
  <c r="H1437" i="1"/>
  <c r="L1381" i="1"/>
  <c r="J1381" i="1"/>
  <c r="I1381" i="1"/>
  <c r="L1316" i="1"/>
  <c r="J1316" i="1"/>
  <c r="I1316" i="1"/>
  <c r="H1316" i="1"/>
  <c r="L1265" i="1"/>
  <c r="J1265" i="1"/>
  <c r="I1265" i="1"/>
  <c r="H1265" i="1"/>
  <c r="L1217" i="1"/>
  <c r="J1217" i="1"/>
  <c r="I1217" i="1"/>
  <c r="H1217" i="1"/>
  <c r="L1175" i="1"/>
  <c r="J1175" i="1"/>
  <c r="I1175" i="1"/>
  <c r="H1175" i="1"/>
  <c r="L1138" i="1"/>
  <c r="J1138" i="1"/>
  <c r="I1138" i="1"/>
  <c r="H1138" i="1"/>
  <c r="L1058" i="1"/>
  <c r="J1058" i="1"/>
  <c r="I1058" i="1"/>
  <c r="H1058" i="1"/>
  <c r="B1006" i="1"/>
  <c r="L1005" i="1"/>
  <c r="J1005" i="1"/>
  <c r="I1005" i="1"/>
  <c r="H1005" i="1"/>
  <c r="L964" i="1"/>
  <c r="J964" i="1"/>
  <c r="I964" i="1"/>
  <c r="L883" i="1"/>
  <c r="I883" i="1"/>
  <c r="J883" i="1"/>
  <c r="H883" i="1"/>
  <c r="L840" i="1"/>
  <c r="J840" i="1"/>
  <c r="I840" i="1"/>
  <c r="H840" i="1"/>
  <c r="L788" i="1"/>
  <c r="J788" i="1"/>
  <c r="I788" i="1"/>
  <c r="H788" i="1"/>
  <c r="L740" i="1"/>
  <c r="J740" i="1"/>
  <c r="I740" i="1"/>
  <c r="H740" i="1"/>
  <c r="L655" i="1"/>
  <c r="J655" i="1"/>
  <c r="I655" i="1"/>
  <c r="H655" i="1"/>
  <c r="L613" i="1"/>
  <c r="J613" i="1"/>
  <c r="I613" i="1"/>
  <c r="L574" i="1"/>
  <c r="J574" i="1"/>
  <c r="I574" i="1"/>
  <c r="H574" i="1"/>
  <c r="B530" i="1"/>
  <c r="L529" i="1"/>
  <c r="J529" i="1"/>
  <c r="I529" i="1"/>
  <c r="L487" i="1"/>
  <c r="J487" i="1"/>
  <c r="I487" i="1"/>
  <c r="H487" i="1"/>
  <c r="L443" i="1"/>
  <c r="J443" i="1"/>
  <c r="I443" i="1"/>
  <c r="H443" i="1"/>
  <c r="L340" i="1"/>
  <c r="J340" i="1"/>
  <c r="I340" i="1"/>
  <c r="B302" i="1"/>
  <c r="L301" i="1"/>
  <c r="J301" i="1"/>
  <c r="I301" i="1"/>
  <c r="L269" i="1"/>
  <c r="J269" i="1"/>
  <c r="I269" i="1"/>
  <c r="H269" i="1"/>
  <c r="L235" i="1"/>
  <c r="J235" i="1"/>
  <c r="I235" i="1"/>
  <c r="H235" i="1"/>
  <c r="L197" i="1"/>
  <c r="J197" i="1"/>
  <c r="I197" i="1"/>
  <c r="H197" i="1"/>
  <c r="L151" i="1"/>
  <c r="J151" i="1"/>
  <c r="I151" i="1"/>
  <c r="H151" i="1"/>
  <c r="L112" i="1"/>
  <c r="J112" i="1"/>
  <c r="I112" i="1"/>
  <c r="L63" i="1"/>
  <c r="J63" i="1"/>
  <c r="I63" i="1"/>
  <c r="H63" i="1"/>
  <c r="L12" i="1"/>
  <c r="J12" i="1"/>
  <c r="I12" i="1"/>
  <c r="H12" i="1"/>
  <c r="H2258" i="1"/>
  <c r="H1753" i="1"/>
  <c r="H1201" i="1"/>
  <c r="H676" i="1"/>
  <c r="H301" i="1"/>
  <c r="H28" i="1"/>
  <c r="I815" i="1"/>
  <c r="K815" i="1" s="1"/>
  <c r="J1826" i="1"/>
  <c r="L2123" i="1"/>
  <c r="J2123" i="1"/>
  <c r="I2123" i="1"/>
  <c r="H2123" i="1"/>
  <c r="L1636" i="1"/>
  <c r="I1636" i="1"/>
  <c r="J1636" i="1"/>
  <c r="L995" i="1"/>
  <c r="J995" i="1"/>
  <c r="I995" i="1"/>
  <c r="H995" i="1"/>
  <c r="L597" i="1"/>
  <c r="J597" i="1"/>
  <c r="I597" i="1"/>
  <c r="H597" i="1"/>
  <c r="L226" i="1"/>
  <c r="J226" i="1"/>
  <c r="I226" i="1"/>
  <c r="H226" i="1"/>
  <c r="L2167" i="1"/>
  <c r="J2167" i="1"/>
  <c r="I2167" i="1"/>
  <c r="H2167" i="1"/>
  <c r="L1890" i="1"/>
  <c r="J1890" i="1"/>
  <c r="I1890" i="1"/>
  <c r="H1890" i="1"/>
  <c r="L1533" i="1"/>
  <c r="J1533" i="1"/>
  <c r="I1533" i="1"/>
  <c r="H1533" i="1"/>
  <c r="L981" i="1"/>
  <c r="I981" i="1"/>
  <c r="J981" i="1"/>
  <c r="H981" i="1"/>
  <c r="L590" i="1"/>
  <c r="J590" i="1"/>
  <c r="I590" i="1"/>
  <c r="H590" i="1"/>
  <c r="L251" i="1"/>
  <c r="J251" i="1"/>
  <c r="H251" i="1"/>
  <c r="I251" i="1"/>
  <c r="L30" i="1"/>
  <c r="J30" i="1"/>
  <c r="I30" i="1"/>
  <c r="H30" i="1"/>
  <c r="L2107" i="1"/>
  <c r="J2107" i="1"/>
  <c r="I2107" i="1"/>
  <c r="H2107" i="1"/>
  <c r="L1854" i="1"/>
  <c r="J1854" i="1"/>
  <c r="H1854" i="1"/>
  <c r="I1854" i="1"/>
  <c r="L1519" i="1"/>
  <c r="J1519" i="1"/>
  <c r="I1519" i="1"/>
  <c r="H1519" i="1"/>
  <c r="L1018" i="1"/>
  <c r="J1018" i="1"/>
  <c r="H1018" i="1"/>
  <c r="I1018" i="1"/>
  <c r="L496" i="1"/>
  <c r="J496" i="1"/>
  <c r="I496" i="1"/>
  <c r="L2330" i="1"/>
  <c r="I2330" i="1"/>
  <c r="J2330" i="1"/>
  <c r="L2104" i="1"/>
  <c r="I2104" i="1"/>
  <c r="J2104" i="1"/>
  <c r="L1914" i="1"/>
  <c r="J1914" i="1"/>
  <c r="H1914" i="1"/>
  <c r="I1914" i="1"/>
  <c r="L1778" i="1"/>
  <c r="H1778" i="1"/>
  <c r="L1604" i="1"/>
  <c r="J1604" i="1"/>
  <c r="I1604" i="1"/>
  <c r="H1604" i="1"/>
  <c r="L1557" i="1"/>
  <c r="J1557" i="1"/>
  <c r="I1557" i="1"/>
  <c r="H1557" i="1"/>
  <c r="L1319" i="1"/>
  <c r="J1319" i="1"/>
  <c r="K1319" i="1" s="1"/>
  <c r="H1319" i="1"/>
  <c r="L922" i="1"/>
  <c r="J922" i="1"/>
  <c r="H922" i="1"/>
  <c r="I922" i="1"/>
  <c r="K922" i="1" s="1"/>
  <c r="L2328" i="1"/>
  <c r="J2328" i="1"/>
  <c r="I2328" i="1"/>
  <c r="L2236" i="1"/>
  <c r="J2236" i="1"/>
  <c r="L2327" i="1"/>
  <c r="J2327" i="1"/>
  <c r="I2327" i="1"/>
  <c r="H2327" i="1"/>
  <c r="L2273" i="1"/>
  <c r="J2273" i="1"/>
  <c r="H2273" i="1"/>
  <c r="I2273" i="1"/>
  <c r="L2234" i="1"/>
  <c r="I2234" i="1"/>
  <c r="K2234" i="1" s="1"/>
  <c r="L2192" i="1"/>
  <c r="J2192" i="1"/>
  <c r="I2192" i="1"/>
  <c r="H2192" i="1"/>
  <c r="L2145" i="1"/>
  <c r="J2145" i="1"/>
  <c r="I2145" i="1"/>
  <c r="H2145" i="1"/>
  <c r="L2098" i="1"/>
  <c r="J2098" i="1"/>
  <c r="I2098" i="1"/>
  <c r="H2098" i="1"/>
  <c r="L2065" i="1"/>
  <c r="J2065" i="1"/>
  <c r="K2065" i="1" s="1"/>
  <c r="L2021" i="1"/>
  <c r="J2021" i="1"/>
  <c r="H2021" i="1"/>
  <c r="I2021" i="1"/>
  <c r="L1976" i="1"/>
  <c r="J1976" i="1"/>
  <c r="I1976" i="1"/>
  <c r="H1976" i="1"/>
  <c r="L1944" i="1"/>
  <c r="J1944" i="1"/>
  <c r="I1944" i="1"/>
  <c r="H1944" i="1"/>
  <c r="L1908" i="1"/>
  <c r="J1908" i="1"/>
  <c r="I1908" i="1"/>
  <c r="H1908" i="1"/>
  <c r="L1875" i="1"/>
  <c r="J1875" i="1"/>
  <c r="I1875" i="1"/>
  <c r="H1875" i="1"/>
  <c r="L1842" i="1"/>
  <c r="J1842" i="1"/>
  <c r="H1842" i="1"/>
  <c r="I1842" i="1"/>
  <c r="L1804" i="1"/>
  <c r="I1804" i="1"/>
  <c r="J1804" i="1"/>
  <c r="L1771" i="1"/>
  <c r="J1771" i="1"/>
  <c r="H1771" i="1"/>
  <c r="I1771" i="1"/>
  <c r="K1771" i="1" s="1"/>
  <c r="L1740" i="1"/>
  <c r="J1740" i="1"/>
  <c r="I1740" i="1"/>
  <c r="H1740" i="1"/>
  <c r="L1701" i="1"/>
  <c r="J1701" i="1"/>
  <c r="I1701" i="1"/>
  <c r="H1701" i="1"/>
  <c r="L1647" i="1"/>
  <c r="I1647" i="1"/>
  <c r="J1647" i="1"/>
  <c r="H1647" i="1"/>
  <c r="L1592" i="1"/>
  <c r="J1592" i="1"/>
  <c r="I1592" i="1"/>
  <c r="H1592" i="1"/>
  <c r="L1549" i="1"/>
  <c r="I1549" i="1"/>
  <c r="J1549" i="1"/>
  <c r="L1432" i="1"/>
  <c r="J1432" i="1"/>
  <c r="I1432" i="1"/>
  <c r="L1260" i="1"/>
  <c r="J1260" i="1"/>
  <c r="I1260" i="1"/>
  <c r="H1260" i="1"/>
  <c r="L1172" i="1"/>
  <c r="J1172" i="1"/>
  <c r="I1172" i="1"/>
  <c r="K1172" i="1" s="1"/>
  <c r="H1172" i="1"/>
  <c r="L1054" i="1"/>
  <c r="J1054" i="1"/>
  <c r="I1054" i="1"/>
  <c r="H1054" i="1"/>
  <c r="L959" i="1"/>
  <c r="J959" i="1"/>
  <c r="K959" i="1" s="1"/>
  <c r="H959" i="1"/>
  <c r="L782" i="1"/>
  <c r="J782" i="1"/>
  <c r="I782" i="1"/>
  <c r="H782" i="1"/>
  <c r="L611" i="1"/>
  <c r="J611" i="1"/>
  <c r="H611" i="1"/>
  <c r="I611" i="1"/>
  <c r="L438" i="1"/>
  <c r="J438" i="1"/>
  <c r="I438" i="1"/>
  <c r="H438" i="1"/>
  <c r="L299" i="1"/>
  <c r="J299" i="1"/>
  <c r="H299" i="1"/>
  <c r="L233" i="1"/>
  <c r="J233" i="1"/>
  <c r="I233" i="1"/>
  <c r="H233" i="1"/>
  <c r="L106" i="1"/>
  <c r="J106" i="1"/>
  <c r="H106" i="1"/>
  <c r="I106" i="1"/>
  <c r="K106" i="1" s="1"/>
  <c r="B9" i="1"/>
  <c r="L8" i="1"/>
  <c r="J8" i="1"/>
  <c r="I8" i="1"/>
  <c r="H8" i="1"/>
  <c r="H2330" i="1"/>
  <c r="H1912" i="1"/>
  <c r="H1381" i="1"/>
  <c r="H892" i="1"/>
  <c r="H496" i="1"/>
  <c r="H316" i="1"/>
  <c r="H217" i="1"/>
  <c r="H136" i="1"/>
  <c r="I2236" i="1"/>
  <c r="I299" i="1"/>
  <c r="K299" i="1" s="1"/>
  <c r="L2255" i="1"/>
  <c r="J2255" i="1"/>
  <c r="I2255" i="1"/>
  <c r="H2255" i="1"/>
  <c r="L1859" i="1"/>
  <c r="J1859" i="1"/>
  <c r="H1859" i="1"/>
  <c r="I1859" i="1"/>
  <c r="L1572" i="1"/>
  <c r="J1572" i="1"/>
  <c r="I1572" i="1"/>
  <c r="H1572" i="1"/>
  <c r="L1151" i="1"/>
  <c r="J1151" i="1"/>
  <c r="K1151" i="1" s="1"/>
  <c r="H1151" i="1"/>
  <c r="L933" i="1"/>
  <c r="J933" i="1"/>
  <c r="I933" i="1"/>
  <c r="H933" i="1"/>
  <c r="L807" i="1"/>
  <c r="J807" i="1"/>
  <c r="I807" i="1"/>
  <c r="H807" i="1"/>
  <c r="L545" i="1"/>
  <c r="J545" i="1"/>
  <c r="I545" i="1"/>
  <c r="K545" i="1" s="1"/>
  <c r="H545" i="1"/>
  <c r="L211" i="1"/>
  <c r="J211" i="1"/>
  <c r="I211" i="1"/>
  <c r="H211" i="1"/>
  <c r="L2287" i="1"/>
  <c r="J2287" i="1"/>
  <c r="K2287" i="1" s="1"/>
  <c r="H2287" i="1"/>
  <c r="L1989" i="1"/>
  <c r="J1989" i="1"/>
  <c r="H1989" i="1"/>
  <c r="I1989" i="1"/>
  <c r="L1785" i="1"/>
  <c r="J1785" i="1"/>
  <c r="I1785" i="1"/>
  <c r="H1785" i="1"/>
  <c r="L1617" i="1"/>
  <c r="J1617" i="1"/>
  <c r="I1617" i="1"/>
  <c r="H1617" i="1"/>
  <c r="L1392" i="1"/>
  <c r="J1392" i="1"/>
  <c r="I1392" i="1"/>
  <c r="H1392" i="1"/>
  <c r="L930" i="1"/>
  <c r="J930" i="1"/>
  <c r="I930" i="1"/>
  <c r="H930" i="1"/>
  <c r="L309" i="1"/>
  <c r="I309" i="1"/>
  <c r="H309" i="1"/>
  <c r="J309" i="1"/>
  <c r="L2157" i="1"/>
  <c r="J2157" i="1"/>
  <c r="I2157" i="1"/>
  <c r="H2157" i="1"/>
  <c r="B1984" i="1"/>
  <c r="L1983" i="1"/>
  <c r="I1983" i="1"/>
  <c r="J1983" i="1"/>
  <c r="H1983" i="1"/>
  <c r="L1879" i="1"/>
  <c r="J1879" i="1"/>
  <c r="I1879" i="1"/>
  <c r="H1879" i="1"/>
  <c r="L1745" i="1"/>
  <c r="I1745" i="1"/>
  <c r="J1745" i="1"/>
  <c r="H1745" i="1"/>
  <c r="L1443" i="1"/>
  <c r="I1443" i="1"/>
  <c r="J1443" i="1"/>
  <c r="H1443" i="1"/>
  <c r="L1498" i="1"/>
  <c r="J1498" i="1"/>
  <c r="I1498" i="1"/>
  <c r="H1498" i="1"/>
  <c r="L1378" i="1"/>
  <c r="J1378" i="1"/>
  <c r="I1378" i="1"/>
  <c r="K1378" i="1" s="1"/>
  <c r="H1378" i="1"/>
  <c r="L1315" i="1"/>
  <c r="J1315" i="1"/>
  <c r="I1315" i="1"/>
  <c r="H1315" i="1"/>
  <c r="L1214" i="1"/>
  <c r="J1214" i="1"/>
  <c r="I1214" i="1"/>
  <c r="H1214" i="1"/>
  <c r="B1130" i="1"/>
  <c r="L1129" i="1"/>
  <c r="J1129" i="1"/>
  <c r="I1129" i="1"/>
  <c r="L1000" i="1"/>
  <c r="J1000" i="1"/>
  <c r="I1000" i="1"/>
  <c r="L918" i="1"/>
  <c r="J918" i="1"/>
  <c r="I918" i="1"/>
  <c r="H918" i="1"/>
  <c r="L876" i="1"/>
  <c r="J876" i="1"/>
  <c r="I876" i="1"/>
  <c r="H876" i="1"/>
  <c r="L838" i="1"/>
  <c r="J838" i="1"/>
  <c r="H838" i="1"/>
  <c r="I838" i="1"/>
  <c r="L738" i="1"/>
  <c r="J738" i="1"/>
  <c r="I738" i="1"/>
  <c r="H738" i="1"/>
  <c r="L696" i="1"/>
  <c r="J696" i="1"/>
  <c r="I696" i="1"/>
  <c r="H696" i="1"/>
  <c r="L653" i="1"/>
  <c r="J653" i="1"/>
  <c r="I653" i="1"/>
  <c r="H653" i="1"/>
  <c r="L566" i="1"/>
  <c r="J566" i="1"/>
  <c r="I566" i="1"/>
  <c r="H566" i="1"/>
  <c r="L522" i="1"/>
  <c r="J522" i="1"/>
  <c r="I522" i="1"/>
  <c r="H522" i="1"/>
  <c r="L485" i="1"/>
  <c r="J485" i="1"/>
  <c r="I485" i="1"/>
  <c r="H485" i="1"/>
  <c r="L397" i="1"/>
  <c r="J397" i="1"/>
  <c r="I397" i="1"/>
  <c r="L337" i="1"/>
  <c r="J337" i="1"/>
  <c r="I337" i="1"/>
  <c r="K337" i="1" s="1"/>
  <c r="L266" i="1"/>
  <c r="J266" i="1"/>
  <c r="I266" i="1"/>
  <c r="H266" i="1"/>
  <c r="L190" i="1"/>
  <c r="J190" i="1"/>
  <c r="H190" i="1"/>
  <c r="I190" i="1"/>
  <c r="L149" i="1"/>
  <c r="J149" i="1"/>
  <c r="I149" i="1"/>
  <c r="H149" i="1"/>
  <c r="L59" i="1"/>
  <c r="J59" i="1"/>
  <c r="I59" i="1"/>
  <c r="H59" i="1"/>
  <c r="L2317" i="1"/>
  <c r="J2317" i="1"/>
  <c r="I2317" i="1"/>
  <c r="L2269" i="1"/>
  <c r="J2269" i="1"/>
  <c r="I2269" i="1"/>
  <c r="L2231" i="1"/>
  <c r="J2231" i="1"/>
  <c r="I2231" i="1"/>
  <c r="H2231" i="1"/>
  <c r="L2187" i="1"/>
  <c r="J2187" i="1"/>
  <c r="I2187" i="1"/>
  <c r="L2135" i="1"/>
  <c r="J2135" i="1"/>
  <c r="I2135" i="1"/>
  <c r="H2135" i="1"/>
  <c r="L2096" i="1"/>
  <c r="J2096" i="1"/>
  <c r="I2096" i="1"/>
  <c r="K2096" i="1" s="1"/>
  <c r="H2096" i="1"/>
  <c r="L2058" i="1"/>
  <c r="J2058" i="1"/>
  <c r="I2058" i="1"/>
  <c r="H2058" i="1"/>
  <c r="B2019" i="1"/>
  <c r="L2018" i="1"/>
  <c r="J2018" i="1"/>
  <c r="I2018" i="1"/>
  <c r="L1942" i="1"/>
  <c r="J1942" i="1"/>
  <c r="K1942" i="1" s="1"/>
  <c r="H1942" i="1"/>
  <c r="L1904" i="1"/>
  <c r="J1904" i="1"/>
  <c r="I1904" i="1"/>
  <c r="H1904" i="1"/>
  <c r="L1872" i="1"/>
  <c r="J1872" i="1"/>
  <c r="I1872" i="1"/>
  <c r="H1872" i="1"/>
  <c r="L1838" i="1"/>
  <c r="I1838" i="1"/>
  <c r="J1838" i="1"/>
  <c r="H1838" i="1"/>
  <c r="L1802" i="1"/>
  <c r="J1802" i="1"/>
  <c r="I1802" i="1"/>
  <c r="H1802" i="1"/>
  <c r="L1768" i="1"/>
  <c r="I1768" i="1"/>
  <c r="J1768" i="1"/>
  <c r="L1736" i="1"/>
  <c r="J1736" i="1"/>
  <c r="I1736" i="1"/>
  <c r="H1736" i="1"/>
  <c r="L1699" i="1"/>
  <c r="J1699" i="1"/>
  <c r="K1699" i="1" s="1"/>
  <c r="H1699" i="1"/>
  <c r="L1641" i="1"/>
  <c r="J1641" i="1"/>
  <c r="I1641" i="1"/>
  <c r="H1641" i="1"/>
  <c r="L1590" i="1"/>
  <c r="J1590" i="1"/>
  <c r="I1590" i="1"/>
  <c r="H1590" i="1"/>
  <c r="L1544" i="1"/>
  <c r="J1544" i="1"/>
  <c r="I1544" i="1"/>
  <c r="H1544" i="1"/>
  <c r="L1488" i="1"/>
  <c r="I1488" i="1"/>
  <c r="J1488" i="1"/>
  <c r="H1488" i="1"/>
  <c r="L1424" i="1"/>
  <c r="I1424" i="1"/>
  <c r="J1424" i="1"/>
  <c r="H1424" i="1"/>
  <c r="L1372" i="1"/>
  <c r="J1372" i="1"/>
  <c r="I1372" i="1"/>
  <c r="L1311" i="1"/>
  <c r="J1311" i="1"/>
  <c r="I1311" i="1"/>
  <c r="H1311" i="1"/>
  <c r="L1257" i="1"/>
  <c r="J1257" i="1"/>
  <c r="I1257" i="1"/>
  <c r="H1257" i="1"/>
  <c r="L1210" i="1"/>
  <c r="J1210" i="1"/>
  <c r="H1210" i="1"/>
  <c r="I1210" i="1"/>
  <c r="L1169" i="1"/>
  <c r="J1169" i="1"/>
  <c r="I1169" i="1"/>
  <c r="H1169" i="1"/>
  <c r="L1123" i="1"/>
  <c r="I1123" i="1"/>
  <c r="H1123" i="1"/>
  <c r="J1123" i="1"/>
  <c r="L1049" i="1"/>
  <c r="J1049" i="1"/>
  <c r="I1049" i="1"/>
  <c r="K1049" i="1" s="1"/>
  <c r="H1049" i="1"/>
  <c r="L999" i="1"/>
  <c r="J999" i="1"/>
  <c r="I999" i="1"/>
  <c r="H999" i="1"/>
  <c r="L955" i="1"/>
  <c r="J955" i="1"/>
  <c r="I955" i="1"/>
  <c r="H955" i="1"/>
  <c r="L916" i="1"/>
  <c r="J916" i="1"/>
  <c r="I916" i="1"/>
  <c r="K916" i="1" s="1"/>
  <c r="L831" i="1"/>
  <c r="J831" i="1"/>
  <c r="I831" i="1"/>
  <c r="H831" i="1"/>
  <c r="L780" i="1"/>
  <c r="J780" i="1"/>
  <c r="I780" i="1"/>
  <c r="H780" i="1"/>
  <c r="L736" i="1"/>
  <c r="J736" i="1"/>
  <c r="I736" i="1"/>
  <c r="L687" i="1"/>
  <c r="J687" i="1"/>
  <c r="I687" i="1"/>
  <c r="K687" i="1" s="1"/>
  <c r="H687" i="1"/>
  <c r="L651" i="1"/>
  <c r="J651" i="1"/>
  <c r="I651" i="1"/>
  <c r="H651" i="1"/>
  <c r="L608" i="1"/>
  <c r="J608" i="1"/>
  <c r="I608" i="1"/>
  <c r="H608" i="1"/>
  <c r="L563" i="1"/>
  <c r="J563" i="1"/>
  <c r="H563" i="1"/>
  <c r="I563" i="1"/>
  <c r="L520" i="1"/>
  <c r="J520" i="1"/>
  <c r="I520" i="1"/>
  <c r="L479" i="1"/>
  <c r="J479" i="1"/>
  <c r="I479" i="1"/>
  <c r="H479" i="1"/>
  <c r="L434" i="1"/>
  <c r="J434" i="1"/>
  <c r="I434" i="1"/>
  <c r="H434" i="1"/>
  <c r="L395" i="1"/>
  <c r="J395" i="1"/>
  <c r="I395" i="1"/>
  <c r="K395" i="1" s="1"/>
  <c r="H395" i="1"/>
  <c r="L326" i="1"/>
  <c r="J326" i="1"/>
  <c r="I326" i="1"/>
  <c r="H326" i="1"/>
  <c r="L297" i="1"/>
  <c r="J297" i="1"/>
  <c r="I297" i="1"/>
  <c r="H297" i="1"/>
  <c r="L231" i="1"/>
  <c r="J231" i="1"/>
  <c r="I231" i="1"/>
  <c r="K231" i="1" s="1"/>
  <c r="H231" i="1"/>
  <c r="L189" i="1"/>
  <c r="I189" i="1"/>
  <c r="J189" i="1"/>
  <c r="H189" i="1"/>
  <c r="L148" i="1"/>
  <c r="J148" i="1"/>
  <c r="I148" i="1"/>
  <c r="L105" i="1"/>
  <c r="J105" i="1"/>
  <c r="I105" i="1"/>
  <c r="H105" i="1"/>
  <c r="L54" i="1"/>
  <c r="J54" i="1"/>
  <c r="I54" i="1"/>
  <c r="H54" i="1"/>
  <c r="L6" i="1"/>
  <c r="J6" i="1"/>
  <c r="I6" i="1"/>
  <c r="K6" i="1" s="1"/>
  <c r="H6" i="1"/>
  <c r="H2112" i="1"/>
  <c r="H2065" i="1"/>
  <c r="H2018" i="1"/>
  <c r="H1768" i="1"/>
  <c r="H1732" i="1"/>
  <c r="H1672" i="1"/>
  <c r="H1537" i="1"/>
  <c r="H1480" i="1"/>
  <c r="H541" i="1"/>
  <c r="H25" i="1"/>
  <c r="I2248" i="1"/>
  <c r="K2248" i="1" s="1"/>
  <c r="I2043" i="1"/>
  <c r="K2043" i="1" s="1"/>
  <c r="L2052" i="1"/>
  <c r="J2052" i="1"/>
  <c r="K2052" i="1" s="1"/>
  <c r="H2052" i="1"/>
  <c r="L1583" i="1"/>
  <c r="J1583" i="1"/>
  <c r="H1583" i="1"/>
  <c r="I1583" i="1"/>
  <c r="L949" i="1"/>
  <c r="J949" i="1"/>
  <c r="I949" i="1"/>
  <c r="L429" i="1"/>
  <c r="J429" i="1"/>
  <c r="I429" i="1"/>
  <c r="K429" i="1" s="1"/>
  <c r="H429" i="1"/>
  <c r="L2117" i="1"/>
  <c r="J2117" i="1"/>
  <c r="H2117" i="1"/>
  <c r="I2117" i="1"/>
  <c r="L1790" i="1"/>
  <c r="I1790" i="1"/>
  <c r="K1790" i="1" s="1"/>
  <c r="H1790" i="1"/>
  <c r="L1399" i="1"/>
  <c r="I1399" i="1"/>
  <c r="H1399" i="1"/>
  <c r="J1399" i="1"/>
  <c r="L1025" i="1"/>
  <c r="J1025" i="1"/>
  <c r="I1025" i="1"/>
  <c r="K1025" i="1" s="1"/>
  <c r="H1025" i="1"/>
  <c r="L672" i="1"/>
  <c r="J672" i="1"/>
  <c r="I672" i="1"/>
  <c r="H672" i="1"/>
  <c r="L286" i="1"/>
  <c r="J286" i="1"/>
  <c r="I286" i="1"/>
  <c r="H286" i="1"/>
  <c r="L2162" i="1"/>
  <c r="J2162" i="1"/>
  <c r="I2162" i="1"/>
  <c r="K2162" i="1" s="1"/>
  <c r="L1883" i="1"/>
  <c r="J1883" i="1"/>
  <c r="I1883" i="1"/>
  <c r="H1883" i="1"/>
  <c r="L1223" i="1"/>
  <c r="J1223" i="1"/>
  <c r="I1223" i="1"/>
  <c r="K1223" i="1" s="1"/>
  <c r="H1223" i="1"/>
  <c r="B457" i="1"/>
  <c r="L456" i="1"/>
  <c r="J456" i="1"/>
  <c r="I456" i="1"/>
  <c r="K456" i="1" s="1"/>
  <c r="H456" i="1"/>
  <c r="L2239" i="1"/>
  <c r="J2239" i="1"/>
  <c r="K2239" i="1" s="1"/>
  <c r="H2239" i="1"/>
  <c r="L2027" i="1"/>
  <c r="J2027" i="1"/>
  <c r="H2027" i="1"/>
  <c r="I2027" i="1"/>
  <c r="L2314" i="1"/>
  <c r="J2314" i="1"/>
  <c r="I2314" i="1"/>
  <c r="H2314" i="1"/>
  <c r="B2265" i="1"/>
  <c r="L2264" i="1"/>
  <c r="J2264" i="1"/>
  <c r="I2264" i="1"/>
  <c r="H2264" i="1"/>
  <c r="L2229" i="1"/>
  <c r="J2229" i="1"/>
  <c r="I2229" i="1"/>
  <c r="H2229" i="1"/>
  <c r="L2184" i="1"/>
  <c r="J2184" i="1"/>
  <c r="I2184" i="1"/>
  <c r="K2184" i="1" s="1"/>
  <c r="L2132" i="1"/>
  <c r="J2132" i="1"/>
  <c r="I2132" i="1"/>
  <c r="H2132" i="1"/>
  <c r="L2093" i="1"/>
  <c r="J2093" i="1"/>
  <c r="K2093" i="1" s="1"/>
  <c r="H2093" i="1"/>
  <c r="L2056" i="1"/>
  <c r="I2056" i="1"/>
  <c r="J2056" i="1"/>
  <c r="B2015" i="1"/>
  <c r="L2014" i="1"/>
  <c r="J2014" i="1"/>
  <c r="H2014" i="1"/>
  <c r="I2014" i="1"/>
  <c r="L1973" i="1"/>
  <c r="J1973" i="1"/>
  <c r="H1973" i="1"/>
  <c r="I1973" i="1"/>
  <c r="B1936" i="1"/>
  <c r="L1935" i="1"/>
  <c r="I1935" i="1"/>
  <c r="K1935" i="1" s="1"/>
  <c r="H1935" i="1"/>
  <c r="L1901" i="1"/>
  <c r="J1901" i="1"/>
  <c r="H1901" i="1"/>
  <c r="I1901" i="1"/>
  <c r="L1868" i="1"/>
  <c r="J1868" i="1"/>
  <c r="I1868" i="1"/>
  <c r="H1868" i="1"/>
  <c r="L1836" i="1"/>
  <c r="J1836" i="1"/>
  <c r="I1836" i="1"/>
  <c r="H1836" i="1"/>
  <c r="L1800" i="1"/>
  <c r="J1800" i="1"/>
  <c r="I1800" i="1"/>
  <c r="H1800" i="1"/>
  <c r="B1764" i="1"/>
  <c r="L1734" i="1"/>
  <c r="I1734" i="1"/>
  <c r="J1734" i="1"/>
  <c r="H1734" i="1"/>
  <c r="L1691" i="1"/>
  <c r="J1691" i="1"/>
  <c r="I1691" i="1"/>
  <c r="H1691" i="1"/>
  <c r="L1638" i="1"/>
  <c r="I1638" i="1"/>
  <c r="J1638" i="1"/>
  <c r="H1638" i="1"/>
  <c r="L1588" i="1"/>
  <c r="I1588" i="1"/>
  <c r="J1588" i="1"/>
  <c r="L1540" i="1"/>
  <c r="I1540" i="1"/>
  <c r="J1540" i="1"/>
  <c r="L1486" i="1"/>
  <c r="J1486" i="1"/>
  <c r="I1486" i="1"/>
  <c r="H1486" i="1"/>
  <c r="L1418" i="1"/>
  <c r="J1418" i="1"/>
  <c r="I1418" i="1"/>
  <c r="H1418" i="1"/>
  <c r="L1369" i="1"/>
  <c r="J1369" i="1"/>
  <c r="I1369" i="1"/>
  <c r="K1369" i="1" s="1"/>
  <c r="L1309" i="1"/>
  <c r="J1309" i="1"/>
  <c r="I1309" i="1"/>
  <c r="K1309" i="1" s="1"/>
  <c r="B1255" i="1"/>
  <c r="L1204" i="1"/>
  <c r="J1204" i="1"/>
  <c r="I1204" i="1"/>
  <c r="L1163" i="1"/>
  <c r="J1163" i="1"/>
  <c r="K1163" i="1" s="1"/>
  <c r="H1163" i="1"/>
  <c r="L1108" i="1"/>
  <c r="J1108" i="1"/>
  <c r="I1108" i="1"/>
  <c r="L1047" i="1"/>
  <c r="J1047" i="1"/>
  <c r="I1047" i="1"/>
  <c r="H1047" i="1"/>
  <c r="B996" i="1"/>
  <c r="L952" i="1"/>
  <c r="J952" i="1"/>
  <c r="I952" i="1"/>
  <c r="L914" i="1"/>
  <c r="J914" i="1"/>
  <c r="I914" i="1"/>
  <c r="K914" i="1" s="1"/>
  <c r="H914" i="1"/>
  <c r="L873" i="1"/>
  <c r="I873" i="1"/>
  <c r="J873" i="1"/>
  <c r="H873" i="1"/>
  <c r="L826" i="1"/>
  <c r="J826" i="1"/>
  <c r="H826" i="1"/>
  <c r="L778" i="1"/>
  <c r="J778" i="1"/>
  <c r="I778" i="1"/>
  <c r="H778" i="1"/>
  <c r="L731" i="1"/>
  <c r="J731" i="1"/>
  <c r="I731" i="1"/>
  <c r="K731" i="1" s="1"/>
  <c r="H731" i="1"/>
  <c r="L684" i="1"/>
  <c r="J684" i="1"/>
  <c r="I684" i="1"/>
  <c r="H684" i="1"/>
  <c r="L649" i="1"/>
  <c r="J649" i="1"/>
  <c r="I649" i="1"/>
  <c r="L600" i="1"/>
  <c r="J600" i="1"/>
  <c r="I600" i="1"/>
  <c r="H600" i="1"/>
  <c r="L561" i="1"/>
  <c r="J561" i="1"/>
  <c r="I561" i="1"/>
  <c r="H561" i="1"/>
  <c r="L517" i="1"/>
  <c r="J517" i="1"/>
  <c r="I517" i="1"/>
  <c r="K517" i="1" s="1"/>
  <c r="L477" i="1"/>
  <c r="J477" i="1"/>
  <c r="I477" i="1"/>
  <c r="H477" i="1"/>
  <c r="L431" i="1"/>
  <c r="J431" i="1"/>
  <c r="I431" i="1"/>
  <c r="H431" i="1"/>
  <c r="L391" i="1"/>
  <c r="J391" i="1"/>
  <c r="I391" i="1"/>
  <c r="H391" i="1"/>
  <c r="L322" i="1"/>
  <c r="J322" i="1"/>
  <c r="H322" i="1"/>
  <c r="I322" i="1"/>
  <c r="B295" i="1"/>
  <c r="L262" i="1"/>
  <c r="J262" i="1"/>
  <c r="I262" i="1"/>
  <c r="H262" i="1"/>
  <c r="L229" i="1"/>
  <c r="J229" i="1"/>
  <c r="I229" i="1"/>
  <c r="K229" i="1" s="1"/>
  <c r="L183" i="1"/>
  <c r="J183" i="1"/>
  <c r="I183" i="1"/>
  <c r="H183" i="1"/>
  <c r="L146" i="1"/>
  <c r="J146" i="1"/>
  <c r="I146" i="1"/>
  <c r="H146" i="1"/>
  <c r="L101" i="1"/>
  <c r="J101" i="1"/>
  <c r="I101" i="1"/>
  <c r="H101" i="1"/>
  <c r="L50" i="1"/>
  <c r="J50" i="1"/>
  <c r="I50" i="1"/>
  <c r="H50" i="1"/>
  <c r="L3" i="1"/>
  <c r="J3" i="1"/>
  <c r="I3" i="1"/>
  <c r="H3" i="1"/>
  <c r="H2328" i="1"/>
  <c r="H2284" i="1"/>
  <c r="H2196" i="1"/>
  <c r="H1000" i="1"/>
  <c r="H952" i="1"/>
  <c r="H229" i="1"/>
  <c r="H73" i="1"/>
  <c r="I2106" i="1"/>
  <c r="K2106" i="1" s="1"/>
  <c r="I826" i="1"/>
  <c r="J1862" i="1"/>
  <c r="J1537" i="1"/>
  <c r="J585" i="1"/>
  <c r="K2067" i="1"/>
  <c r="K2331" i="1"/>
  <c r="K2283" i="1"/>
  <c r="K2150" i="1"/>
  <c r="K1911" i="1"/>
  <c r="K2246" i="1"/>
  <c r="K2186" i="1"/>
  <c r="K1982" i="1"/>
  <c r="K1742" i="1"/>
  <c r="K1718" i="1"/>
  <c r="K1706" i="1"/>
  <c r="K1694" i="1"/>
  <c r="K1682" i="1"/>
  <c r="K1670" i="1"/>
  <c r="K1658" i="1"/>
  <c r="K1646" i="1"/>
  <c r="K1634" i="1"/>
  <c r="K1622" i="1"/>
  <c r="K1610" i="1"/>
  <c r="K1598" i="1"/>
  <c r="K1586" i="1"/>
  <c r="K1574" i="1"/>
  <c r="K1550" i="1"/>
  <c r="K1597" i="1"/>
  <c r="K1585" i="1"/>
  <c r="K1573" i="1"/>
  <c r="K1561" i="1"/>
  <c r="K1525" i="1"/>
  <c r="K1513" i="1"/>
  <c r="K1501" i="1"/>
  <c r="K1345" i="1"/>
  <c r="K1333" i="1"/>
  <c r="K1321" i="1"/>
  <c r="K1069" i="1"/>
  <c r="K1009" i="1"/>
  <c r="K1449" i="1"/>
  <c r="K1305" i="1"/>
  <c r="K1293" i="1"/>
  <c r="K1197" i="1"/>
  <c r="K1053" i="1"/>
  <c r="K993" i="1"/>
  <c r="K885" i="1"/>
  <c r="K837" i="1"/>
  <c r="K777" i="1"/>
  <c r="K501" i="1"/>
  <c r="K405" i="1"/>
  <c r="K357" i="1"/>
  <c r="K273" i="1"/>
  <c r="K201" i="1"/>
  <c r="K165" i="1"/>
  <c r="K1436" i="1"/>
  <c r="K1196" i="1"/>
  <c r="K1136" i="1"/>
  <c r="K980" i="1"/>
  <c r="K920" i="1"/>
  <c r="K884" i="1"/>
  <c r="K836" i="1"/>
  <c r="K1411" i="1"/>
  <c r="K1279" i="1"/>
  <c r="K1267" i="1"/>
  <c r="K1135" i="1"/>
  <c r="K1111" i="1"/>
  <c r="K979" i="1"/>
  <c r="K103" i="1"/>
  <c r="K1398" i="1"/>
  <c r="K1266" i="1"/>
  <c r="K1385" i="1"/>
  <c r="K1373" i="1"/>
  <c r="K1839" i="1"/>
  <c r="K1815" i="1"/>
  <c r="K1803" i="1"/>
  <c r="K1791" i="1"/>
  <c r="K1779" i="1"/>
  <c r="K1767" i="1"/>
  <c r="K1755" i="1"/>
  <c r="K1731" i="1"/>
  <c r="K1719" i="1"/>
  <c r="K1707" i="1"/>
  <c r="K1695" i="1"/>
  <c r="K1683" i="1"/>
  <c r="K1671" i="1"/>
  <c r="K1659" i="1"/>
  <c r="K1635" i="1"/>
  <c r="K1623" i="1"/>
  <c r="K1611" i="1"/>
  <c r="K1371" i="1"/>
  <c r="K1359" i="1"/>
  <c r="N228" i="1"/>
  <c r="O228" i="1"/>
  <c r="A229" i="1"/>
  <c r="A1556" i="1"/>
  <c r="N1555" i="1"/>
  <c r="O1555" i="1"/>
  <c r="O735" i="1"/>
  <c r="A736" i="1"/>
  <c r="N735" i="1"/>
  <c r="A1058" i="1"/>
  <c r="N1057" i="1"/>
  <c r="O1057" i="1"/>
  <c r="A399" i="1"/>
  <c r="O398" i="1"/>
  <c r="N398" i="1"/>
  <c r="A1214" i="1"/>
  <c r="O1214" i="1" s="1"/>
  <c r="N1213" i="1"/>
  <c r="N2268" i="1"/>
  <c r="A2269" i="1"/>
  <c r="O1468" i="1"/>
  <c r="A1469" i="1"/>
  <c r="A662" i="1"/>
  <c r="N661" i="1"/>
  <c r="O353" i="1"/>
  <c r="N353" i="1"/>
  <c r="A354" i="1"/>
  <c r="A98" i="1"/>
  <c r="O2077" i="1"/>
  <c r="A2078" i="1"/>
  <c r="N2078" i="1" s="1"/>
  <c r="N2077" i="1"/>
  <c r="O587" i="1"/>
  <c r="N587" i="1"/>
  <c r="O1959" i="1"/>
  <c r="O1056" i="1"/>
  <c r="A1848" i="1"/>
  <c r="N1847" i="1"/>
  <c r="O1847" i="1"/>
  <c r="A1302" i="1"/>
  <c r="O1301" i="1"/>
  <c r="A912" i="1"/>
  <c r="O911" i="1"/>
  <c r="N227" i="1"/>
  <c r="O227" i="1"/>
  <c r="O7" i="1"/>
  <c r="A8" i="1"/>
  <c r="N7" i="1"/>
  <c r="O2268" i="1"/>
  <c r="O293" i="1"/>
  <c r="N226" i="1"/>
  <c r="O226" i="1"/>
  <c r="N1468" i="1"/>
  <c r="A1729" i="1"/>
  <c r="N1728" i="1"/>
  <c r="O1299" i="1"/>
  <c r="N1299" i="1"/>
  <c r="A515" i="1"/>
  <c r="N1385" i="1"/>
  <c r="A45" i="1"/>
  <c r="O44" i="1"/>
  <c r="O2078" i="1"/>
  <c r="A589" i="1"/>
  <c r="O588" i="1"/>
  <c r="O2177" i="1"/>
  <c r="A2178" i="1"/>
  <c r="A989" i="1"/>
  <c r="O988" i="1"/>
  <c r="A1059" i="1"/>
  <c r="A460" i="1"/>
  <c r="O1213" i="1"/>
  <c r="K262" i="1" l="1"/>
  <c r="K561" i="1"/>
  <c r="K2132" i="1"/>
  <c r="K1883" i="1"/>
  <c r="K54" i="1"/>
  <c r="K955" i="1"/>
  <c r="K1257" i="1"/>
  <c r="K2135" i="1"/>
  <c r="K112" i="1"/>
  <c r="K235" i="1"/>
  <c r="K1809" i="1"/>
  <c r="K1819" i="1"/>
  <c r="K1066" i="1"/>
  <c r="K348" i="1"/>
  <c r="K1274" i="1"/>
  <c r="K1106" i="1"/>
  <c r="K20" i="1"/>
  <c r="K162" i="1"/>
  <c r="K660" i="1"/>
  <c r="K1145" i="1"/>
  <c r="K2073" i="1"/>
  <c r="K260" i="1"/>
  <c r="K166" i="1"/>
  <c r="K539" i="1"/>
  <c r="K974" i="1"/>
  <c r="K294" i="1"/>
  <c r="K2262" i="1"/>
  <c r="K976" i="1"/>
  <c r="K1193" i="1"/>
  <c r="K219" i="1"/>
  <c r="K508" i="1"/>
  <c r="K639" i="1"/>
  <c r="K1250" i="1"/>
  <c r="K2087" i="1"/>
  <c r="K1306" i="1"/>
  <c r="K115" i="1"/>
  <c r="K1886" i="1"/>
  <c r="K78" i="1"/>
  <c r="K1685" i="1"/>
  <c r="K1575" i="1"/>
  <c r="K151" i="1"/>
  <c r="K269" i="1"/>
  <c r="K1540" i="1"/>
  <c r="K2056" i="1"/>
  <c r="K1989" i="1"/>
  <c r="K1842" i="1"/>
  <c r="K2107" i="1"/>
  <c r="K590" i="1"/>
  <c r="K1890" i="1"/>
  <c r="K597" i="1"/>
  <c r="K613" i="1"/>
  <c r="K788" i="1"/>
  <c r="K1138" i="1"/>
  <c r="K1265" i="1"/>
  <c r="K2101" i="1"/>
  <c r="K475" i="1"/>
  <c r="K16" i="1"/>
  <c r="K156" i="1"/>
  <c r="K1763" i="1"/>
  <c r="K493" i="1"/>
  <c r="K889" i="1"/>
  <c r="K2160" i="1"/>
  <c r="K278" i="1"/>
  <c r="K752" i="1"/>
  <c r="K132" i="1"/>
  <c r="K708" i="1"/>
  <c r="K1557" i="1"/>
  <c r="K301" i="1"/>
  <c r="K487" i="1"/>
  <c r="K1776" i="1"/>
  <c r="K886" i="1"/>
  <c r="K631" i="1"/>
  <c r="K447" i="1"/>
  <c r="K575" i="1"/>
  <c r="K699" i="1"/>
  <c r="K1963" i="1"/>
  <c r="K240" i="1"/>
  <c r="K353" i="1"/>
  <c r="K623" i="1"/>
  <c r="K748" i="1"/>
  <c r="K1606" i="1"/>
  <c r="K1748" i="1"/>
  <c r="K73" i="1"/>
  <c r="K460" i="1"/>
  <c r="K1071" i="1"/>
  <c r="K1229" i="1"/>
  <c r="K1569" i="1"/>
  <c r="K2165" i="1"/>
  <c r="K2292" i="1"/>
  <c r="K729" i="1"/>
  <c r="K2302" i="1"/>
  <c r="K502" i="1"/>
  <c r="K289" i="1"/>
  <c r="K675" i="1"/>
  <c r="K1923" i="1"/>
  <c r="K2001" i="1"/>
  <c r="K47" i="1"/>
  <c r="K1592" i="1"/>
  <c r="K1740" i="1"/>
  <c r="K981" i="1"/>
  <c r="K1901" i="1"/>
  <c r="K1583" i="1"/>
  <c r="K190" i="1"/>
  <c r="K309" i="1"/>
  <c r="K1859" i="1"/>
  <c r="K2330" i="1"/>
  <c r="K1516" i="1"/>
  <c r="K1992" i="1"/>
  <c r="K1254" i="1"/>
  <c r="K717" i="1"/>
  <c r="K1826" i="1"/>
  <c r="K1862" i="1"/>
  <c r="A167" i="1"/>
  <c r="O166" i="1"/>
  <c r="N166" i="1"/>
  <c r="K2014" i="1"/>
  <c r="K189" i="1"/>
  <c r="K1424" i="1"/>
  <c r="K3" i="1"/>
  <c r="K146" i="1"/>
  <c r="K431" i="1"/>
  <c r="K1800" i="1"/>
  <c r="K780" i="1"/>
  <c r="K1872" i="1"/>
  <c r="K2317" i="1"/>
  <c r="K1432" i="1"/>
  <c r="K2145" i="1"/>
  <c r="K1381" i="1"/>
  <c r="K2196" i="1"/>
  <c r="K2070" i="1"/>
  <c r="K1147" i="1"/>
  <c r="K966" i="1"/>
  <c r="K1140" i="1"/>
  <c r="K174" i="1"/>
  <c r="K972" i="1"/>
  <c r="K1813" i="1"/>
  <c r="K2245" i="1"/>
  <c r="K1068" i="1"/>
  <c r="K1751" i="1"/>
  <c r="K367" i="1"/>
  <c r="K1467" i="1"/>
  <c r="K362" i="1"/>
  <c r="K803" i="1"/>
  <c r="K760" i="1"/>
  <c r="K99" i="1"/>
  <c r="K217" i="1"/>
  <c r="K903" i="1"/>
  <c r="K1030" i="1"/>
  <c r="K2258" i="1"/>
  <c r="K1633" i="1"/>
  <c r="K389" i="1"/>
  <c r="K1974" i="1"/>
  <c r="K1860" i="1"/>
  <c r="K2089" i="1"/>
  <c r="A1387" i="1"/>
  <c r="O1386" i="1"/>
  <c r="N1386" i="1"/>
  <c r="K1641" i="1"/>
  <c r="K2187" i="1"/>
  <c r="K485" i="1"/>
  <c r="K653" i="1"/>
  <c r="K1443" i="1"/>
  <c r="K1983" i="1"/>
  <c r="K930" i="1"/>
  <c r="K1785" i="1"/>
  <c r="K1908" i="1"/>
  <c r="K2327" i="1"/>
  <c r="K443" i="1"/>
  <c r="K574" i="1"/>
  <c r="K883" i="1"/>
  <c r="K414" i="1"/>
  <c r="K400" i="1"/>
  <c r="K534" i="1"/>
  <c r="K657" i="1"/>
  <c r="K1480" i="1"/>
  <c r="K2182" i="1"/>
  <c r="K307" i="1"/>
  <c r="K451" i="1"/>
  <c r="K579" i="1"/>
  <c r="K846" i="1"/>
  <c r="K1712" i="1"/>
  <c r="K1021" i="1"/>
  <c r="K1191" i="1"/>
  <c r="K1343" i="1"/>
  <c r="K1526" i="1"/>
  <c r="K320" i="1"/>
  <c r="K1832" i="1"/>
  <c r="K1893" i="1"/>
  <c r="K2119" i="1"/>
  <c r="K912" i="1"/>
  <c r="K138" i="1"/>
  <c r="K256" i="1"/>
  <c r="K676" i="1"/>
  <c r="K821" i="1"/>
  <c r="K398" i="1"/>
  <c r="A295" i="1"/>
  <c r="N294" i="1"/>
  <c r="O294" i="1"/>
  <c r="K873" i="1"/>
  <c r="K563" i="1"/>
  <c r="K1549" i="1"/>
  <c r="K1018" i="1"/>
  <c r="A821" i="1"/>
  <c r="O820" i="1"/>
  <c r="N820" i="1"/>
  <c r="K826" i="1"/>
  <c r="A1132" i="1"/>
  <c r="N1131" i="1"/>
  <c r="O1131" i="1"/>
  <c r="K755" i="1"/>
  <c r="K1973" i="1"/>
  <c r="K1962" i="1"/>
  <c r="A1631" i="1"/>
  <c r="N1630" i="1"/>
  <c r="O1630" i="1"/>
  <c r="K101" i="1"/>
  <c r="K391" i="1"/>
  <c r="K952" i="1"/>
  <c r="K1868" i="1"/>
  <c r="K949" i="1"/>
  <c r="K736" i="1"/>
  <c r="K149" i="1"/>
  <c r="K1572" i="1"/>
  <c r="K2098" i="1"/>
  <c r="K2104" i="1"/>
  <c r="K63" i="1"/>
  <c r="K1005" i="1"/>
  <c r="K1502" i="1"/>
  <c r="K1877" i="1"/>
  <c r="K853" i="1"/>
  <c r="K1664" i="1"/>
  <c r="K1063" i="1"/>
  <c r="K863" i="1"/>
  <c r="K928" i="1"/>
  <c r="K1389" i="1"/>
  <c r="K892" i="1"/>
  <c r="K2209" i="1"/>
  <c r="K311" i="1"/>
  <c r="K898" i="1"/>
  <c r="K1995" i="1"/>
  <c r="K1043" i="1"/>
  <c r="K865" i="1"/>
  <c r="K986" i="1"/>
  <c r="K1155" i="1"/>
  <c r="K1792" i="1"/>
  <c r="K1681" i="1"/>
  <c r="K1896" i="1"/>
  <c r="K468" i="1"/>
  <c r="K991" i="1"/>
  <c r="K1795" i="1"/>
  <c r="K874" i="1"/>
  <c r="A1960" i="1"/>
  <c r="N1959" i="1"/>
  <c r="A1470" i="1"/>
  <c r="O1469" i="1"/>
  <c r="N1469" i="1"/>
  <c r="L295" i="1"/>
  <c r="J295" i="1"/>
  <c r="I295" i="1"/>
  <c r="K295" i="1" s="1"/>
  <c r="H295" i="1"/>
  <c r="L1006" i="1"/>
  <c r="J1006" i="1"/>
  <c r="H1006" i="1"/>
  <c r="I1006" i="1"/>
  <c r="L1044" i="1"/>
  <c r="J1044" i="1"/>
  <c r="I1044" i="1"/>
  <c r="H1044" i="1"/>
  <c r="K1638" i="1"/>
  <c r="K2117" i="1"/>
  <c r="K1123" i="1"/>
  <c r="K1854" i="1"/>
  <c r="K251" i="1"/>
  <c r="L530" i="1"/>
  <c r="J530" i="1"/>
  <c r="I530" i="1"/>
  <c r="K530" i="1" s="1"/>
  <c r="H530" i="1"/>
  <c r="K1708" i="1"/>
  <c r="K1912" i="1"/>
  <c r="K1386" i="1"/>
  <c r="L537" i="1"/>
  <c r="I537" i="1"/>
  <c r="H537" i="1"/>
  <c r="J537" i="1"/>
  <c r="K1278" i="1"/>
  <c r="K1538" i="1"/>
  <c r="L34" i="1"/>
  <c r="J34" i="1"/>
  <c r="H34" i="1"/>
  <c r="I34" i="1"/>
  <c r="L1677" i="1"/>
  <c r="J1677" i="1"/>
  <c r="I1677" i="1"/>
  <c r="H1677" i="1"/>
  <c r="L2084" i="1"/>
  <c r="J2084" i="1"/>
  <c r="I2084" i="1"/>
  <c r="H2084" i="1"/>
  <c r="K907" i="1"/>
  <c r="L48" i="1"/>
  <c r="J48" i="1"/>
  <c r="I48" i="1"/>
  <c r="H48" i="1"/>
  <c r="K1915" i="1"/>
  <c r="A1730" i="1"/>
  <c r="N1729" i="1"/>
  <c r="O1729" i="1"/>
  <c r="L996" i="1"/>
  <c r="J996" i="1"/>
  <c r="I996" i="1"/>
  <c r="H996" i="1"/>
  <c r="A516" i="1"/>
  <c r="N515" i="1"/>
  <c r="O515" i="1"/>
  <c r="A1849" i="1"/>
  <c r="N1848" i="1"/>
  <c r="O1848" i="1"/>
  <c r="K1647" i="1"/>
  <c r="A2079" i="1"/>
  <c r="O2079" i="1" s="1"/>
  <c r="A663" i="1"/>
  <c r="N662" i="1"/>
  <c r="O662" i="1"/>
  <c r="A1557" i="1"/>
  <c r="N1556" i="1"/>
  <c r="O1556" i="1"/>
  <c r="K1047" i="1"/>
  <c r="L1255" i="1"/>
  <c r="I1255" i="1"/>
  <c r="J1255" i="1"/>
  <c r="H1255" i="1"/>
  <c r="K1486" i="1"/>
  <c r="L2265" i="1"/>
  <c r="J2265" i="1"/>
  <c r="I2265" i="1"/>
  <c r="H2265" i="1"/>
  <c r="K520" i="1"/>
  <c r="K651" i="1"/>
  <c r="K1768" i="1"/>
  <c r="L2019" i="1"/>
  <c r="J2019" i="1"/>
  <c r="H2019" i="1"/>
  <c r="I2019" i="1"/>
  <c r="K2019" i="1" s="1"/>
  <c r="K838" i="1"/>
  <c r="K1000" i="1"/>
  <c r="K1315" i="1"/>
  <c r="K211" i="1"/>
  <c r="K933" i="1"/>
  <c r="K611" i="1"/>
  <c r="K1054" i="1"/>
  <c r="K2021" i="1"/>
  <c r="K496" i="1"/>
  <c r="K1533" i="1"/>
  <c r="K226" i="1"/>
  <c r="K1636" i="1"/>
  <c r="K740" i="1"/>
  <c r="K1058" i="1"/>
  <c r="K1217" i="1"/>
  <c r="K1553" i="1"/>
  <c r="L901" i="1"/>
  <c r="J901" i="1"/>
  <c r="I901" i="1"/>
  <c r="H901" i="1"/>
  <c r="K1366" i="1"/>
  <c r="K1187" i="1"/>
  <c r="K1292" i="1"/>
  <c r="L1517" i="1"/>
  <c r="J1517" i="1"/>
  <c r="I1517" i="1"/>
  <c r="H1517" i="1"/>
  <c r="K207" i="1"/>
  <c r="K704" i="1"/>
  <c r="K248" i="1"/>
  <c r="K541" i="1"/>
  <c r="K670" i="1"/>
  <c r="K1668" i="1"/>
  <c r="K1788" i="1"/>
  <c r="K372" i="1"/>
  <c r="K504" i="1"/>
  <c r="K1195" i="1"/>
  <c r="K1351" i="1"/>
  <c r="K1729" i="1"/>
  <c r="K1999" i="1"/>
  <c r="K1477" i="1"/>
  <c r="K1758" i="1"/>
  <c r="K380" i="1"/>
  <c r="K1040" i="1"/>
  <c r="K1732" i="1"/>
  <c r="K931" i="1"/>
  <c r="L1387" i="1"/>
  <c r="I1387" i="1"/>
  <c r="J1387" i="1"/>
  <c r="H1387" i="1"/>
  <c r="K322" i="1"/>
  <c r="K600" i="1"/>
  <c r="K1691" i="1"/>
  <c r="L2015" i="1"/>
  <c r="J2015" i="1"/>
  <c r="H2015" i="1"/>
  <c r="I2015" i="1"/>
  <c r="K2015" i="1" s="1"/>
  <c r="K2314" i="1"/>
  <c r="K105" i="1"/>
  <c r="K999" i="1"/>
  <c r="K1169" i="1"/>
  <c r="K1311" i="1"/>
  <c r="K1488" i="1"/>
  <c r="K2058" i="1"/>
  <c r="K233" i="1"/>
  <c r="K1701" i="1"/>
  <c r="K1804" i="1"/>
  <c r="K1914" i="1"/>
  <c r="K2068" i="1"/>
  <c r="L1820" i="1"/>
  <c r="J1820" i="1"/>
  <c r="I1820" i="1"/>
  <c r="K1820" i="1" s="1"/>
  <c r="H1820" i="1"/>
  <c r="K1504" i="1"/>
  <c r="L2285" i="1"/>
  <c r="J2285" i="1"/>
  <c r="H2285" i="1"/>
  <c r="I2285" i="1"/>
  <c r="K90" i="1"/>
  <c r="K765" i="1"/>
  <c r="L1759" i="1"/>
  <c r="J1759" i="1"/>
  <c r="H1759" i="1"/>
  <c r="I1759" i="1"/>
  <c r="K1759" i="1" s="1"/>
  <c r="K2176" i="1"/>
  <c r="A400" i="1"/>
  <c r="O399" i="1"/>
  <c r="N399" i="1"/>
  <c r="K50" i="1"/>
  <c r="K183" i="1"/>
  <c r="K477" i="1"/>
  <c r="K1108" i="1"/>
  <c r="K1836" i="1"/>
  <c r="K831" i="1"/>
  <c r="K1802" i="1"/>
  <c r="K1904" i="1"/>
  <c r="K59" i="1"/>
  <c r="K266" i="1"/>
  <c r="K1129" i="1"/>
  <c r="L1984" i="1"/>
  <c r="I1984" i="1"/>
  <c r="J1984" i="1"/>
  <c r="H1984" i="1"/>
  <c r="K2255" i="1"/>
  <c r="K2192" i="1"/>
  <c r="K2123" i="1"/>
  <c r="K12" i="1"/>
  <c r="K964" i="1"/>
  <c r="K1596" i="1"/>
  <c r="K1743" i="1"/>
  <c r="K1946" i="1"/>
  <c r="K1653" i="1"/>
  <c r="K2076" i="1"/>
  <c r="K1231" i="1"/>
  <c r="K271" i="1"/>
  <c r="K1010" i="1"/>
  <c r="K2202" i="1"/>
  <c r="K463" i="1"/>
  <c r="K1672" i="1"/>
  <c r="K1015" i="1"/>
  <c r="K1185" i="1"/>
  <c r="K25" i="1"/>
  <c r="K1339" i="1"/>
  <c r="K710" i="1"/>
  <c r="K1824" i="1"/>
  <c r="K1280" i="1"/>
  <c r="K280" i="1"/>
  <c r="K861" i="1"/>
  <c r="K1919" i="1"/>
  <c r="K558" i="1"/>
  <c r="K550" i="1"/>
  <c r="L634" i="1"/>
  <c r="J634" i="1"/>
  <c r="I634" i="1"/>
  <c r="H634" i="1"/>
  <c r="K939" i="1"/>
  <c r="K1080" i="1"/>
  <c r="K1244" i="1"/>
  <c r="K2300" i="1"/>
  <c r="K421" i="1"/>
  <c r="K1101" i="1"/>
  <c r="K1303" i="1"/>
  <c r="K2034" i="1"/>
  <c r="O8" i="1"/>
  <c r="A9" i="1"/>
  <c r="N8" i="1"/>
  <c r="L2177" i="1"/>
  <c r="J2177" i="1"/>
  <c r="H2177" i="1"/>
  <c r="I2177" i="1"/>
  <c r="K2177" i="1" s="1"/>
  <c r="K649" i="1"/>
  <c r="K778" i="1"/>
  <c r="L1936" i="1"/>
  <c r="I1936" i="1"/>
  <c r="J1936" i="1"/>
  <c r="H1936" i="1"/>
  <c r="K2229" i="1"/>
  <c r="K2027" i="1"/>
  <c r="K286" i="1"/>
  <c r="K148" i="1"/>
  <c r="K297" i="1"/>
  <c r="K434" i="1"/>
  <c r="K1210" i="1"/>
  <c r="K1372" i="1"/>
  <c r="K1544" i="1"/>
  <c r="K2231" i="1"/>
  <c r="K522" i="1"/>
  <c r="K696" i="1"/>
  <c r="K876" i="1"/>
  <c r="K1745" i="1"/>
  <c r="K2157" i="1"/>
  <c r="K1392" i="1"/>
  <c r="K8" i="1"/>
  <c r="K782" i="1"/>
  <c r="K1944" i="1"/>
  <c r="L1845" i="1"/>
  <c r="J1845" i="1"/>
  <c r="I1845" i="1"/>
  <c r="H1845" i="1"/>
  <c r="K585" i="1"/>
  <c r="L1232" i="1"/>
  <c r="J1232" i="1"/>
  <c r="I1232" i="1"/>
  <c r="K1232" i="1" s="1"/>
  <c r="H1232" i="1"/>
  <c r="K1898" i="1"/>
  <c r="L1987" i="1"/>
  <c r="J1987" i="1"/>
  <c r="H1987" i="1"/>
  <c r="I1987" i="1"/>
  <c r="K1401" i="1"/>
  <c r="K1399" i="1"/>
  <c r="K2328" i="1"/>
  <c r="K197" i="1"/>
  <c r="K1651" i="1"/>
  <c r="K1847" i="1"/>
  <c r="K1621" i="1"/>
  <c r="K304" i="1"/>
  <c r="K842" i="1"/>
  <c r="K1218" i="1"/>
  <c r="K1710" i="1"/>
  <c r="K2033" i="1"/>
  <c r="K643" i="1"/>
  <c r="K120" i="1"/>
  <c r="K1220" i="1"/>
  <c r="K1881" i="1"/>
  <c r="K2030" i="1"/>
  <c r="L26" i="1"/>
  <c r="J26" i="1"/>
  <c r="I26" i="1"/>
  <c r="H26" i="1"/>
  <c r="L1960" i="1"/>
  <c r="I1960" i="1"/>
  <c r="J1960" i="1"/>
  <c r="H1960" i="1"/>
  <c r="K1078" i="1"/>
  <c r="K1202" i="1"/>
  <c r="K358" i="1"/>
  <c r="K800" i="1"/>
  <c r="K1917" i="1"/>
  <c r="K1161" i="1"/>
  <c r="K1931" i="1"/>
  <c r="K1397" i="1"/>
  <c r="K1722" i="1"/>
  <c r="K1754" i="1"/>
  <c r="L1245" i="1"/>
  <c r="J1245" i="1"/>
  <c r="I1245" i="1"/>
  <c r="H1245" i="1"/>
  <c r="K1157" i="1"/>
  <c r="K2121" i="1"/>
  <c r="K181" i="1"/>
  <c r="K1412" i="1"/>
  <c r="K44" i="1"/>
  <c r="K596" i="1"/>
  <c r="K1201" i="1"/>
  <c r="K1364" i="1"/>
  <c r="K823" i="1"/>
  <c r="O1058" i="1"/>
  <c r="N1058" i="1"/>
  <c r="K1588" i="1"/>
  <c r="K2236" i="1"/>
  <c r="L2102" i="1"/>
  <c r="H2102" i="1"/>
  <c r="I2102" i="1"/>
  <c r="J2102" i="1"/>
  <c r="K919" i="1"/>
  <c r="L457" i="1"/>
  <c r="J457" i="1"/>
  <c r="I457" i="1"/>
  <c r="K457" i="1" s="1"/>
  <c r="H457" i="1"/>
  <c r="L580" i="1"/>
  <c r="J580" i="1"/>
  <c r="I580" i="1"/>
  <c r="H580" i="1"/>
  <c r="B1851" i="1"/>
  <c r="L1850" i="1"/>
  <c r="J1850" i="1"/>
  <c r="I1850" i="1"/>
  <c r="K1850" i="1" s="1"/>
  <c r="H1850" i="1"/>
  <c r="L1130" i="1"/>
  <c r="J1130" i="1"/>
  <c r="I1130" i="1"/>
  <c r="H1130" i="1"/>
  <c r="N98" i="1"/>
  <c r="O98" i="1"/>
  <c r="A99" i="1"/>
  <c r="K1734" i="1"/>
  <c r="A1303" i="1"/>
  <c r="O1302" i="1"/>
  <c r="N1302" i="1"/>
  <c r="O354" i="1"/>
  <c r="N354" i="1"/>
  <c r="A355" i="1"/>
  <c r="A737" i="1"/>
  <c r="N736" i="1"/>
  <c r="O736" i="1"/>
  <c r="K1418" i="1"/>
  <c r="K608" i="1"/>
  <c r="K1736" i="1"/>
  <c r="K1838" i="1"/>
  <c r="K2269" i="1"/>
  <c r="K1214" i="1"/>
  <c r="K1498" i="1"/>
  <c r="K1879" i="1"/>
  <c r="K807" i="1"/>
  <c r="L9" i="1"/>
  <c r="J9" i="1"/>
  <c r="I9" i="1"/>
  <c r="H9" i="1"/>
  <c r="K1260" i="1"/>
  <c r="K2273" i="1"/>
  <c r="K1519" i="1"/>
  <c r="K30" i="1"/>
  <c r="K2167" i="1"/>
  <c r="K995" i="1"/>
  <c r="L302" i="1"/>
  <c r="J302" i="1"/>
  <c r="I302" i="1"/>
  <c r="H302" i="1"/>
  <c r="K529" i="1"/>
  <c r="K655" i="1"/>
  <c r="K840" i="1"/>
  <c r="K1175" i="1"/>
  <c r="K1316" i="1"/>
  <c r="L1981" i="1"/>
  <c r="J1981" i="1"/>
  <c r="I1981" i="1"/>
  <c r="H1981" i="1"/>
  <c r="K2149" i="1"/>
  <c r="K515" i="1"/>
  <c r="L700" i="1"/>
  <c r="J700" i="1"/>
  <c r="I700" i="1"/>
  <c r="H700" i="1"/>
  <c r="K1655" i="1"/>
  <c r="K1565" i="1"/>
  <c r="L74" i="1"/>
  <c r="J74" i="1"/>
  <c r="I74" i="1"/>
  <c r="H74" i="1"/>
  <c r="K1450" i="1"/>
  <c r="K2038" i="1"/>
  <c r="K2227" i="1"/>
  <c r="K1965" i="1"/>
  <c r="L179" i="1"/>
  <c r="J179" i="1"/>
  <c r="I179" i="1"/>
  <c r="H179" i="1"/>
  <c r="L868" i="1"/>
  <c r="J868" i="1"/>
  <c r="I868" i="1"/>
  <c r="H868" i="1"/>
  <c r="L2078" i="1"/>
  <c r="J2078" i="1"/>
  <c r="H2078" i="1"/>
  <c r="I2078" i="1"/>
  <c r="K1534" i="1"/>
  <c r="A230" i="1"/>
  <c r="N229" i="1"/>
  <c r="O229" i="1"/>
  <c r="A913" i="1"/>
  <c r="N912" i="1"/>
  <c r="O912" i="1"/>
  <c r="N2269" i="1"/>
  <c r="O2269" i="1"/>
  <c r="A2270" i="1"/>
  <c r="A1215" i="1"/>
  <c r="N1214" i="1"/>
  <c r="K684" i="1"/>
  <c r="K1204" i="1"/>
  <c r="B1765" i="1"/>
  <c r="L1764" i="1"/>
  <c r="J1764" i="1"/>
  <c r="H1764" i="1"/>
  <c r="I1764" i="1"/>
  <c r="K2264" i="1"/>
  <c r="K672" i="1"/>
  <c r="K326" i="1"/>
  <c r="K479" i="1"/>
  <c r="K1590" i="1"/>
  <c r="K2018" i="1"/>
  <c r="K397" i="1"/>
  <c r="K566" i="1"/>
  <c r="K738" i="1"/>
  <c r="K918" i="1"/>
  <c r="K1617" i="1"/>
  <c r="K438" i="1"/>
  <c r="K1875" i="1"/>
  <c r="K1976" i="1"/>
  <c r="K1604" i="1"/>
  <c r="K340" i="1"/>
  <c r="K134" i="1"/>
  <c r="K900" i="1"/>
  <c r="K1921" i="1"/>
  <c r="K871" i="1"/>
  <c r="K490" i="1"/>
  <c r="K619" i="1"/>
  <c r="K743" i="1"/>
  <c r="L843" i="1"/>
  <c r="J843" i="1"/>
  <c r="I843" i="1"/>
  <c r="K843" i="1" s="1"/>
  <c r="H843" i="1"/>
  <c r="K1811" i="1"/>
  <c r="K2297" i="1"/>
  <c r="K1971" i="1"/>
  <c r="K275" i="1"/>
  <c r="K404" i="1"/>
  <c r="K798" i="1"/>
  <c r="K1780" i="1"/>
  <c r="K1950" i="1"/>
  <c r="K1866" i="1"/>
  <c r="L1932" i="1"/>
  <c r="J1932" i="1"/>
  <c r="I1932" i="1"/>
  <c r="H1932" i="1"/>
  <c r="K500" i="1"/>
  <c r="K1149" i="1"/>
  <c r="K1284" i="1"/>
  <c r="K1619" i="1"/>
  <c r="K2213" i="1"/>
  <c r="L1996" i="1"/>
  <c r="I1996" i="1"/>
  <c r="J1996" i="1"/>
  <c r="H1996" i="1"/>
  <c r="K1408" i="1"/>
  <c r="K2221" i="1"/>
  <c r="K2012" i="1"/>
  <c r="K97" i="1"/>
  <c r="K766" i="1"/>
  <c r="L992" i="1"/>
  <c r="I992" i="1"/>
  <c r="J992" i="1"/>
  <c r="H992" i="1"/>
  <c r="K1537" i="1"/>
  <c r="O1059" i="1"/>
  <c r="A1060" i="1"/>
  <c r="N1059" i="1"/>
  <c r="A461" i="1"/>
  <c r="O460" i="1"/>
  <c r="N460" i="1"/>
  <c r="O45" i="1"/>
  <c r="N45" i="1"/>
  <c r="A46" i="1"/>
  <c r="O989" i="1"/>
  <c r="N989" i="1"/>
  <c r="A990" i="1"/>
  <c r="A590" i="1"/>
  <c r="O589" i="1"/>
  <c r="N589" i="1"/>
  <c r="A2179" i="1"/>
  <c r="O2178" i="1"/>
  <c r="N2178" i="1"/>
  <c r="K2084" i="1" l="1"/>
  <c r="K1677" i="1"/>
  <c r="A2080" i="1"/>
  <c r="K9" i="1"/>
  <c r="K1044" i="1"/>
  <c r="A1133" i="1"/>
  <c r="O1132" i="1"/>
  <c r="N1132" i="1"/>
  <c r="N2079" i="1"/>
  <c r="K1987" i="1"/>
  <c r="K1006" i="1"/>
  <c r="N1960" i="1"/>
  <c r="A1961" i="1"/>
  <c r="O1960" i="1"/>
  <c r="K1936" i="1"/>
  <c r="K1517" i="1"/>
  <c r="A822" i="1"/>
  <c r="O821" i="1"/>
  <c r="N821" i="1"/>
  <c r="A1388" i="1"/>
  <c r="O1387" i="1"/>
  <c r="N1387" i="1"/>
  <c r="A1632" i="1"/>
  <c r="N1631" i="1"/>
  <c r="O1631" i="1"/>
  <c r="K26" i="1"/>
  <c r="K992" i="1"/>
  <c r="K1387" i="1"/>
  <c r="A168" i="1"/>
  <c r="O167" i="1"/>
  <c r="N167" i="1"/>
  <c r="K901" i="1"/>
  <c r="A296" i="1"/>
  <c r="O295" i="1"/>
  <c r="N295" i="1"/>
  <c r="K1764" i="1"/>
  <c r="N2270" i="1"/>
  <c r="O2270" i="1"/>
  <c r="A2271" i="1"/>
  <c r="K302" i="1"/>
  <c r="A738" i="1"/>
  <c r="N737" i="1"/>
  <c r="O737" i="1"/>
  <c r="K1130" i="1"/>
  <c r="K1845" i="1"/>
  <c r="N9" i="1"/>
  <c r="A10" i="1"/>
  <c r="O9" i="1"/>
  <c r="K2265" i="1"/>
  <c r="A356" i="1"/>
  <c r="O355" i="1"/>
  <c r="N355" i="1"/>
  <c r="A517" i="1"/>
  <c r="N516" i="1"/>
  <c r="O516" i="1"/>
  <c r="K1960" i="1"/>
  <c r="N400" i="1"/>
  <c r="A401" i="1"/>
  <c r="O400" i="1"/>
  <c r="A664" i="1"/>
  <c r="O663" i="1"/>
  <c r="N663" i="1"/>
  <c r="K868" i="1"/>
  <c r="K74" i="1"/>
  <c r="K1981" i="1"/>
  <c r="K996" i="1"/>
  <c r="O913" i="1"/>
  <c r="N913" i="1"/>
  <c r="A914" i="1"/>
  <c r="A1304" i="1"/>
  <c r="O1303" i="1"/>
  <c r="N1303" i="1"/>
  <c r="K2102" i="1"/>
  <c r="K1255" i="1"/>
  <c r="K179" i="1"/>
  <c r="L1851" i="1"/>
  <c r="I1851" i="1"/>
  <c r="J1851" i="1"/>
  <c r="H1851" i="1"/>
  <c r="K537" i="1"/>
  <c r="A1216" i="1"/>
  <c r="N1215" i="1"/>
  <c r="O1215" i="1"/>
  <c r="A231" i="1"/>
  <c r="N230" i="1"/>
  <c r="O230" i="1"/>
  <c r="N99" i="1"/>
  <c r="A100" i="1"/>
  <c r="O99" i="1"/>
  <c r="K1984" i="1"/>
  <c r="A1731" i="1"/>
  <c r="O1730" i="1"/>
  <c r="N1730" i="1"/>
  <c r="K1996" i="1"/>
  <c r="L1765" i="1"/>
  <c r="J1765" i="1"/>
  <c r="I1765" i="1"/>
  <c r="H1765" i="1"/>
  <c r="K1932" i="1"/>
  <c r="K700" i="1"/>
  <c r="K580" i="1"/>
  <c r="K2285" i="1"/>
  <c r="A1850" i="1"/>
  <c r="N1849" i="1"/>
  <c r="O1849" i="1"/>
  <c r="K2078" i="1"/>
  <c r="K1245" i="1"/>
  <c r="K634" i="1"/>
  <c r="N1557" i="1"/>
  <c r="A1558" i="1"/>
  <c r="O1557" i="1"/>
  <c r="K48" i="1"/>
  <c r="K34" i="1"/>
  <c r="A1471" i="1"/>
  <c r="O1470" i="1"/>
  <c r="N1470" i="1"/>
  <c r="A991" i="1"/>
  <c r="N990" i="1"/>
  <c r="O990" i="1"/>
  <c r="A47" i="1"/>
  <c r="O46" i="1"/>
  <c r="N46" i="1"/>
  <c r="A591" i="1"/>
  <c r="O590" i="1"/>
  <c r="N590" i="1"/>
  <c r="A1061" i="1"/>
  <c r="O1060" i="1"/>
  <c r="N1060" i="1"/>
  <c r="A462" i="1"/>
  <c r="O461" i="1"/>
  <c r="N461" i="1"/>
  <c r="A2081" i="1"/>
  <c r="O2080" i="1"/>
  <c r="N2080" i="1"/>
  <c r="A2180" i="1"/>
  <c r="O2179" i="1"/>
  <c r="N2179" i="1"/>
  <c r="K1851" i="1" l="1"/>
  <c r="K1765" i="1"/>
  <c r="A1633" i="1"/>
  <c r="O1632" i="1"/>
  <c r="N1632" i="1"/>
  <c r="O296" i="1"/>
  <c r="N296" i="1"/>
  <c r="A297" i="1"/>
  <c r="A1389" i="1"/>
  <c r="N1388" i="1"/>
  <c r="O1388" i="1"/>
  <c r="A1962" i="1"/>
  <c r="N1961" i="1"/>
  <c r="O1961" i="1"/>
  <c r="A1134" i="1"/>
  <c r="N1133" i="1"/>
  <c r="O1133" i="1"/>
  <c r="A169" i="1"/>
  <c r="N168" i="1"/>
  <c r="O168" i="1"/>
  <c r="A823" i="1"/>
  <c r="O822" i="1"/>
  <c r="N822" i="1"/>
  <c r="A11" i="1"/>
  <c r="N10" i="1"/>
  <c r="O10" i="1"/>
  <c r="N1304" i="1"/>
  <c r="A1305" i="1"/>
  <c r="O1304" i="1"/>
  <c r="O401" i="1"/>
  <c r="N401" i="1"/>
  <c r="A402" i="1"/>
  <c r="A1472" i="1"/>
  <c r="N1471" i="1"/>
  <c r="O1471" i="1"/>
  <c r="A518" i="1"/>
  <c r="O517" i="1"/>
  <c r="N517" i="1"/>
  <c r="N738" i="1"/>
  <c r="O738" i="1"/>
  <c r="A739" i="1"/>
  <c r="A1851" i="1"/>
  <c r="N1850" i="1"/>
  <c r="O1850" i="1"/>
  <c r="O1216" i="1"/>
  <c r="N1216" i="1"/>
  <c r="A1217" i="1"/>
  <c r="A2272" i="1"/>
  <c r="O2271" i="1"/>
  <c r="N2271" i="1"/>
  <c r="A232" i="1"/>
  <c r="N231" i="1"/>
  <c r="O231" i="1"/>
  <c r="O1558" i="1"/>
  <c r="N1558" i="1"/>
  <c r="A1559" i="1"/>
  <c r="A357" i="1"/>
  <c r="O356" i="1"/>
  <c r="N356" i="1"/>
  <c r="O1731" i="1"/>
  <c r="A1732" i="1"/>
  <c r="N1731" i="1"/>
  <c r="A101" i="1"/>
  <c r="N100" i="1"/>
  <c r="O100" i="1"/>
  <c r="O914" i="1"/>
  <c r="N914" i="1"/>
  <c r="A915" i="1"/>
  <c r="A665" i="1"/>
  <c r="O664" i="1"/>
  <c r="N664" i="1"/>
  <c r="A992" i="1"/>
  <c r="N991" i="1"/>
  <c r="O991" i="1"/>
  <c r="A592" i="1"/>
  <c r="O591" i="1"/>
  <c r="N591" i="1"/>
  <c r="A463" i="1"/>
  <c r="O462" i="1"/>
  <c r="N462" i="1"/>
  <c r="A1062" i="1"/>
  <c r="O1061" i="1"/>
  <c r="N1061" i="1"/>
  <c r="A2181" i="1"/>
  <c r="O2180" i="1"/>
  <c r="N2180" i="1"/>
  <c r="A2082" i="1"/>
  <c r="O2081" i="1"/>
  <c r="N2081" i="1"/>
  <c r="A48" i="1"/>
  <c r="O47" i="1"/>
  <c r="N47" i="1"/>
  <c r="A824" i="1" l="1"/>
  <c r="O823" i="1"/>
  <c r="N823" i="1"/>
  <c r="N1389" i="1"/>
  <c r="O1389" i="1"/>
  <c r="A1390" i="1"/>
  <c r="A1963" i="1"/>
  <c r="O1962" i="1"/>
  <c r="N1962" i="1"/>
  <c r="O169" i="1"/>
  <c r="A170" i="1"/>
  <c r="N169" i="1"/>
  <c r="A298" i="1"/>
  <c r="O297" i="1"/>
  <c r="N297" i="1"/>
  <c r="N1134" i="1"/>
  <c r="O1134" i="1"/>
  <c r="A1135" i="1"/>
  <c r="A1634" i="1"/>
  <c r="N1633" i="1"/>
  <c r="O1633" i="1"/>
  <c r="A1560" i="1"/>
  <c r="O1559" i="1"/>
  <c r="N1559" i="1"/>
  <c r="A1852" i="1"/>
  <c r="N1851" i="1"/>
  <c r="O1851" i="1"/>
  <c r="A666" i="1"/>
  <c r="O665" i="1"/>
  <c r="N665" i="1"/>
  <c r="A1218" i="1"/>
  <c r="N1217" i="1"/>
  <c r="O1217" i="1"/>
  <c r="A1306" i="1"/>
  <c r="O1305" i="1"/>
  <c r="N1305" i="1"/>
  <c r="N232" i="1"/>
  <c r="A233" i="1"/>
  <c r="O232" i="1"/>
  <c r="A102" i="1"/>
  <c r="N101" i="1"/>
  <c r="O101" i="1"/>
  <c r="A916" i="1"/>
  <c r="O915" i="1"/>
  <c r="N915" i="1"/>
  <c r="A1473" i="1"/>
  <c r="N1472" i="1"/>
  <c r="O1472" i="1"/>
  <c r="A403" i="1"/>
  <c r="O402" i="1"/>
  <c r="N402" i="1"/>
  <c r="A1733" i="1"/>
  <c r="O1732" i="1"/>
  <c r="N1732" i="1"/>
  <c r="N739" i="1"/>
  <c r="O739" i="1"/>
  <c r="A740" i="1"/>
  <c r="A358" i="1"/>
  <c r="O357" i="1"/>
  <c r="N357" i="1"/>
  <c r="A2273" i="1"/>
  <c r="O2272" i="1"/>
  <c r="N2272" i="1"/>
  <c r="A519" i="1"/>
  <c r="O518" i="1"/>
  <c r="N518" i="1"/>
  <c r="N11" i="1"/>
  <c r="A12" i="1"/>
  <c r="O11" i="1"/>
  <c r="A2083" i="1"/>
  <c r="O2082" i="1"/>
  <c r="N2082" i="1"/>
  <c r="A993" i="1"/>
  <c r="O992" i="1"/>
  <c r="N992" i="1"/>
  <c r="A49" i="1"/>
  <c r="O48" i="1"/>
  <c r="N48" i="1"/>
  <c r="A1063" i="1"/>
  <c r="O1062" i="1"/>
  <c r="N1062" i="1"/>
  <c r="A464" i="1"/>
  <c r="N463" i="1"/>
  <c r="O463" i="1"/>
  <c r="A2182" i="1"/>
  <c r="O2181" i="1"/>
  <c r="N2181" i="1"/>
  <c r="A593" i="1"/>
  <c r="O592" i="1"/>
  <c r="N592" i="1"/>
  <c r="A1136" i="1" l="1"/>
  <c r="N1135" i="1"/>
  <c r="O1135" i="1"/>
  <c r="A1635" i="1"/>
  <c r="O1634" i="1"/>
  <c r="N1634" i="1"/>
  <c r="A1391" i="1"/>
  <c r="O1390" i="1"/>
  <c r="N1390" i="1"/>
  <c r="A171" i="1"/>
  <c r="N170" i="1"/>
  <c r="O170" i="1"/>
  <c r="A1964" i="1"/>
  <c r="O1963" i="1"/>
  <c r="N1963" i="1"/>
  <c r="N298" i="1"/>
  <c r="A299" i="1"/>
  <c r="O298" i="1"/>
  <c r="A825" i="1"/>
  <c r="N824" i="1"/>
  <c r="O824" i="1"/>
  <c r="O12" i="1"/>
  <c r="A13" i="1"/>
  <c r="N12" i="1"/>
  <c r="O519" i="1"/>
  <c r="N519" i="1"/>
  <c r="A520" i="1"/>
  <c r="A917" i="1"/>
  <c r="O916" i="1"/>
  <c r="N916" i="1"/>
  <c r="O1306" i="1"/>
  <c r="A1307" i="1"/>
  <c r="N1306" i="1"/>
  <c r="N1852" i="1"/>
  <c r="O1852" i="1"/>
  <c r="A1853" i="1"/>
  <c r="A1474" i="1"/>
  <c r="N1473" i="1"/>
  <c r="O1473" i="1"/>
  <c r="N2273" i="1"/>
  <c r="A2274" i="1"/>
  <c r="O2273" i="1"/>
  <c r="N233" i="1"/>
  <c r="A234" i="1"/>
  <c r="O233" i="1"/>
  <c r="A667" i="1"/>
  <c r="O666" i="1"/>
  <c r="N666" i="1"/>
  <c r="A741" i="1"/>
  <c r="N740" i="1"/>
  <c r="O740" i="1"/>
  <c r="N1733" i="1"/>
  <c r="O1733" i="1"/>
  <c r="A1734" i="1"/>
  <c r="A103" i="1"/>
  <c r="N102" i="1"/>
  <c r="O102" i="1"/>
  <c r="A359" i="1"/>
  <c r="O358" i="1"/>
  <c r="N358" i="1"/>
  <c r="A404" i="1"/>
  <c r="N403" i="1"/>
  <c r="O403" i="1"/>
  <c r="A1219" i="1"/>
  <c r="O1218" i="1"/>
  <c r="N1218" i="1"/>
  <c r="A1561" i="1"/>
  <c r="O1560" i="1"/>
  <c r="N1560" i="1"/>
  <c r="A50" i="1"/>
  <c r="O49" i="1"/>
  <c r="N49" i="1"/>
  <c r="A594" i="1"/>
  <c r="O593" i="1"/>
  <c r="N593" i="1"/>
  <c r="A1064" i="1"/>
  <c r="O1063" i="1"/>
  <c r="N1063" i="1"/>
  <c r="A994" i="1"/>
  <c r="O993" i="1"/>
  <c r="N993" i="1"/>
  <c r="A2183" i="1"/>
  <c r="O2182" i="1"/>
  <c r="N2182" i="1"/>
  <c r="O464" i="1"/>
  <c r="A465" i="1"/>
  <c r="N464" i="1"/>
  <c r="A2084" i="1"/>
  <c r="O2083" i="1"/>
  <c r="N2083" i="1"/>
  <c r="A826" i="1" l="1"/>
  <c r="O825" i="1"/>
  <c r="N825" i="1"/>
  <c r="A300" i="1"/>
  <c r="N299" i="1"/>
  <c r="O299" i="1"/>
  <c r="O1391" i="1"/>
  <c r="N1391" i="1"/>
  <c r="A1392" i="1"/>
  <c r="A172" i="1"/>
  <c r="O171" i="1"/>
  <c r="N171" i="1"/>
  <c r="A1636" i="1"/>
  <c r="O1635" i="1"/>
  <c r="N1635" i="1"/>
  <c r="N1964" i="1"/>
  <c r="A1965" i="1"/>
  <c r="O1964" i="1"/>
  <c r="A1137" i="1"/>
  <c r="N1136" i="1"/>
  <c r="O1136" i="1"/>
  <c r="O520" i="1"/>
  <c r="A521" i="1"/>
  <c r="N520" i="1"/>
  <c r="N1219" i="1"/>
  <c r="O1219" i="1"/>
  <c r="A1220" i="1"/>
  <c r="A1475" i="1"/>
  <c r="N1474" i="1"/>
  <c r="O1474" i="1"/>
  <c r="A1562" i="1"/>
  <c r="N1561" i="1"/>
  <c r="O1561" i="1"/>
  <c r="O1853" i="1"/>
  <c r="N1853" i="1"/>
  <c r="A1854" i="1"/>
  <c r="O404" i="1"/>
  <c r="A405" i="1"/>
  <c r="N404" i="1"/>
  <c r="A742" i="1"/>
  <c r="N741" i="1"/>
  <c r="O741" i="1"/>
  <c r="N917" i="1"/>
  <c r="O917" i="1"/>
  <c r="A918" i="1"/>
  <c r="A1735" i="1"/>
  <c r="O1734" i="1"/>
  <c r="N1734" i="1"/>
  <c r="A14" i="1"/>
  <c r="O13" i="1"/>
  <c r="N13" i="1"/>
  <c r="O1307" i="1"/>
  <c r="N1307" i="1"/>
  <c r="A1308" i="1"/>
  <c r="O234" i="1"/>
  <c r="N234" i="1"/>
  <c r="A235" i="1"/>
  <c r="A104" i="1"/>
  <c r="O103" i="1"/>
  <c r="N103" i="1"/>
  <c r="A2275" i="1"/>
  <c r="O2274" i="1"/>
  <c r="N2274" i="1"/>
  <c r="A360" i="1"/>
  <c r="O359" i="1"/>
  <c r="N359" i="1"/>
  <c r="A668" i="1"/>
  <c r="O667" i="1"/>
  <c r="N667" i="1"/>
  <c r="A51" i="1"/>
  <c r="N50" i="1"/>
  <c r="O50" i="1"/>
  <c r="A2085" i="1"/>
  <c r="O2084" i="1"/>
  <c r="N2084" i="1"/>
  <c r="A995" i="1"/>
  <c r="O994" i="1"/>
  <c r="N994" i="1"/>
  <c r="A466" i="1"/>
  <c r="O465" i="1"/>
  <c r="N465" i="1"/>
  <c r="A2184" i="1"/>
  <c r="O2183" i="1"/>
  <c r="N2183" i="1"/>
  <c r="O1064" i="1"/>
  <c r="A1065" i="1"/>
  <c r="N1064" i="1"/>
  <c r="A595" i="1"/>
  <c r="N594" i="1"/>
  <c r="O594" i="1"/>
  <c r="N1137" i="1" l="1"/>
  <c r="A1138" i="1"/>
  <c r="O1137" i="1"/>
  <c r="A1966" i="1"/>
  <c r="O1965" i="1"/>
  <c r="N1965" i="1"/>
  <c r="A301" i="1"/>
  <c r="N300" i="1"/>
  <c r="O300" i="1"/>
  <c r="O1392" i="1"/>
  <c r="N1392" i="1"/>
  <c r="A1393" i="1"/>
  <c r="N172" i="1"/>
  <c r="O172" i="1"/>
  <c r="A173" i="1"/>
  <c r="A1637" i="1"/>
  <c r="O1636" i="1"/>
  <c r="N1636" i="1"/>
  <c r="A827" i="1"/>
  <c r="N826" i="1"/>
  <c r="O826" i="1"/>
  <c r="O742" i="1"/>
  <c r="N742" i="1"/>
  <c r="A743" i="1"/>
  <c r="A406" i="1"/>
  <c r="O405" i="1"/>
  <c r="N405" i="1"/>
  <c r="N14" i="1"/>
  <c r="O14" i="1"/>
  <c r="A15" i="1"/>
  <c r="A919" i="1"/>
  <c r="O918" i="1"/>
  <c r="N918" i="1"/>
  <c r="N1475" i="1"/>
  <c r="O1475" i="1"/>
  <c r="A1476" i="1"/>
  <c r="O1735" i="1"/>
  <c r="A1736" i="1"/>
  <c r="N1735" i="1"/>
  <c r="A1221" i="1"/>
  <c r="O1220" i="1"/>
  <c r="N1220" i="1"/>
  <c r="A1309" i="1"/>
  <c r="O1308" i="1"/>
  <c r="N1308" i="1"/>
  <c r="A2276" i="1"/>
  <c r="O2275" i="1"/>
  <c r="N2275" i="1"/>
  <c r="O104" i="1"/>
  <c r="A105" i="1"/>
  <c r="N104" i="1"/>
  <c r="A1855" i="1"/>
  <c r="O1854" i="1"/>
  <c r="N1854" i="1"/>
  <c r="O521" i="1"/>
  <c r="N521" i="1"/>
  <c r="A522" i="1"/>
  <c r="N235" i="1"/>
  <c r="O235" i="1"/>
  <c r="A236" i="1"/>
  <c r="A669" i="1"/>
  <c r="O668" i="1"/>
  <c r="N668" i="1"/>
  <c r="A361" i="1"/>
  <c r="O360" i="1"/>
  <c r="N360" i="1"/>
  <c r="A1563" i="1"/>
  <c r="N1562" i="1"/>
  <c r="O1562" i="1"/>
  <c r="A467" i="1"/>
  <c r="O466" i="1"/>
  <c r="N466" i="1"/>
  <c r="A1066" i="1"/>
  <c r="N1065" i="1"/>
  <c r="O1065" i="1"/>
  <c r="A2185" i="1"/>
  <c r="O2184" i="1"/>
  <c r="N2184" i="1"/>
  <c r="A52" i="1"/>
  <c r="O51" i="1"/>
  <c r="N51" i="1"/>
  <c r="A596" i="1"/>
  <c r="O595" i="1"/>
  <c r="N595" i="1"/>
  <c r="A996" i="1"/>
  <c r="O995" i="1"/>
  <c r="N995" i="1"/>
  <c r="A2086" i="1"/>
  <c r="O2085" i="1"/>
  <c r="N2085" i="1"/>
  <c r="O1393" i="1" l="1"/>
  <c r="A1394" i="1"/>
  <c r="N1393" i="1"/>
  <c r="A302" i="1"/>
  <c r="O301" i="1"/>
  <c r="N301" i="1"/>
  <c r="A1638" i="1"/>
  <c r="O1637" i="1"/>
  <c r="N1637" i="1"/>
  <c r="O1138" i="1"/>
  <c r="A1139" i="1"/>
  <c r="N1138" i="1"/>
  <c r="A828" i="1"/>
  <c r="N827" i="1"/>
  <c r="O827" i="1"/>
  <c r="A1967" i="1"/>
  <c r="O1966" i="1"/>
  <c r="N1966" i="1"/>
  <c r="N173" i="1"/>
  <c r="A174" i="1"/>
  <c r="O173" i="1"/>
  <c r="A16" i="1"/>
  <c r="O15" i="1"/>
  <c r="N15" i="1"/>
  <c r="A1564" i="1"/>
  <c r="O1563" i="1"/>
  <c r="N1563" i="1"/>
  <c r="N105" i="1"/>
  <c r="O105" i="1"/>
  <c r="A106" i="1"/>
  <c r="N1736" i="1"/>
  <c r="O1736" i="1"/>
  <c r="A1737" i="1"/>
  <c r="A1856" i="1"/>
  <c r="O1855" i="1"/>
  <c r="N1855" i="1"/>
  <c r="A362" i="1"/>
  <c r="O361" i="1"/>
  <c r="N361" i="1"/>
  <c r="N406" i="1"/>
  <c r="A407" i="1"/>
  <c r="O406" i="1"/>
  <c r="N1221" i="1"/>
  <c r="O1221" i="1"/>
  <c r="A1222" i="1"/>
  <c r="A523" i="1"/>
  <c r="O522" i="1"/>
  <c r="N522" i="1"/>
  <c r="A1477" i="1"/>
  <c r="N1476" i="1"/>
  <c r="O1476" i="1"/>
  <c r="O743" i="1"/>
  <c r="N743" i="1"/>
  <c r="A744" i="1"/>
  <c r="N2276" i="1"/>
  <c r="A2277" i="1"/>
  <c r="O2276" i="1"/>
  <c r="O236" i="1"/>
  <c r="N236" i="1"/>
  <c r="A237" i="1"/>
  <c r="A670" i="1"/>
  <c r="N669" i="1"/>
  <c r="O669" i="1"/>
  <c r="O1309" i="1"/>
  <c r="A1310" i="1"/>
  <c r="N1309" i="1"/>
  <c r="A920" i="1"/>
  <c r="O919" i="1"/>
  <c r="N919" i="1"/>
  <c r="A53" i="1"/>
  <c r="O52" i="1"/>
  <c r="N52" i="1"/>
  <c r="A2087" i="1"/>
  <c r="O2086" i="1"/>
  <c r="N2086" i="1"/>
  <c r="A597" i="1"/>
  <c r="O596" i="1"/>
  <c r="N596" i="1"/>
  <c r="A2186" i="1"/>
  <c r="O2185" i="1"/>
  <c r="N2185" i="1"/>
  <c r="A997" i="1"/>
  <c r="O996" i="1"/>
  <c r="N996" i="1"/>
  <c r="A1067" i="1"/>
  <c r="O1066" i="1"/>
  <c r="N1066" i="1"/>
  <c r="A468" i="1"/>
  <c r="O467" i="1"/>
  <c r="N467" i="1"/>
  <c r="A1140" i="1" l="1"/>
  <c r="N1139" i="1"/>
  <c r="O1139" i="1"/>
  <c r="A1639" i="1"/>
  <c r="N1638" i="1"/>
  <c r="O1638" i="1"/>
  <c r="A1968" i="1"/>
  <c r="O1967" i="1"/>
  <c r="N1967" i="1"/>
  <c r="O302" i="1"/>
  <c r="A303" i="1"/>
  <c r="N302" i="1"/>
  <c r="A175" i="1"/>
  <c r="O174" i="1"/>
  <c r="N174" i="1"/>
  <c r="A1395" i="1"/>
  <c r="O1394" i="1"/>
  <c r="N1394" i="1"/>
  <c r="A829" i="1"/>
  <c r="N828" i="1"/>
  <c r="O828" i="1"/>
  <c r="A408" i="1"/>
  <c r="O407" i="1"/>
  <c r="N407" i="1"/>
  <c r="O237" i="1"/>
  <c r="A238" i="1"/>
  <c r="N237" i="1"/>
  <c r="A1478" i="1"/>
  <c r="O1477" i="1"/>
  <c r="N1477" i="1"/>
  <c r="N362" i="1"/>
  <c r="O362" i="1"/>
  <c r="A363" i="1"/>
  <c r="N106" i="1"/>
  <c r="A107" i="1"/>
  <c r="O106" i="1"/>
  <c r="A745" i="1"/>
  <c r="O744" i="1"/>
  <c r="N744" i="1"/>
  <c r="A524" i="1"/>
  <c r="N523" i="1"/>
  <c r="O523" i="1"/>
  <c r="O1856" i="1"/>
  <c r="A1857" i="1"/>
  <c r="N1856" i="1"/>
  <c r="O1564" i="1"/>
  <c r="N1564" i="1"/>
  <c r="A1565" i="1"/>
  <c r="N1222" i="1"/>
  <c r="O1222" i="1"/>
  <c r="A1223" i="1"/>
  <c r="A1738" i="1"/>
  <c r="O1737" i="1"/>
  <c r="N1737" i="1"/>
  <c r="A2278" i="1"/>
  <c r="N2277" i="1"/>
  <c r="O2277" i="1"/>
  <c r="O920" i="1"/>
  <c r="N920" i="1"/>
  <c r="A921" i="1"/>
  <c r="A1311" i="1"/>
  <c r="N1310" i="1"/>
  <c r="O1310" i="1"/>
  <c r="A671" i="1"/>
  <c r="N670" i="1"/>
  <c r="O670" i="1"/>
  <c r="A17" i="1"/>
  <c r="O16" i="1"/>
  <c r="N16" i="1"/>
  <c r="A54" i="1"/>
  <c r="O53" i="1"/>
  <c r="N53" i="1"/>
  <c r="A469" i="1"/>
  <c r="O468" i="1"/>
  <c r="N468" i="1"/>
  <c r="A2088" i="1"/>
  <c r="N2087" i="1"/>
  <c r="O2087" i="1"/>
  <c r="O997" i="1"/>
  <c r="A998" i="1"/>
  <c r="N997" i="1"/>
  <c r="A2187" i="1"/>
  <c r="O2186" i="1"/>
  <c r="N2186" i="1"/>
  <c r="A1068" i="1"/>
  <c r="O1067" i="1"/>
  <c r="N1067" i="1"/>
  <c r="A598" i="1"/>
  <c r="N597" i="1"/>
  <c r="O597" i="1"/>
  <c r="A830" i="1" l="1"/>
  <c r="N829" i="1"/>
  <c r="O829" i="1"/>
  <c r="A1396" i="1"/>
  <c r="O1395" i="1"/>
  <c r="N1395" i="1"/>
  <c r="A1640" i="1"/>
  <c r="N1639" i="1"/>
  <c r="O1639" i="1"/>
  <c r="A304" i="1"/>
  <c r="O303" i="1"/>
  <c r="N303" i="1"/>
  <c r="A1969" i="1"/>
  <c r="O1968" i="1"/>
  <c r="N1968" i="1"/>
  <c r="O175" i="1"/>
  <c r="N175" i="1"/>
  <c r="A176" i="1"/>
  <c r="N1140" i="1"/>
  <c r="A1141" i="1"/>
  <c r="O1140" i="1"/>
  <c r="O524" i="1"/>
  <c r="N524" i="1"/>
  <c r="A525" i="1"/>
  <c r="A922" i="1"/>
  <c r="O921" i="1"/>
  <c r="N921" i="1"/>
  <c r="N363" i="1"/>
  <c r="A364" i="1"/>
  <c r="O363" i="1"/>
  <c r="N2278" i="1"/>
  <c r="A2279" i="1"/>
  <c r="O2278" i="1"/>
  <c r="A239" i="1"/>
  <c r="O238" i="1"/>
  <c r="N238" i="1"/>
  <c r="N745" i="1"/>
  <c r="A746" i="1"/>
  <c r="O745" i="1"/>
  <c r="O1565" i="1"/>
  <c r="A1566" i="1"/>
  <c r="N1565" i="1"/>
  <c r="A672" i="1"/>
  <c r="N671" i="1"/>
  <c r="O671" i="1"/>
  <c r="O1857" i="1"/>
  <c r="A1858" i="1"/>
  <c r="N1857" i="1"/>
  <c r="O1223" i="1"/>
  <c r="A1224" i="1"/>
  <c r="N1223" i="1"/>
  <c r="A18" i="1"/>
  <c r="O17" i="1"/>
  <c r="N17" i="1"/>
  <c r="A1479" i="1"/>
  <c r="O1478" i="1"/>
  <c r="N1478" i="1"/>
  <c r="A108" i="1"/>
  <c r="N107" i="1"/>
  <c r="O107" i="1"/>
  <c r="A1312" i="1"/>
  <c r="O1311" i="1"/>
  <c r="N1311" i="1"/>
  <c r="N1738" i="1"/>
  <c r="O1738" i="1"/>
  <c r="A1739" i="1"/>
  <c r="A409" i="1"/>
  <c r="O408" i="1"/>
  <c r="N408" i="1"/>
  <c r="A599" i="1"/>
  <c r="N598" i="1"/>
  <c r="O598" i="1"/>
  <c r="A55" i="1"/>
  <c r="O54" i="1"/>
  <c r="N54" i="1"/>
  <c r="A470" i="1"/>
  <c r="O469" i="1"/>
  <c r="N469" i="1"/>
  <c r="A999" i="1"/>
  <c r="O998" i="1"/>
  <c r="N998" i="1"/>
  <c r="A1069" i="1"/>
  <c r="N1068" i="1"/>
  <c r="O1068" i="1"/>
  <c r="A2188" i="1"/>
  <c r="O2187" i="1"/>
  <c r="N2187" i="1"/>
  <c r="A2089" i="1"/>
  <c r="O2088" i="1"/>
  <c r="N2088" i="1"/>
  <c r="O1141" i="1" l="1"/>
  <c r="N1141" i="1"/>
  <c r="A1142" i="1"/>
  <c r="N1640" i="1"/>
  <c r="A1641" i="1"/>
  <c r="O1640" i="1"/>
  <c r="O1396" i="1"/>
  <c r="A1397" i="1"/>
  <c r="N1396" i="1"/>
  <c r="O304" i="1"/>
  <c r="N304" i="1"/>
  <c r="A305" i="1"/>
  <c r="A177" i="1"/>
  <c r="N176" i="1"/>
  <c r="O176" i="1"/>
  <c r="O1969" i="1"/>
  <c r="A1970" i="1"/>
  <c r="N1969" i="1"/>
  <c r="A831" i="1"/>
  <c r="O830" i="1"/>
  <c r="N830" i="1"/>
  <c r="O746" i="1"/>
  <c r="N746" i="1"/>
  <c r="A747" i="1"/>
  <c r="O364" i="1"/>
  <c r="A365" i="1"/>
  <c r="N364" i="1"/>
  <c r="A1567" i="1"/>
  <c r="O1566" i="1"/>
  <c r="N1566" i="1"/>
  <c r="O409" i="1"/>
  <c r="N409" i="1"/>
  <c r="A410" i="1"/>
  <c r="A1740" i="1"/>
  <c r="O1739" i="1"/>
  <c r="N1739" i="1"/>
  <c r="O18" i="1"/>
  <c r="N18" i="1"/>
  <c r="A19" i="1"/>
  <c r="N239" i="1"/>
  <c r="O239" i="1"/>
  <c r="A240" i="1"/>
  <c r="A923" i="1"/>
  <c r="O922" i="1"/>
  <c r="N922" i="1"/>
  <c r="A1225" i="1"/>
  <c r="O1224" i="1"/>
  <c r="N1224" i="1"/>
  <c r="A526" i="1"/>
  <c r="O525" i="1"/>
  <c r="N525" i="1"/>
  <c r="O1858" i="1"/>
  <c r="N1858" i="1"/>
  <c r="A1859" i="1"/>
  <c r="N1479" i="1"/>
  <c r="A1480" i="1"/>
  <c r="O1479" i="1"/>
  <c r="A1313" i="1"/>
  <c r="N1312" i="1"/>
  <c r="O1312" i="1"/>
  <c r="A2280" i="1"/>
  <c r="O2279" i="1"/>
  <c r="N2279" i="1"/>
  <c r="A673" i="1"/>
  <c r="N672" i="1"/>
  <c r="O672" i="1"/>
  <c r="O108" i="1"/>
  <c r="N108" i="1"/>
  <c r="A109" i="1"/>
  <c r="A1070" i="1"/>
  <c r="O1069" i="1"/>
  <c r="N1069" i="1"/>
  <c r="A1000" i="1"/>
  <c r="O999" i="1"/>
  <c r="N999" i="1"/>
  <c r="A2090" i="1"/>
  <c r="O2089" i="1"/>
  <c r="N2089" i="1"/>
  <c r="A471" i="1"/>
  <c r="O470" i="1"/>
  <c r="N470" i="1"/>
  <c r="O55" i="1"/>
  <c r="A56" i="1"/>
  <c r="N55" i="1"/>
  <c r="A2189" i="1"/>
  <c r="O2188" i="1"/>
  <c r="N2188" i="1"/>
  <c r="A600" i="1"/>
  <c r="O599" i="1"/>
  <c r="N599" i="1"/>
  <c r="A832" i="1" l="1"/>
  <c r="O831" i="1"/>
  <c r="N831" i="1"/>
  <c r="A1143" i="1"/>
  <c r="O1142" i="1"/>
  <c r="N1142" i="1"/>
  <c r="O1397" i="1"/>
  <c r="N1397" i="1"/>
  <c r="A1398" i="1"/>
  <c r="A1971" i="1"/>
  <c r="O1970" i="1"/>
  <c r="N1970" i="1"/>
  <c r="A306" i="1"/>
  <c r="O305" i="1"/>
  <c r="N305" i="1"/>
  <c r="A1642" i="1"/>
  <c r="N1641" i="1"/>
  <c r="O1641" i="1"/>
  <c r="O177" i="1"/>
  <c r="A178" i="1"/>
  <c r="N177" i="1"/>
  <c r="A411" i="1"/>
  <c r="N410" i="1"/>
  <c r="O410" i="1"/>
  <c r="A1314" i="1"/>
  <c r="O1313" i="1"/>
  <c r="N1313" i="1"/>
  <c r="A110" i="1"/>
  <c r="O109" i="1"/>
  <c r="N109" i="1"/>
  <c r="A20" i="1"/>
  <c r="N19" i="1"/>
  <c r="O19" i="1"/>
  <c r="O526" i="1"/>
  <c r="N526" i="1"/>
  <c r="A527" i="1"/>
  <c r="O1567" i="1"/>
  <c r="N1567" i="1"/>
  <c r="A1568" i="1"/>
  <c r="O1480" i="1"/>
  <c r="A1481" i="1"/>
  <c r="N1480" i="1"/>
  <c r="N365" i="1"/>
  <c r="A366" i="1"/>
  <c r="O365" i="1"/>
  <c r="A1860" i="1"/>
  <c r="O1859" i="1"/>
  <c r="N1859" i="1"/>
  <c r="O747" i="1"/>
  <c r="N747" i="1"/>
  <c r="A748" i="1"/>
  <c r="N2280" i="1"/>
  <c r="O2280" i="1"/>
  <c r="A2281" i="1"/>
  <c r="N240" i="1"/>
  <c r="A241" i="1"/>
  <c r="O240" i="1"/>
  <c r="O1225" i="1"/>
  <c r="A1226" i="1"/>
  <c r="N1225" i="1"/>
  <c r="A674" i="1"/>
  <c r="N673" i="1"/>
  <c r="O673" i="1"/>
  <c r="A924" i="1"/>
  <c r="N923" i="1"/>
  <c r="O923" i="1"/>
  <c r="A1741" i="1"/>
  <c r="N1740" i="1"/>
  <c r="O1740" i="1"/>
  <c r="A472" i="1"/>
  <c r="O471" i="1"/>
  <c r="N471" i="1"/>
  <c r="A2091" i="1"/>
  <c r="O2090" i="1"/>
  <c r="N2090" i="1"/>
  <c r="A1001" i="1"/>
  <c r="O1000" i="1"/>
  <c r="N1000" i="1"/>
  <c r="A1071" i="1"/>
  <c r="O1070" i="1"/>
  <c r="N1070" i="1"/>
  <c r="A2190" i="1"/>
  <c r="O2189" i="1"/>
  <c r="N2189" i="1"/>
  <c r="O56" i="1"/>
  <c r="A57" i="1"/>
  <c r="N56" i="1"/>
  <c r="A601" i="1"/>
  <c r="O600" i="1"/>
  <c r="N600" i="1"/>
  <c r="A1399" i="1" l="1"/>
  <c r="N1398" i="1"/>
  <c r="O1398" i="1"/>
  <c r="A179" i="1"/>
  <c r="O178" i="1"/>
  <c r="N178" i="1"/>
  <c r="N1971" i="1"/>
  <c r="A1972" i="1"/>
  <c r="O1971" i="1"/>
  <c r="A1144" i="1"/>
  <c r="N1143" i="1"/>
  <c r="O1143" i="1"/>
  <c r="N1642" i="1"/>
  <c r="O1642" i="1"/>
  <c r="A1643" i="1"/>
  <c r="N306" i="1"/>
  <c r="A307" i="1"/>
  <c r="O306" i="1"/>
  <c r="A833" i="1"/>
  <c r="O832" i="1"/>
  <c r="N832" i="1"/>
  <c r="A925" i="1"/>
  <c r="N924" i="1"/>
  <c r="O924" i="1"/>
  <c r="N1860" i="1"/>
  <c r="A1861" i="1"/>
  <c r="O1860" i="1"/>
  <c r="N748" i="1"/>
  <c r="A749" i="1"/>
  <c r="O748" i="1"/>
  <c r="O1314" i="1"/>
  <c r="A1315" i="1"/>
  <c r="N1314" i="1"/>
  <c r="N527" i="1"/>
  <c r="A528" i="1"/>
  <c r="O527" i="1"/>
  <c r="O20" i="1"/>
  <c r="A21" i="1"/>
  <c r="N20" i="1"/>
  <c r="O1568" i="1"/>
  <c r="A1569" i="1"/>
  <c r="N1568" i="1"/>
  <c r="A2282" i="1"/>
  <c r="O2281" i="1"/>
  <c r="N2281" i="1"/>
  <c r="A1482" i="1"/>
  <c r="O1481" i="1"/>
  <c r="N1481" i="1"/>
  <c r="A1227" i="1"/>
  <c r="O1226" i="1"/>
  <c r="N1226" i="1"/>
  <c r="A1742" i="1"/>
  <c r="N1741" i="1"/>
  <c r="O1741" i="1"/>
  <c r="O241" i="1"/>
  <c r="N241" i="1"/>
  <c r="A242" i="1"/>
  <c r="A367" i="1"/>
  <c r="O366" i="1"/>
  <c r="N366" i="1"/>
  <c r="A675" i="1"/>
  <c r="N674" i="1"/>
  <c r="O674" i="1"/>
  <c r="O110" i="1"/>
  <c r="A111" i="1"/>
  <c r="N110" i="1"/>
  <c r="A412" i="1"/>
  <c r="O411" i="1"/>
  <c r="N411" i="1"/>
  <c r="O2091" i="1"/>
  <c r="A2092" i="1"/>
  <c r="N2091" i="1"/>
  <c r="A602" i="1"/>
  <c r="O601" i="1"/>
  <c r="N601" i="1"/>
  <c r="O57" i="1"/>
  <c r="A58" i="1"/>
  <c r="N57" i="1"/>
  <c r="A2191" i="1"/>
  <c r="O2190" i="1"/>
  <c r="N2190" i="1"/>
  <c r="A473" i="1"/>
  <c r="O472" i="1"/>
  <c r="N472" i="1"/>
  <c r="A1072" i="1"/>
  <c r="O1071" i="1"/>
  <c r="N1071" i="1"/>
  <c r="A1002" i="1"/>
  <c r="O1001" i="1"/>
  <c r="N1001" i="1"/>
  <c r="A1145" i="1" l="1"/>
  <c r="O1144" i="1"/>
  <c r="N1144" i="1"/>
  <c r="A1973" i="1"/>
  <c r="O1972" i="1"/>
  <c r="N1972" i="1"/>
  <c r="N307" i="1"/>
  <c r="O307" i="1"/>
  <c r="A308" i="1"/>
  <c r="O1643" i="1"/>
  <c r="A1644" i="1"/>
  <c r="N1643" i="1"/>
  <c r="A834" i="1"/>
  <c r="O833" i="1"/>
  <c r="N833" i="1"/>
  <c r="O179" i="1"/>
  <c r="N179" i="1"/>
  <c r="A180" i="1"/>
  <c r="A1400" i="1"/>
  <c r="O1399" i="1"/>
  <c r="N1399" i="1"/>
  <c r="A413" i="1"/>
  <c r="O412" i="1"/>
  <c r="N412" i="1"/>
  <c r="A368" i="1"/>
  <c r="N367" i="1"/>
  <c r="O367" i="1"/>
  <c r="N1482" i="1"/>
  <c r="O1482" i="1"/>
  <c r="A1483" i="1"/>
  <c r="A1862" i="1"/>
  <c r="O1861" i="1"/>
  <c r="N1861" i="1"/>
  <c r="N242" i="1"/>
  <c r="A243" i="1"/>
  <c r="O242" i="1"/>
  <c r="A112" i="1"/>
  <c r="O111" i="1"/>
  <c r="N111" i="1"/>
  <c r="O528" i="1"/>
  <c r="N528" i="1"/>
  <c r="A529" i="1"/>
  <c r="A926" i="1"/>
  <c r="O925" i="1"/>
  <c r="N925" i="1"/>
  <c r="A1570" i="1"/>
  <c r="O1569" i="1"/>
  <c r="N1569" i="1"/>
  <c r="A1743" i="1"/>
  <c r="O1742" i="1"/>
  <c r="N1742" i="1"/>
  <c r="A2283" i="1"/>
  <c r="N2282" i="1"/>
  <c r="O2282" i="1"/>
  <c r="N21" i="1"/>
  <c r="A22" i="1"/>
  <c r="O21" i="1"/>
  <c r="A750" i="1"/>
  <c r="O749" i="1"/>
  <c r="N749" i="1"/>
  <c r="A1316" i="1"/>
  <c r="O1315" i="1"/>
  <c r="N1315" i="1"/>
  <c r="A676" i="1"/>
  <c r="O675" i="1"/>
  <c r="N675" i="1"/>
  <c r="O1227" i="1"/>
  <c r="N1227" i="1"/>
  <c r="A1228" i="1"/>
  <c r="A1073" i="1"/>
  <c r="O1072" i="1"/>
  <c r="N1072" i="1"/>
  <c r="A2192" i="1"/>
  <c r="O2191" i="1"/>
  <c r="N2191" i="1"/>
  <c r="A474" i="1"/>
  <c r="O473" i="1"/>
  <c r="N473" i="1"/>
  <c r="A59" i="1"/>
  <c r="O58" i="1"/>
  <c r="N58" i="1"/>
  <c r="A603" i="1"/>
  <c r="O602" i="1"/>
  <c r="N602" i="1"/>
  <c r="O2092" i="1"/>
  <c r="A2093" i="1"/>
  <c r="N2092" i="1"/>
  <c r="A1003" i="1"/>
  <c r="O1002" i="1"/>
  <c r="N1002" i="1"/>
  <c r="A309" i="1" l="1"/>
  <c r="O308" i="1"/>
  <c r="N308" i="1"/>
  <c r="N180" i="1"/>
  <c r="A181" i="1"/>
  <c r="O180" i="1"/>
  <c r="A1401" i="1"/>
  <c r="O1400" i="1"/>
  <c r="N1400" i="1"/>
  <c r="O1973" i="1"/>
  <c r="A1974" i="1"/>
  <c r="N1973" i="1"/>
  <c r="N1644" i="1"/>
  <c r="O1644" i="1"/>
  <c r="A1645" i="1"/>
  <c r="A835" i="1"/>
  <c r="N834" i="1"/>
  <c r="O834" i="1"/>
  <c r="O1145" i="1"/>
  <c r="A1146" i="1"/>
  <c r="N1145" i="1"/>
  <c r="A751" i="1"/>
  <c r="O750" i="1"/>
  <c r="N750" i="1"/>
  <c r="A927" i="1"/>
  <c r="N926" i="1"/>
  <c r="O926" i="1"/>
  <c r="O1862" i="1"/>
  <c r="A1863" i="1"/>
  <c r="N1862" i="1"/>
  <c r="A530" i="1"/>
  <c r="N529" i="1"/>
  <c r="O529" i="1"/>
  <c r="A1484" i="1"/>
  <c r="N1483" i="1"/>
  <c r="O1483" i="1"/>
  <c r="O22" i="1"/>
  <c r="N22" i="1"/>
  <c r="A23" i="1"/>
  <c r="O1316" i="1"/>
  <c r="A1317" i="1"/>
  <c r="N1316" i="1"/>
  <c r="A113" i="1"/>
  <c r="N112" i="1"/>
  <c r="O112" i="1"/>
  <c r="N368" i="1"/>
  <c r="O368" i="1"/>
  <c r="A369" i="1"/>
  <c r="O1228" i="1"/>
  <c r="N1228" i="1"/>
  <c r="A1229" i="1"/>
  <c r="A677" i="1"/>
  <c r="O676" i="1"/>
  <c r="N676" i="1"/>
  <c r="O1743" i="1"/>
  <c r="N1743" i="1"/>
  <c r="A1744" i="1"/>
  <c r="O243" i="1"/>
  <c r="A244" i="1"/>
  <c r="N243" i="1"/>
  <c r="A2284" i="1"/>
  <c r="O2283" i="1"/>
  <c r="N2283" i="1"/>
  <c r="N1570" i="1"/>
  <c r="O1570" i="1"/>
  <c r="A1571" i="1"/>
  <c r="A414" i="1"/>
  <c r="O413" i="1"/>
  <c r="N413" i="1"/>
  <c r="O2093" i="1"/>
  <c r="A2094" i="1"/>
  <c r="N2093" i="1"/>
  <c r="A604" i="1"/>
  <c r="O603" i="1"/>
  <c r="N603" i="1"/>
  <c r="A60" i="1"/>
  <c r="O59" i="1"/>
  <c r="N59" i="1"/>
  <c r="A2193" i="1"/>
  <c r="O2192" i="1"/>
  <c r="N2192" i="1"/>
  <c r="A1004" i="1"/>
  <c r="O1003" i="1"/>
  <c r="N1003" i="1"/>
  <c r="O474" i="1"/>
  <c r="A475" i="1"/>
  <c r="N474" i="1"/>
  <c r="A1074" i="1"/>
  <c r="N1073" i="1"/>
  <c r="O1073" i="1"/>
  <c r="A1975" i="1" l="1"/>
  <c r="N1974" i="1"/>
  <c r="O1974" i="1"/>
  <c r="A1147" i="1"/>
  <c r="N1146" i="1"/>
  <c r="O1146" i="1"/>
  <c r="N181" i="1"/>
  <c r="O181" i="1"/>
  <c r="A182" i="1"/>
  <c r="A1402" i="1"/>
  <c r="O1401" i="1"/>
  <c r="N1401" i="1"/>
  <c r="A836" i="1"/>
  <c r="N835" i="1"/>
  <c r="O835" i="1"/>
  <c r="N1645" i="1"/>
  <c r="A1646" i="1"/>
  <c r="O1645" i="1"/>
  <c r="N309" i="1"/>
  <c r="A310" i="1"/>
  <c r="O309" i="1"/>
  <c r="A531" i="1"/>
  <c r="O530" i="1"/>
  <c r="N530" i="1"/>
  <c r="O1863" i="1"/>
  <c r="A1864" i="1"/>
  <c r="N1863" i="1"/>
  <c r="O1317" i="1"/>
  <c r="A1318" i="1"/>
  <c r="N1317" i="1"/>
  <c r="A415" i="1"/>
  <c r="N414" i="1"/>
  <c r="O414" i="1"/>
  <c r="A1572" i="1"/>
  <c r="O1571" i="1"/>
  <c r="N1571" i="1"/>
  <c r="O927" i="1"/>
  <c r="A928" i="1"/>
  <c r="N927" i="1"/>
  <c r="A370" i="1"/>
  <c r="N369" i="1"/>
  <c r="O369" i="1"/>
  <c r="A1745" i="1"/>
  <c r="N1744" i="1"/>
  <c r="O1744" i="1"/>
  <c r="A1230" i="1"/>
  <c r="O1229" i="1"/>
  <c r="N1229" i="1"/>
  <c r="A24" i="1"/>
  <c r="O23" i="1"/>
  <c r="N23" i="1"/>
  <c r="A245" i="1"/>
  <c r="O244" i="1"/>
  <c r="N244" i="1"/>
  <c r="A678" i="1"/>
  <c r="O677" i="1"/>
  <c r="N677" i="1"/>
  <c r="A2285" i="1"/>
  <c r="O2284" i="1"/>
  <c r="N2284" i="1"/>
  <c r="O113" i="1"/>
  <c r="N113" i="1"/>
  <c r="A114" i="1"/>
  <c r="A1485" i="1"/>
  <c r="O1484" i="1"/>
  <c r="N1484" i="1"/>
  <c r="A752" i="1"/>
  <c r="N751" i="1"/>
  <c r="O751" i="1"/>
  <c r="A61" i="1"/>
  <c r="O60" i="1"/>
  <c r="N60" i="1"/>
  <c r="A605" i="1"/>
  <c r="O604" i="1"/>
  <c r="N604" i="1"/>
  <c r="A1005" i="1"/>
  <c r="O1004" i="1"/>
  <c r="N1004" i="1"/>
  <c r="A2095" i="1"/>
  <c r="O2094" i="1"/>
  <c r="N2094" i="1"/>
  <c r="A1075" i="1"/>
  <c r="O1074" i="1"/>
  <c r="N1074" i="1"/>
  <c r="A2194" i="1"/>
  <c r="O2193" i="1"/>
  <c r="N2193" i="1"/>
  <c r="O475" i="1"/>
  <c r="N475" i="1"/>
  <c r="A476" i="1"/>
  <c r="A1403" i="1" l="1"/>
  <c r="O1402" i="1"/>
  <c r="N1402" i="1"/>
  <c r="O182" i="1"/>
  <c r="A183" i="1"/>
  <c r="N182" i="1"/>
  <c r="N310" i="1"/>
  <c r="O310" i="1"/>
  <c r="A311" i="1"/>
  <c r="A1647" i="1"/>
  <c r="N1646" i="1"/>
  <c r="O1646" i="1"/>
  <c r="N1147" i="1"/>
  <c r="A1148" i="1"/>
  <c r="O1147" i="1"/>
  <c r="A837" i="1"/>
  <c r="N836" i="1"/>
  <c r="O836" i="1"/>
  <c r="A1976" i="1"/>
  <c r="O1975" i="1"/>
  <c r="N1975" i="1"/>
  <c r="N1864" i="1"/>
  <c r="A1865" i="1"/>
  <c r="O1864" i="1"/>
  <c r="O1572" i="1"/>
  <c r="A1573" i="1"/>
  <c r="N1572" i="1"/>
  <c r="A1319" i="1"/>
  <c r="O1318" i="1"/>
  <c r="N1318" i="1"/>
  <c r="O752" i="1"/>
  <c r="A753" i="1"/>
  <c r="N752" i="1"/>
  <c r="O1485" i="1"/>
  <c r="N1485" i="1"/>
  <c r="A1486" i="1"/>
  <c r="A371" i="1"/>
  <c r="O370" i="1"/>
  <c r="N370" i="1"/>
  <c r="N415" i="1"/>
  <c r="A416" i="1"/>
  <c r="O415" i="1"/>
  <c r="O114" i="1"/>
  <c r="N114" i="1"/>
  <c r="A115" i="1"/>
  <c r="A1231" i="1"/>
  <c r="N1230" i="1"/>
  <c r="O1230" i="1"/>
  <c r="A679" i="1"/>
  <c r="O678" i="1"/>
  <c r="N678" i="1"/>
  <c r="A929" i="1"/>
  <c r="N928" i="1"/>
  <c r="O928" i="1"/>
  <c r="N1745" i="1"/>
  <c r="A1746" i="1"/>
  <c r="O1745" i="1"/>
  <c r="O245" i="1"/>
  <c r="A246" i="1"/>
  <c r="N245" i="1"/>
  <c r="O2285" i="1"/>
  <c r="A2286" i="1"/>
  <c r="N2285" i="1"/>
  <c r="A25" i="1"/>
  <c r="O24" i="1"/>
  <c r="N24" i="1"/>
  <c r="A532" i="1"/>
  <c r="O531" i="1"/>
  <c r="N531" i="1"/>
  <c r="A2096" i="1"/>
  <c r="O2095" i="1"/>
  <c r="N2095" i="1"/>
  <c r="A477" i="1"/>
  <c r="O476" i="1"/>
  <c r="N476" i="1"/>
  <c r="A62" i="1"/>
  <c r="N61" i="1"/>
  <c r="O61" i="1"/>
  <c r="A2195" i="1"/>
  <c r="O2194" i="1"/>
  <c r="N2194" i="1"/>
  <c r="A1006" i="1"/>
  <c r="O1005" i="1"/>
  <c r="N1005" i="1"/>
  <c r="A1076" i="1"/>
  <c r="O1075" i="1"/>
  <c r="N1075" i="1"/>
  <c r="A606" i="1"/>
  <c r="O605" i="1"/>
  <c r="N605" i="1"/>
  <c r="A1648" i="1" l="1"/>
  <c r="N1647" i="1"/>
  <c r="O1647" i="1"/>
  <c r="O311" i="1"/>
  <c r="A312" i="1"/>
  <c r="N311" i="1"/>
  <c r="O1976" i="1"/>
  <c r="A1977" i="1"/>
  <c r="N1976" i="1"/>
  <c r="O1148" i="1"/>
  <c r="A1149" i="1"/>
  <c r="N1148" i="1"/>
  <c r="O183" i="1"/>
  <c r="A184" i="1"/>
  <c r="N183" i="1"/>
  <c r="A838" i="1"/>
  <c r="N837" i="1"/>
  <c r="O837" i="1"/>
  <c r="A1404" i="1"/>
  <c r="O1403" i="1"/>
  <c r="N1403" i="1"/>
  <c r="O1319" i="1"/>
  <c r="A1320" i="1"/>
  <c r="N1319" i="1"/>
  <c r="A1747" i="1"/>
  <c r="O1746" i="1"/>
  <c r="N1746" i="1"/>
  <c r="O1573" i="1"/>
  <c r="A1574" i="1"/>
  <c r="N1573" i="1"/>
  <c r="A754" i="1"/>
  <c r="O753" i="1"/>
  <c r="N753" i="1"/>
  <c r="A1866" i="1"/>
  <c r="O1865" i="1"/>
  <c r="N1865" i="1"/>
  <c r="A247" i="1"/>
  <c r="O246" i="1"/>
  <c r="N246" i="1"/>
  <c r="N115" i="1"/>
  <c r="A116" i="1"/>
  <c r="O115" i="1"/>
  <c r="A680" i="1"/>
  <c r="O679" i="1"/>
  <c r="N679" i="1"/>
  <c r="O1231" i="1"/>
  <c r="A1232" i="1"/>
  <c r="N1231" i="1"/>
  <c r="A533" i="1"/>
  <c r="O532" i="1"/>
  <c r="N532" i="1"/>
  <c r="O25" i="1"/>
  <c r="A26" i="1"/>
  <c r="N25" i="1"/>
  <c r="N2286" i="1"/>
  <c r="A2287" i="1"/>
  <c r="O2286" i="1"/>
  <c r="A417" i="1"/>
  <c r="O416" i="1"/>
  <c r="N416" i="1"/>
  <c r="A372" i="1"/>
  <c r="O371" i="1"/>
  <c r="N371" i="1"/>
  <c r="O1486" i="1"/>
  <c r="N1486" i="1"/>
  <c r="A1487" i="1"/>
  <c r="O929" i="1"/>
  <c r="N929" i="1"/>
  <c r="A930" i="1"/>
  <c r="A1007" i="1"/>
  <c r="O1006" i="1"/>
  <c r="N1006" i="1"/>
  <c r="A478" i="1"/>
  <c r="N477" i="1"/>
  <c r="O477" i="1"/>
  <c r="A63" i="1"/>
  <c r="N62" i="1"/>
  <c r="O62" i="1"/>
  <c r="A2097" i="1"/>
  <c r="O2096" i="1"/>
  <c r="N2096" i="1"/>
  <c r="A1077" i="1"/>
  <c r="O1076" i="1"/>
  <c r="N1076" i="1"/>
  <c r="A607" i="1"/>
  <c r="O606" i="1"/>
  <c r="N606" i="1"/>
  <c r="A2196" i="1"/>
  <c r="O2195" i="1"/>
  <c r="N2195" i="1"/>
  <c r="N1977" i="1" l="1"/>
  <c r="A1978" i="1"/>
  <c r="O1977" i="1"/>
  <c r="O1404" i="1"/>
  <c r="A1405" i="1"/>
  <c r="N1404" i="1"/>
  <c r="A313" i="1"/>
  <c r="O312" i="1"/>
  <c r="N312" i="1"/>
  <c r="A1150" i="1"/>
  <c r="N1149" i="1"/>
  <c r="O1149" i="1"/>
  <c r="A185" i="1"/>
  <c r="N184" i="1"/>
  <c r="O184" i="1"/>
  <c r="A839" i="1"/>
  <c r="N838" i="1"/>
  <c r="O838" i="1"/>
  <c r="N1648" i="1"/>
  <c r="O1648" i="1"/>
  <c r="A1649" i="1"/>
  <c r="N372" i="1"/>
  <c r="O372" i="1"/>
  <c r="A373" i="1"/>
  <c r="A681" i="1"/>
  <c r="O680" i="1"/>
  <c r="N680" i="1"/>
  <c r="O754" i="1"/>
  <c r="A755" i="1"/>
  <c r="N754" i="1"/>
  <c r="O26" i="1"/>
  <c r="A27" i="1"/>
  <c r="N26" i="1"/>
  <c r="N116" i="1"/>
  <c r="A117" i="1"/>
  <c r="O116" i="1"/>
  <c r="O1574" i="1"/>
  <c r="A1575" i="1"/>
  <c r="N1574" i="1"/>
  <c r="A931" i="1"/>
  <c r="O930" i="1"/>
  <c r="N930" i="1"/>
  <c r="A418" i="1"/>
  <c r="O417" i="1"/>
  <c r="N417" i="1"/>
  <c r="A534" i="1"/>
  <c r="O533" i="1"/>
  <c r="N533" i="1"/>
  <c r="A248" i="1"/>
  <c r="N247" i="1"/>
  <c r="O247" i="1"/>
  <c r="A1748" i="1"/>
  <c r="N1747" i="1"/>
  <c r="O1747" i="1"/>
  <c r="A1488" i="1"/>
  <c r="O1487" i="1"/>
  <c r="N1487" i="1"/>
  <c r="A2288" i="1"/>
  <c r="O2287" i="1"/>
  <c r="N2287" i="1"/>
  <c r="O1232" i="1"/>
  <c r="N1232" i="1"/>
  <c r="A1233" i="1"/>
  <c r="O1320" i="1"/>
  <c r="A1321" i="1"/>
  <c r="N1320" i="1"/>
  <c r="A1867" i="1"/>
  <c r="O1866" i="1"/>
  <c r="N1866" i="1"/>
  <c r="A2197" i="1"/>
  <c r="O2196" i="1"/>
  <c r="N2196" i="1"/>
  <c r="A608" i="1"/>
  <c r="O607" i="1"/>
  <c r="N607" i="1"/>
  <c r="A64" i="1"/>
  <c r="O63" i="1"/>
  <c r="N63" i="1"/>
  <c r="A1008" i="1"/>
  <c r="O1007" i="1"/>
  <c r="N1007" i="1"/>
  <c r="A1078" i="1"/>
  <c r="O1077" i="1"/>
  <c r="N1077" i="1"/>
  <c r="A2098" i="1"/>
  <c r="O2097" i="1"/>
  <c r="N2097" i="1"/>
  <c r="A479" i="1"/>
  <c r="O478" i="1"/>
  <c r="N478" i="1"/>
  <c r="O1150" i="1" l="1"/>
  <c r="A1151" i="1"/>
  <c r="N1150" i="1"/>
  <c r="N1649" i="1"/>
  <c r="A1650" i="1"/>
  <c r="O1649" i="1"/>
  <c r="O313" i="1"/>
  <c r="A314" i="1"/>
  <c r="N313" i="1"/>
  <c r="A1406" i="1"/>
  <c r="O1405" i="1"/>
  <c r="N1405" i="1"/>
  <c r="A1979" i="1"/>
  <c r="O1978" i="1"/>
  <c r="N1978" i="1"/>
  <c r="O839" i="1"/>
  <c r="N839" i="1"/>
  <c r="A840" i="1"/>
  <c r="N185" i="1"/>
  <c r="O185" i="1"/>
  <c r="A186" i="1"/>
  <c r="N1488" i="1"/>
  <c r="A1489" i="1"/>
  <c r="O1488" i="1"/>
  <c r="O1233" i="1"/>
  <c r="A1234" i="1"/>
  <c r="N1233" i="1"/>
  <c r="A374" i="1"/>
  <c r="N373" i="1"/>
  <c r="O373" i="1"/>
  <c r="A1576" i="1"/>
  <c r="O1575" i="1"/>
  <c r="N1575" i="1"/>
  <c r="A419" i="1"/>
  <c r="O418" i="1"/>
  <c r="N418" i="1"/>
  <c r="A1749" i="1"/>
  <c r="O1748" i="1"/>
  <c r="N1748" i="1"/>
  <c r="A249" i="1"/>
  <c r="O248" i="1"/>
  <c r="N248" i="1"/>
  <c r="A756" i="1"/>
  <c r="O755" i="1"/>
  <c r="N755" i="1"/>
  <c r="N1867" i="1"/>
  <c r="A1868" i="1"/>
  <c r="O1867" i="1"/>
  <c r="O117" i="1"/>
  <c r="A118" i="1"/>
  <c r="N117" i="1"/>
  <c r="A28" i="1"/>
  <c r="O27" i="1"/>
  <c r="N27" i="1"/>
  <c r="A1322" i="1"/>
  <c r="N1321" i="1"/>
  <c r="O1321" i="1"/>
  <c r="A682" i="1"/>
  <c r="N681" i="1"/>
  <c r="O681" i="1"/>
  <c r="A2289" i="1"/>
  <c r="O2288" i="1"/>
  <c r="N2288" i="1"/>
  <c r="A535" i="1"/>
  <c r="O534" i="1"/>
  <c r="N534" i="1"/>
  <c r="A932" i="1"/>
  <c r="O931" i="1"/>
  <c r="N931" i="1"/>
  <c r="A65" i="1"/>
  <c r="O64" i="1"/>
  <c r="N64" i="1"/>
  <c r="A480" i="1"/>
  <c r="O479" i="1"/>
  <c r="N479" i="1"/>
  <c r="O2197" i="1"/>
  <c r="A2198" i="1"/>
  <c r="N2197" i="1"/>
  <c r="A2099" i="1"/>
  <c r="O2098" i="1"/>
  <c r="N2098" i="1"/>
  <c r="A1079" i="1"/>
  <c r="O1078" i="1"/>
  <c r="N1078" i="1"/>
  <c r="A1009" i="1"/>
  <c r="O1008" i="1"/>
  <c r="N1008" i="1"/>
  <c r="A609" i="1"/>
  <c r="O608" i="1"/>
  <c r="N608" i="1"/>
  <c r="A315" i="1" l="1"/>
  <c r="N314" i="1"/>
  <c r="O314" i="1"/>
  <c r="N186" i="1"/>
  <c r="A187" i="1"/>
  <c r="O186" i="1"/>
  <c r="N840" i="1"/>
  <c r="O840" i="1"/>
  <c r="A841" i="1"/>
  <c r="A1152" i="1"/>
  <c r="N1151" i="1"/>
  <c r="O1151" i="1"/>
  <c r="O1406" i="1"/>
  <c r="A1407" i="1"/>
  <c r="N1406" i="1"/>
  <c r="O1650" i="1"/>
  <c r="A1651" i="1"/>
  <c r="N1650" i="1"/>
  <c r="O1979" i="1"/>
  <c r="N1979" i="1"/>
  <c r="A1980" i="1"/>
  <c r="A119" i="1"/>
  <c r="O118" i="1"/>
  <c r="N118" i="1"/>
  <c r="A1869" i="1"/>
  <c r="N1868" i="1"/>
  <c r="O1868" i="1"/>
  <c r="A683" i="1"/>
  <c r="N682" i="1"/>
  <c r="O682" i="1"/>
  <c r="O1322" i="1"/>
  <c r="N1322" i="1"/>
  <c r="A1323" i="1"/>
  <c r="N1234" i="1"/>
  <c r="O1234" i="1"/>
  <c r="A1235" i="1"/>
  <c r="O932" i="1"/>
  <c r="A933" i="1"/>
  <c r="N932" i="1"/>
  <c r="O535" i="1"/>
  <c r="N535" i="1"/>
  <c r="A536" i="1"/>
  <c r="A29" i="1"/>
  <c r="O28" i="1"/>
  <c r="N28" i="1"/>
  <c r="A757" i="1"/>
  <c r="O756" i="1"/>
  <c r="N756" i="1"/>
  <c r="A1750" i="1"/>
  <c r="O1749" i="1"/>
  <c r="N1749" i="1"/>
  <c r="A1577" i="1"/>
  <c r="O1576" i="1"/>
  <c r="N1576" i="1"/>
  <c r="O374" i="1"/>
  <c r="A375" i="1"/>
  <c r="N374" i="1"/>
  <c r="A1490" i="1"/>
  <c r="O1489" i="1"/>
  <c r="N1489" i="1"/>
  <c r="N249" i="1"/>
  <c r="A250" i="1"/>
  <c r="O249" i="1"/>
  <c r="A2290" i="1"/>
  <c r="O2289" i="1"/>
  <c r="N2289" i="1"/>
  <c r="N419" i="1"/>
  <c r="O419" i="1"/>
  <c r="A420" i="1"/>
  <c r="A2199" i="1"/>
  <c r="O2198" i="1"/>
  <c r="N2198" i="1"/>
  <c r="A66" i="1"/>
  <c r="O65" i="1"/>
  <c r="N65" i="1"/>
  <c r="A481" i="1"/>
  <c r="O480" i="1"/>
  <c r="N480" i="1"/>
  <c r="A1010" i="1"/>
  <c r="O1009" i="1"/>
  <c r="N1009" i="1"/>
  <c r="A610" i="1"/>
  <c r="O609" i="1"/>
  <c r="N609" i="1"/>
  <c r="A1080" i="1"/>
  <c r="O1079" i="1"/>
  <c r="N1079" i="1"/>
  <c r="A2100" i="1"/>
  <c r="N2099" i="1"/>
  <c r="O2099" i="1"/>
  <c r="A1153" i="1" l="1"/>
  <c r="O1152" i="1"/>
  <c r="N1152" i="1"/>
  <c r="N1980" i="1"/>
  <c r="A1981" i="1"/>
  <c r="O1980" i="1"/>
  <c r="O841" i="1"/>
  <c r="N841" i="1"/>
  <c r="A842" i="1"/>
  <c r="A1652" i="1"/>
  <c r="O1651" i="1"/>
  <c r="N1651" i="1"/>
  <c r="O1407" i="1"/>
  <c r="A1408" i="1"/>
  <c r="N1407" i="1"/>
  <c r="A188" i="1"/>
  <c r="O187" i="1"/>
  <c r="N187" i="1"/>
  <c r="O315" i="1"/>
  <c r="A316" i="1"/>
  <c r="N315" i="1"/>
  <c r="N420" i="1"/>
  <c r="A421" i="1"/>
  <c r="O420" i="1"/>
  <c r="A537" i="1"/>
  <c r="O536" i="1"/>
  <c r="N536" i="1"/>
  <c r="O1323" i="1"/>
  <c r="N1323" i="1"/>
  <c r="A1324" i="1"/>
  <c r="A376" i="1"/>
  <c r="N375" i="1"/>
  <c r="O375" i="1"/>
  <c r="N683" i="1"/>
  <c r="A684" i="1"/>
  <c r="O683" i="1"/>
  <c r="A2291" i="1"/>
  <c r="O2290" i="1"/>
  <c r="N2290" i="1"/>
  <c r="A758" i="1"/>
  <c r="N757" i="1"/>
  <c r="O757" i="1"/>
  <c r="N1869" i="1"/>
  <c r="A1870" i="1"/>
  <c r="O1869" i="1"/>
  <c r="O933" i="1"/>
  <c r="N933" i="1"/>
  <c r="A934" i="1"/>
  <c r="O1235" i="1"/>
  <c r="N1235" i="1"/>
  <c r="A1236" i="1"/>
  <c r="A1491" i="1"/>
  <c r="N1490" i="1"/>
  <c r="O1490" i="1"/>
  <c r="A1751" i="1"/>
  <c r="N1750" i="1"/>
  <c r="O1750" i="1"/>
  <c r="N250" i="1"/>
  <c r="O250" i="1"/>
  <c r="A251" i="1"/>
  <c r="O1577" i="1"/>
  <c r="A1578" i="1"/>
  <c r="N1577" i="1"/>
  <c r="A30" i="1"/>
  <c r="N29" i="1"/>
  <c r="O29" i="1"/>
  <c r="A120" i="1"/>
  <c r="O119" i="1"/>
  <c r="N119" i="1"/>
  <c r="A482" i="1"/>
  <c r="O481" i="1"/>
  <c r="N481" i="1"/>
  <c r="A67" i="1"/>
  <c r="O66" i="1"/>
  <c r="N66" i="1"/>
  <c r="A2101" i="1"/>
  <c r="O2100" i="1"/>
  <c r="N2100" i="1"/>
  <c r="A611" i="1"/>
  <c r="O610" i="1"/>
  <c r="N610" i="1"/>
  <c r="A1081" i="1"/>
  <c r="O1080" i="1"/>
  <c r="N1080" i="1"/>
  <c r="O1010" i="1"/>
  <c r="A1011" i="1"/>
  <c r="N1010" i="1"/>
  <c r="O2199" i="1"/>
  <c r="A2200" i="1"/>
  <c r="N2199" i="1"/>
  <c r="A317" i="1" l="1"/>
  <c r="O316" i="1"/>
  <c r="N316" i="1"/>
  <c r="N1652" i="1"/>
  <c r="O1652" i="1"/>
  <c r="A1653" i="1"/>
  <c r="N1408" i="1"/>
  <c r="O1408" i="1"/>
  <c r="A1409" i="1"/>
  <c r="A843" i="1"/>
  <c r="O842" i="1"/>
  <c r="N842" i="1"/>
  <c r="O1981" i="1"/>
  <c r="A1982" i="1"/>
  <c r="N1981" i="1"/>
  <c r="N188" i="1"/>
  <c r="A189" i="1"/>
  <c r="O188" i="1"/>
  <c r="A1154" i="1"/>
  <c r="O1153" i="1"/>
  <c r="N1153" i="1"/>
  <c r="O934" i="1"/>
  <c r="N934" i="1"/>
  <c r="A935" i="1"/>
  <c r="A685" i="1"/>
  <c r="N684" i="1"/>
  <c r="O684" i="1"/>
  <c r="A1871" i="1"/>
  <c r="O1870" i="1"/>
  <c r="N1870" i="1"/>
  <c r="O120" i="1"/>
  <c r="A121" i="1"/>
  <c r="N120" i="1"/>
  <c r="A1325" i="1"/>
  <c r="O1324" i="1"/>
  <c r="N1324" i="1"/>
  <c r="N1751" i="1"/>
  <c r="A1752" i="1"/>
  <c r="O1751" i="1"/>
  <c r="A1492" i="1"/>
  <c r="O1491" i="1"/>
  <c r="N1491" i="1"/>
  <c r="A377" i="1"/>
  <c r="N376" i="1"/>
  <c r="O376" i="1"/>
  <c r="A538" i="1"/>
  <c r="N537" i="1"/>
  <c r="O537" i="1"/>
  <c r="N30" i="1"/>
  <c r="A31" i="1"/>
  <c r="O30" i="1"/>
  <c r="N1578" i="1"/>
  <c r="O1578" i="1"/>
  <c r="A1579" i="1"/>
  <c r="A252" i="1"/>
  <c r="N251" i="1"/>
  <c r="O251" i="1"/>
  <c r="O1236" i="1"/>
  <c r="N1236" i="1"/>
  <c r="A1237" i="1"/>
  <c r="A422" i="1"/>
  <c r="O421" i="1"/>
  <c r="N421" i="1"/>
  <c r="O2291" i="1"/>
  <c r="A2292" i="1"/>
  <c r="N2291" i="1"/>
  <c r="N758" i="1"/>
  <c r="A759" i="1"/>
  <c r="O758" i="1"/>
  <c r="O1011" i="1"/>
  <c r="A1012" i="1"/>
  <c r="N1011" i="1"/>
  <c r="A612" i="1"/>
  <c r="O611" i="1"/>
  <c r="N611" i="1"/>
  <c r="A483" i="1"/>
  <c r="O482" i="1"/>
  <c r="N482" i="1"/>
  <c r="A1082" i="1"/>
  <c r="O1081" i="1"/>
  <c r="N1081" i="1"/>
  <c r="A68" i="1"/>
  <c r="O67" i="1"/>
  <c r="N67" i="1"/>
  <c r="A2201" i="1"/>
  <c r="O2200" i="1"/>
  <c r="N2200" i="1"/>
  <c r="A2102" i="1"/>
  <c r="O2101" i="1"/>
  <c r="N2101" i="1"/>
  <c r="O1154" i="1" l="1"/>
  <c r="A1155" i="1"/>
  <c r="N1154" i="1"/>
  <c r="O189" i="1"/>
  <c r="N189" i="1"/>
  <c r="A190" i="1"/>
  <c r="A1983" i="1"/>
  <c r="N1982" i="1"/>
  <c r="O1982" i="1"/>
  <c r="A844" i="1"/>
  <c r="N843" i="1"/>
  <c r="O843" i="1"/>
  <c r="A1410" i="1"/>
  <c r="O1409" i="1"/>
  <c r="N1409" i="1"/>
  <c r="N1653" i="1"/>
  <c r="O1653" i="1"/>
  <c r="A1654" i="1"/>
  <c r="A318" i="1"/>
  <c r="N317" i="1"/>
  <c r="O317" i="1"/>
  <c r="A32" i="1"/>
  <c r="N31" i="1"/>
  <c r="O31" i="1"/>
  <c r="A1872" i="1"/>
  <c r="O1871" i="1"/>
  <c r="N1871" i="1"/>
  <c r="O422" i="1"/>
  <c r="A423" i="1"/>
  <c r="N422" i="1"/>
  <c r="N1237" i="1"/>
  <c r="A1238" i="1"/>
  <c r="O1237" i="1"/>
  <c r="A253" i="1"/>
  <c r="O252" i="1"/>
  <c r="N252" i="1"/>
  <c r="O377" i="1"/>
  <c r="A378" i="1"/>
  <c r="N377" i="1"/>
  <c r="N1325" i="1"/>
  <c r="A1326" i="1"/>
  <c r="O1325" i="1"/>
  <c r="A1580" i="1"/>
  <c r="N1579" i="1"/>
  <c r="O1579" i="1"/>
  <c r="A936" i="1"/>
  <c r="O935" i="1"/>
  <c r="N935" i="1"/>
  <c r="O1752" i="1"/>
  <c r="N1752" i="1"/>
  <c r="A1753" i="1"/>
  <c r="O538" i="1"/>
  <c r="N538" i="1"/>
  <c r="A539" i="1"/>
  <c r="A2293" i="1"/>
  <c r="N2292" i="1"/>
  <c r="O2292" i="1"/>
  <c r="A122" i="1"/>
  <c r="O121" i="1"/>
  <c r="N121" i="1"/>
  <c r="N759" i="1"/>
  <c r="O759" i="1"/>
  <c r="A760" i="1"/>
  <c r="A686" i="1"/>
  <c r="N685" i="1"/>
  <c r="O685" i="1"/>
  <c r="O1492" i="1"/>
  <c r="A1493" i="1"/>
  <c r="N1492" i="1"/>
  <c r="A1083" i="1"/>
  <c r="O1082" i="1"/>
  <c r="N1082" i="1"/>
  <c r="A2202" i="1"/>
  <c r="O2201" i="1"/>
  <c r="N2201" i="1"/>
  <c r="A484" i="1"/>
  <c r="O483" i="1"/>
  <c r="N483" i="1"/>
  <c r="A2103" i="1"/>
  <c r="O2102" i="1"/>
  <c r="N2102" i="1"/>
  <c r="O68" i="1"/>
  <c r="A69" i="1"/>
  <c r="N68" i="1"/>
  <c r="A1013" i="1"/>
  <c r="O1012" i="1"/>
  <c r="N1012" i="1"/>
  <c r="A613" i="1"/>
  <c r="O612" i="1"/>
  <c r="N612" i="1"/>
  <c r="A845" i="1" l="1"/>
  <c r="N844" i="1"/>
  <c r="O844" i="1"/>
  <c r="N318" i="1"/>
  <c r="A319" i="1"/>
  <c r="O318" i="1"/>
  <c r="A1655" i="1"/>
  <c r="O1654" i="1"/>
  <c r="N1654" i="1"/>
  <c r="A1156" i="1"/>
  <c r="N1155" i="1"/>
  <c r="O1155" i="1"/>
  <c r="A1984" i="1"/>
  <c r="N1983" i="1"/>
  <c r="O1983" i="1"/>
  <c r="N190" i="1"/>
  <c r="A191" i="1"/>
  <c r="O190" i="1"/>
  <c r="A1411" i="1"/>
  <c r="O1410" i="1"/>
  <c r="N1410" i="1"/>
  <c r="A424" i="1"/>
  <c r="O423" i="1"/>
  <c r="N423" i="1"/>
  <c r="O936" i="1"/>
  <c r="N936" i="1"/>
  <c r="A937" i="1"/>
  <c r="A254" i="1"/>
  <c r="O253" i="1"/>
  <c r="N253" i="1"/>
  <c r="O760" i="1"/>
  <c r="N760" i="1"/>
  <c r="A761" i="1"/>
  <c r="A687" i="1"/>
  <c r="N686" i="1"/>
  <c r="O686" i="1"/>
  <c r="N1326" i="1"/>
  <c r="A1327" i="1"/>
  <c r="O1326" i="1"/>
  <c r="N1238" i="1"/>
  <c r="O1238" i="1"/>
  <c r="A1239" i="1"/>
  <c r="A1494" i="1"/>
  <c r="O1493" i="1"/>
  <c r="N1493" i="1"/>
  <c r="A123" i="1"/>
  <c r="N122" i="1"/>
  <c r="O122" i="1"/>
  <c r="A540" i="1"/>
  <c r="O539" i="1"/>
  <c r="N539" i="1"/>
  <c r="A1873" i="1"/>
  <c r="N1872" i="1"/>
  <c r="O1872" i="1"/>
  <c r="A1754" i="1"/>
  <c r="O1753" i="1"/>
  <c r="N1753" i="1"/>
  <c r="A1581" i="1"/>
  <c r="N1580" i="1"/>
  <c r="O1580" i="1"/>
  <c r="O378" i="1"/>
  <c r="A379" i="1"/>
  <c r="N378" i="1"/>
  <c r="O2293" i="1"/>
  <c r="A2294" i="1"/>
  <c r="N2293" i="1"/>
  <c r="O32" i="1"/>
  <c r="N32" i="1"/>
  <c r="A33" i="1"/>
  <c r="O1083" i="1"/>
  <c r="A1084" i="1"/>
  <c r="N1083" i="1"/>
  <c r="A2104" i="1"/>
  <c r="O2103" i="1"/>
  <c r="N2103" i="1"/>
  <c r="A70" i="1"/>
  <c r="O69" i="1"/>
  <c r="N69" i="1"/>
  <c r="A1014" i="1"/>
  <c r="O1013" i="1"/>
  <c r="N1013" i="1"/>
  <c r="A614" i="1"/>
  <c r="O613" i="1"/>
  <c r="N613" i="1"/>
  <c r="A485" i="1"/>
  <c r="O484" i="1"/>
  <c r="N484" i="1"/>
  <c r="A2203" i="1"/>
  <c r="O2202" i="1"/>
  <c r="N2202" i="1"/>
  <c r="A192" i="1" l="1"/>
  <c r="O191" i="1"/>
  <c r="N191" i="1"/>
  <c r="A1656" i="1"/>
  <c r="N1655" i="1"/>
  <c r="O1655" i="1"/>
  <c r="O1156" i="1"/>
  <c r="A1157" i="1"/>
  <c r="N1156" i="1"/>
  <c r="A1412" i="1"/>
  <c r="O1411" i="1"/>
  <c r="N1411" i="1"/>
  <c r="A320" i="1"/>
  <c r="N319" i="1"/>
  <c r="O319" i="1"/>
  <c r="N1984" i="1"/>
  <c r="O1984" i="1"/>
  <c r="A1985" i="1"/>
  <c r="O845" i="1"/>
  <c r="A846" i="1"/>
  <c r="N845" i="1"/>
  <c r="A1240" i="1"/>
  <c r="O1239" i="1"/>
  <c r="N1239" i="1"/>
  <c r="A380" i="1"/>
  <c r="O379" i="1"/>
  <c r="N379" i="1"/>
  <c r="A541" i="1"/>
  <c r="N540" i="1"/>
  <c r="O540" i="1"/>
  <c r="O937" i="1"/>
  <c r="N937" i="1"/>
  <c r="A938" i="1"/>
  <c r="O1327" i="1"/>
  <c r="A1328" i="1"/>
  <c r="N1327" i="1"/>
  <c r="A1582" i="1"/>
  <c r="N1581" i="1"/>
  <c r="O1581" i="1"/>
  <c r="N1754" i="1"/>
  <c r="A1755" i="1"/>
  <c r="O1754" i="1"/>
  <c r="A124" i="1"/>
  <c r="O123" i="1"/>
  <c r="N123" i="1"/>
  <c r="A688" i="1"/>
  <c r="O687" i="1"/>
  <c r="N687" i="1"/>
  <c r="A34" i="1"/>
  <c r="O33" i="1"/>
  <c r="N33" i="1"/>
  <c r="A762" i="1"/>
  <c r="N761" i="1"/>
  <c r="O761" i="1"/>
  <c r="O254" i="1"/>
  <c r="N254" i="1"/>
  <c r="A255" i="1"/>
  <c r="N2294" i="1"/>
  <c r="A2295" i="1"/>
  <c r="O2294" i="1"/>
  <c r="A1874" i="1"/>
  <c r="N1873" i="1"/>
  <c r="O1873" i="1"/>
  <c r="A1495" i="1"/>
  <c r="O1494" i="1"/>
  <c r="N1494" i="1"/>
  <c r="O424" i="1"/>
  <c r="N424" i="1"/>
  <c r="A425" i="1"/>
  <c r="O1084" i="1"/>
  <c r="A1085" i="1"/>
  <c r="N1084" i="1"/>
  <c r="A615" i="1"/>
  <c r="O614" i="1"/>
  <c r="N614" i="1"/>
  <c r="A1015" i="1"/>
  <c r="O1014" i="1"/>
  <c r="N1014" i="1"/>
  <c r="A2204" i="1"/>
  <c r="O2203" i="1"/>
  <c r="N2203" i="1"/>
  <c r="A486" i="1"/>
  <c r="O485" i="1"/>
  <c r="N485" i="1"/>
  <c r="O2104" i="1"/>
  <c r="A2105" i="1"/>
  <c r="N2104" i="1"/>
  <c r="A71" i="1"/>
  <c r="O70" i="1"/>
  <c r="N70" i="1"/>
  <c r="N846" i="1" l="1"/>
  <c r="O846" i="1"/>
  <c r="A847" i="1"/>
  <c r="O1157" i="1"/>
  <c r="A1158" i="1"/>
  <c r="N1157" i="1"/>
  <c r="O1656" i="1"/>
  <c r="A1657" i="1"/>
  <c r="N1656" i="1"/>
  <c r="A1413" i="1"/>
  <c r="O1412" i="1"/>
  <c r="N1412" i="1"/>
  <c r="O1985" i="1"/>
  <c r="N1985" i="1"/>
  <c r="A1986" i="1"/>
  <c r="O320" i="1"/>
  <c r="A321" i="1"/>
  <c r="N320" i="1"/>
  <c r="N192" i="1"/>
  <c r="O192" i="1"/>
  <c r="A193" i="1"/>
  <c r="A426" i="1"/>
  <c r="N425" i="1"/>
  <c r="O425" i="1"/>
  <c r="N255" i="1"/>
  <c r="O255" i="1"/>
  <c r="A256" i="1"/>
  <c r="A939" i="1"/>
  <c r="O938" i="1"/>
  <c r="N938" i="1"/>
  <c r="O1755" i="1"/>
  <c r="A1756" i="1"/>
  <c r="N1755" i="1"/>
  <c r="N124" i="1"/>
  <c r="A125" i="1"/>
  <c r="O124" i="1"/>
  <c r="A1875" i="1"/>
  <c r="O1874" i="1"/>
  <c r="N1874" i="1"/>
  <c r="O34" i="1"/>
  <c r="A35" i="1"/>
  <c r="N34" i="1"/>
  <c r="O1582" i="1"/>
  <c r="N1582" i="1"/>
  <c r="A1583" i="1"/>
  <c r="N380" i="1"/>
  <c r="A381" i="1"/>
  <c r="O380" i="1"/>
  <c r="A1496" i="1"/>
  <c r="O1495" i="1"/>
  <c r="N1495" i="1"/>
  <c r="N541" i="1"/>
  <c r="A542" i="1"/>
  <c r="O541" i="1"/>
  <c r="O2295" i="1"/>
  <c r="A2296" i="1"/>
  <c r="N2295" i="1"/>
  <c r="N1328" i="1"/>
  <c r="O1328" i="1"/>
  <c r="A1329" i="1"/>
  <c r="O762" i="1"/>
  <c r="A763" i="1"/>
  <c r="N762" i="1"/>
  <c r="A689" i="1"/>
  <c r="O688" i="1"/>
  <c r="N688" i="1"/>
  <c r="A1241" i="1"/>
  <c r="O1240" i="1"/>
  <c r="N1240" i="1"/>
  <c r="A72" i="1"/>
  <c r="O71" i="1"/>
  <c r="N71" i="1"/>
  <c r="A616" i="1"/>
  <c r="O615" i="1"/>
  <c r="N615" i="1"/>
  <c r="O2105" i="1"/>
  <c r="A2106" i="1"/>
  <c r="N2105" i="1"/>
  <c r="A1016" i="1"/>
  <c r="O1015" i="1"/>
  <c r="N1015" i="1"/>
  <c r="A487" i="1"/>
  <c r="N486" i="1"/>
  <c r="O486" i="1"/>
  <c r="A1086" i="1"/>
  <c r="O1085" i="1"/>
  <c r="N1085" i="1"/>
  <c r="A2205" i="1"/>
  <c r="N2204" i="1"/>
  <c r="O2204" i="1"/>
  <c r="A1658" i="1" l="1"/>
  <c r="O1657" i="1"/>
  <c r="N1657" i="1"/>
  <c r="A1159" i="1"/>
  <c r="O1158" i="1"/>
  <c r="N1158" i="1"/>
  <c r="O1986" i="1"/>
  <c r="N1986" i="1"/>
  <c r="A1987" i="1"/>
  <c r="N847" i="1"/>
  <c r="A848" i="1"/>
  <c r="O847" i="1"/>
  <c r="O193" i="1"/>
  <c r="A194" i="1"/>
  <c r="N193" i="1"/>
  <c r="A1414" i="1"/>
  <c r="O1413" i="1"/>
  <c r="N1413" i="1"/>
  <c r="A322" i="1"/>
  <c r="O321" i="1"/>
  <c r="N321" i="1"/>
  <c r="N1756" i="1"/>
  <c r="A1757" i="1"/>
  <c r="O1756" i="1"/>
  <c r="A257" i="1"/>
  <c r="O256" i="1"/>
  <c r="N256" i="1"/>
  <c r="A36" i="1"/>
  <c r="O35" i="1"/>
  <c r="N35" i="1"/>
  <c r="O1875" i="1"/>
  <c r="A1876" i="1"/>
  <c r="N1875" i="1"/>
  <c r="A382" i="1"/>
  <c r="N381" i="1"/>
  <c r="O381" i="1"/>
  <c r="O125" i="1"/>
  <c r="N125" i="1"/>
  <c r="A126" i="1"/>
  <c r="O939" i="1"/>
  <c r="A940" i="1"/>
  <c r="N939" i="1"/>
  <c r="A543" i="1"/>
  <c r="N542" i="1"/>
  <c r="O542" i="1"/>
  <c r="A1584" i="1"/>
  <c r="O1583" i="1"/>
  <c r="N1583" i="1"/>
  <c r="A1242" i="1"/>
  <c r="O1241" i="1"/>
  <c r="N1241" i="1"/>
  <c r="O689" i="1"/>
  <c r="A690" i="1"/>
  <c r="N689" i="1"/>
  <c r="O763" i="1"/>
  <c r="A764" i="1"/>
  <c r="N763" i="1"/>
  <c r="N1329" i="1"/>
  <c r="A1330" i="1"/>
  <c r="O1329" i="1"/>
  <c r="A2297" i="1"/>
  <c r="N2296" i="1"/>
  <c r="O2296" i="1"/>
  <c r="O1496" i="1"/>
  <c r="A1497" i="1"/>
  <c r="N1496" i="1"/>
  <c r="O426" i="1"/>
  <c r="A427" i="1"/>
  <c r="N426" i="1"/>
  <c r="A1087" i="1"/>
  <c r="O1086" i="1"/>
  <c r="N1086" i="1"/>
  <c r="A73" i="1"/>
  <c r="O72" i="1"/>
  <c r="N72" i="1"/>
  <c r="A2107" i="1"/>
  <c r="O2106" i="1"/>
  <c r="N2106" i="1"/>
  <c r="A2206" i="1"/>
  <c r="O2205" i="1"/>
  <c r="N2205" i="1"/>
  <c r="A1017" i="1"/>
  <c r="O1016" i="1"/>
  <c r="N1016" i="1"/>
  <c r="A488" i="1"/>
  <c r="O487" i="1"/>
  <c r="N487" i="1"/>
  <c r="A617" i="1"/>
  <c r="O616" i="1"/>
  <c r="N616" i="1"/>
  <c r="A849" i="1" l="1"/>
  <c r="N848" i="1"/>
  <c r="O848" i="1"/>
  <c r="O1414" i="1"/>
  <c r="A1415" i="1"/>
  <c r="N1414" i="1"/>
  <c r="A195" i="1"/>
  <c r="O194" i="1"/>
  <c r="N194" i="1"/>
  <c r="O1987" i="1"/>
  <c r="A1988" i="1"/>
  <c r="N1987" i="1"/>
  <c r="N322" i="1"/>
  <c r="A323" i="1"/>
  <c r="O322" i="1"/>
  <c r="A1160" i="1"/>
  <c r="O1159" i="1"/>
  <c r="N1159" i="1"/>
  <c r="N1658" i="1"/>
  <c r="O1658" i="1"/>
  <c r="A1659" i="1"/>
  <c r="N690" i="1"/>
  <c r="A691" i="1"/>
  <c r="O690" i="1"/>
  <c r="A2298" i="1"/>
  <c r="O2297" i="1"/>
  <c r="N2297" i="1"/>
  <c r="A1877" i="1"/>
  <c r="O1876" i="1"/>
  <c r="N1876" i="1"/>
  <c r="A127" i="1"/>
  <c r="O126" i="1"/>
  <c r="N126" i="1"/>
  <c r="A941" i="1"/>
  <c r="O940" i="1"/>
  <c r="N940" i="1"/>
  <c r="N1584" i="1"/>
  <c r="A1585" i="1"/>
  <c r="O1584" i="1"/>
  <c r="N257" i="1"/>
  <c r="A258" i="1"/>
  <c r="O257" i="1"/>
  <c r="A428" i="1"/>
  <c r="O427" i="1"/>
  <c r="N427" i="1"/>
  <c r="N36" i="1"/>
  <c r="O36" i="1"/>
  <c r="A37" i="1"/>
  <c r="O1242" i="1"/>
  <c r="N1242" i="1"/>
  <c r="A1243" i="1"/>
  <c r="A1498" i="1"/>
  <c r="O1497" i="1"/>
  <c r="N1497" i="1"/>
  <c r="O764" i="1"/>
  <c r="N764" i="1"/>
  <c r="A765" i="1"/>
  <c r="A1758" i="1"/>
  <c r="N1757" i="1"/>
  <c r="O1757" i="1"/>
  <c r="O1330" i="1"/>
  <c r="N1330" i="1"/>
  <c r="A1331" i="1"/>
  <c r="O543" i="1"/>
  <c r="N543" i="1"/>
  <c r="A544" i="1"/>
  <c r="A383" i="1"/>
  <c r="O382" i="1"/>
  <c r="N382" i="1"/>
  <c r="O73" i="1"/>
  <c r="A74" i="1"/>
  <c r="N73" i="1"/>
  <c r="A2108" i="1"/>
  <c r="O2107" i="1"/>
  <c r="N2107" i="1"/>
  <c r="A1018" i="1"/>
  <c r="N1017" i="1"/>
  <c r="O1017" i="1"/>
  <c r="A618" i="1"/>
  <c r="O617" i="1"/>
  <c r="N617" i="1"/>
  <c r="A2207" i="1"/>
  <c r="O2206" i="1"/>
  <c r="N2206" i="1"/>
  <c r="A489" i="1"/>
  <c r="O488" i="1"/>
  <c r="N488" i="1"/>
  <c r="A1088" i="1"/>
  <c r="O1087" i="1"/>
  <c r="N1087" i="1"/>
  <c r="A1660" i="1" l="1"/>
  <c r="O1659" i="1"/>
  <c r="N1659" i="1"/>
  <c r="N1988" i="1"/>
  <c r="O1988" i="1"/>
  <c r="A1989" i="1"/>
  <c r="N195" i="1"/>
  <c r="A196" i="1"/>
  <c r="O195" i="1"/>
  <c r="A1416" i="1"/>
  <c r="O1415" i="1"/>
  <c r="N1415" i="1"/>
  <c r="A324" i="1"/>
  <c r="O323" i="1"/>
  <c r="N323" i="1"/>
  <c r="A1161" i="1"/>
  <c r="N1160" i="1"/>
  <c r="O1160" i="1"/>
  <c r="N849" i="1"/>
  <c r="O849" i="1"/>
  <c r="A850" i="1"/>
  <c r="A38" i="1"/>
  <c r="N37" i="1"/>
  <c r="O37" i="1"/>
  <c r="O1585" i="1"/>
  <c r="A1586" i="1"/>
  <c r="N1585" i="1"/>
  <c r="A766" i="1"/>
  <c r="O765" i="1"/>
  <c r="N765" i="1"/>
  <c r="N544" i="1"/>
  <c r="A545" i="1"/>
  <c r="O544" i="1"/>
  <c r="O127" i="1"/>
  <c r="A128" i="1"/>
  <c r="N127" i="1"/>
  <c r="O1498" i="1"/>
  <c r="A1499" i="1"/>
  <c r="N1498" i="1"/>
  <c r="A1244" i="1"/>
  <c r="N1243" i="1"/>
  <c r="O1243" i="1"/>
  <c r="A429" i="1"/>
  <c r="O428" i="1"/>
  <c r="N428" i="1"/>
  <c r="N2298" i="1"/>
  <c r="A2299" i="1"/>
  <c r="O2298" i="1"/>
  <c r="A1332" i="1"/>
  <c r="O1331" i="1"/>
  <c r="N1331" i="1"/>
  <c r="A384" i="1"/>
  <c r="O383" i="1"/>
  <c r="N383" i="1"/>
  <c r="A259" i="1"/>
  <c r="O258" i="1"/>
  <c r="N258" i="1"/>
  <c r="A692" i="1"/>
  <c r="N691" i="1"/>
  <c r="O691" i="1"/>
  <c r="O1877" i="1"/>
  <c r="N1877" i="1"/>
  <c r="A1878" i="1"/>
  <c r="N1758" i="1"/>
  <c r="A1759" i="1"/>
  <c r="O1758" i="1"/>
  <c r="O941" i="1"/>
  <c r="N941" i="1"/>
  <c r="A942" i="1"/>
  <c r="A2208" i="1"/>
  <c r="N2207" i="1"/>
  <c r="O2207" i="1"/>
  <c r="A619" i="1"/>
  <c r="O618" i="1"/>
  <c r="N618" i="1"/>
  <c r="A1019" i="1"/>
  <c r="O1018" i="1"/>
  <c r="N1018" i="1"/>
  <c r="A75" i="1"/>
  <c r="O74" i="1"/>
  <c r="N74" i="1"/>
  <c r="A1089" i="1"/>
  <c r="O1088" i="1"/>
  <c r="N1088" i="1"/>
  <c r="A490" i="1"/>
  <c r="N489" i="1"/>
  <c r="O489" i="1"/>
  <c r="A2109" i="1"/>
  <c r="O2108" i="1"/>
  <c r="N2108" i="1"/>
  <c r="A1417" i="1" l="1"/>
  <c r="O1416" i="1"/>
  <c r="N1416" i="1"/>
  <c r="A851" i="1"/>
  <c r="O850" i="1"/>
  <c r="N850" i="1"/>
  <c r="N196" i="1"/>
  <c r="A197" i="1"/>
  <c r="O196" i="1"/>
  <c r="A1990" i="1"/>
  <c r="O1989" i="1"/>
  <c r="N1989" i="1"/>
  <c r="N1161" i="1"/>
  <c r="A1162" i="1"/>
  <c r="O1161" i="1"/>
  <c r="O324" i="1"/>
  <c r="A325" i="1"/>
  <c r="N324" i="1"/>
  <c r="A1661" i="1"/>
  <c r="N1660" i="1"/>
  <c r="O1660" i="1"/>
  <c r="O942" i="1"/>
  <c r="N942" i="1"/>
  <c r="A943" i="1"/>
  <c r="A1500" i="1"/>
  <c r="N1499" i="1"/>
  <c r="O1499" i="1"/>
  <c r="N692" i="1"/>
  <c r="O692" i="1"/>
  <c r="A693" i="1"/>
  <c r="A1587" i="1"/>
  <c r="O1586" i="1"/>
  <c r="N1586" i="1"/>
  <c r="O766" i="1"/>
  <c r="N766" i="1"/>
  <c r="A767" i="1"/>
  <c r="A430" i="1"/>
  <c r="N429" i="1"/>
  <c r="O429" i="1"/>
  <c r="A2300" i="1"/>
  <c r="O2299" i="1"/>
  <c r="N2299" i="1"/>
  <c r="N1878" i="1"/>
  <c r="O1878" i="1"/>
  <c r="A1879" i="1"/>
  <c r="A1333" i="1"/>
  <c r="O1332" i="1"/>
  <c r="N1332" i="1"/>
  <c r="A129" i="1"/>
  <c r="N128" i="1"/>
  <c r="O128" i="1"/>
  <c r="O259" i="1"/>
  <c r="A260" i="1"/>
  <c r="N259" i="1"/>
  <c r="A546" i="1"/>
  <c r="N545" i="1"/>
  <c r="O545" i="1"/>
  <c r="N1759" i="1"/>
  <c r="A1760" i="1"/>
  <c r="O1759" i="1"/>
  <c r="A385" i="1"/>
  <c r="O384" i="1"/>
  <c r="N384" i="1"/>
  <c r="A1245" i="1"/>
  <c r="O1244" i="1"/>
  <c r="N1244" i="1"/>
  <c r="N38" i="1"/>
  <c r="O38" i="1"/>
  <c r="A39" i="1"/>
  <c r="A491" i="1"/>
  <c r="O490" i="1"/>
  <c r="N490" i="1"/>
  <c r="A1090" i="1"/>
  <c r="O1089" i="1"/>
  <c r="N1089" i="1"/>
  <c r="A76" i="1"/>
  <c r="O75" i="1"/>
  <c r="N75" i="1"/>
  <c r="A2110" i="1"/>
  <c r="O2109" i="1"/>
  <c r="N2109" i="1"/>
  <c r="A1020" i="1"/>
  <c r="O1019" i="1"/>
  <c r="N1019" i="1"/>
  <c r="A620" i="1"/>
  <c r="O619" i="1"/>
  <c r="N619" i="1"/>
  <c r="A2209" i="1"/>
  <c r="O2208" i="1"/>
  <c r="N2208" i="1"/>
  <c r="A198" i="1" l="1"/>
  <c r="O197" i="1"/>
  <c r="N197" i="1"/>
  <c r="O1990" i="1"/>
  <c r="N1990" i="1"/>
  <c r="A1991" i="1"/>
  <c r="A1662" i="1"/>
  <c r="N1661" i="1"/>
  <c r="O1661" i="1"/>
  <c r="O851" i="1"/>
  <c r="A852" i="1"/>
  <c r="N851" i="1"/>
  <c r="A1163" i="1"/>
  <c r="O1162" i="1"/>
  <c r="N1162" i="1"/>
  <c r="A326" i="1"/>
  <c r="O325" i="1"/>
  <c r="N325" i="1"/>
  <c r="O1417" i="1"/>
  <c r="A1418" i="1"/>
  <c r="N1417" i="1"/>
  <c r="A40" i="1"/>
  <c r="N39" i="1"/>
  <c r="O39" i="1"/>
  <c r="A431" i="1"/>
  <c r="O430" i="1"/>
  <c r="N430" i="1"/>
  <c r="A386" i="1"/>
  <c r="N385" i="1"/>
  <c r="O385" i="1"/>
  <c r="A1501" i="1"/>
  <c r="N1500" i="1"/>
  <c r="O1500" i="1"/>
  <c r="A547" i="1"/>
  <c r="O546" i="1"/>
  <c r="N546" i="1"/>
  <c r="A768" i="1"/>
  <c r="O767" i="1"/>
  <c r="N767" i="1"/>
  <c r="N943" i="1"/>
  <c r="A944" i="1"/>
  <c r="O943" i="1"/>
  <c r="O693" i="1"/>
  <c r="N693" i="1"/>
  <c r="A694" i="1"/>
  <c r="O1760" i="1"/>
  <c r="A1761" i="1"/>
  <c r="N1760" i="1"/>
  <c r="N1333" i="1"/>
  <c r="O1333" i="1"/>
  <c r="A1334" i="1"/>
  <c r="N1879" i="1"/>
  <c r="A1880" i="1"/>
  <c r="O1879" i="1"/>
  <c r="A1246" i="1"/>
  <c r="N1245" i="1"/>
  <c r="O1245" i="1"/>
  <c r="A261" i="1"/>
  <c r="N260" i="1"/>
  <c r="O260" i="1"/>
  <c r="A130" i="1"/>
  <c r="N129" i="1"/>
  <c r="O129" i="1"/>
  <c r="A2301" i="1"/>
  <c r="O2300" i="1"/>
  <c r="N2300" i="1"/>
  <c r="A1588" i="1"/>
  <c r="O1587" i="1"/>
  <c r="N1587" i="1"/>
  <c r="A621" i="1"/>
  <c r="O620" i="1"/>
  <c r="N620" i="1"/>
  <c r="A492" i="1"/>
  <c r="O491" i="1"/>
  <c r="N491" i="1"/>
  <c r="A1021" i="1"/>
  <c r="O1020" i="1"/>
  <c r="N1020" i="1"/>
  <c r="A77" i="1"/>
  <c r="O76" i="1"/>
  <c r="N76" i="1"/>
  <c r="A2210" i="1"/>
  <c r="O2209" i="1"/>
  <c r="N2209" i="1"/>
  <c r="A2111" i="1"/>
  <c r="O2110" i="1"/>
  <c r="N2110" i="1"/>
  <c r="A1091" i="1"/>
  <c r="O1090" i="1"/>
  <c r="N1090" i="1"/>
  <c r="A853" i="1" l="1"/>
  <c r="O852" i="1"/>
  <c r="N852" i="1"/>
  <c r="O1418" i="1"/>
  <c r="A1419" i="1"/>
  <c r="N1418" i="1"/>
  <c r="A1663" i="1"/>
  <c r="N1662" i="1"/>
  <c r="O1662" i="1"/>
  <c r="A1992" i="1"/>
  <c r="O1991" i="1"/>
  <c r="N1991" i="1"/>
  <c r="A327" i="1"/>
  <c r="N326" i="1"/>
  <c r="O326" i="1"/>
  <c r="A1164" i="1"/>
  <c r="O1163" i="1"/>
  <c r="N1163" i="1"/>
  <c r="N198" i="1"/>
  <c r="O198" i="1"/>
  <c r="A199" i="1"/>
  <c r="A432" i="1"/>
  <c r="O431" i="1"/>
  <c r="N431" i="1"/>
  <c r="A695" i="1"/>
  <c r="N694" i="1"/>
  <c r="O694" i="1"/>
  <c r="O547" i="1"/>
  <c r="A548" i="1"/>
  <c r="N547" i="1"/>
  <c r="O1588" i="1"/>
  <c r="A1589" i="1"/>
  <c r="N1588" i="1"/>
  <c r="O1880" i="1"/>
  <c r="A1881" i="1"/>
  <c r="N1880" i="1"/>
  <c r="A1335" i="1"/>
  <c r="O1334" i="1"/>
  <c r="N1334" i="1"/>
  <c r="A131" i="1"/>
  <c r="O130" i="1"/>
  <c r="N130" i="1"/>
  <c r="A1502" i="1"/>
  <c r="O1501" i="1"/>
  <c r="N1501" i="1"/>
  <c r="A769" i="1"/>
  <c r="N768" i="1"/>
  <c r="O768" i="1"/>
  <c r="A1247" i="1"/>
  <c r="O1246" i="1"/>
  <c r="N1246" i="1"/>
  <c r="N2301" i="1"/>
  <c r="A2302" i="1"/>
  <c r="O2301" i="1"/>
  <c r="O1761" i="1"/>
  <c r="N1761" i="1"/>
  <c r="A1762" i="1"/>
  <c r="N944" i="1"/>
  <c r="A945" i="1"/>
  <c r="O944" i="1"/>
  <c r="A262" i="1"/>
  <c r="O261" i="1"/>
  <c r="N261" i="1"/>
  <c r="A387" i="1"/>
  <c r="O386" i="1"/>
  <c r="N386" i="1"/>
  <c r="A41" i="1"/>
  <c r="O40" i="1"/>
  <c r="N40" i="1"/>
  <c r="A622" i="1"/>
  <c r="N621" i="1"/>
  <c r="O621" i="1"/>
  <c r="A493" i="1"/>
  <c r="O492" i="1"/>
  <c r="N492" i="1"/>
  <c r="A1092" i="1"/>
  <c r="O1091" i="1"/>
  <c r="N1091" i="1"/>
  <c r="A2112" i="1"/>
  <c r="O2111" i="1"/>
  <c r="N2111" i="1"/>
  <c r="A78" i="1"/>
  <c r="O77" i="1"/>
  <c r="N77" i="1"/>
  <c r="A2211" i="1"/>
  <c r="O2210" i="1"/>
  <c r="N2210" i="1"/>
  <c r="A1022" i="1"/>
  <c r="O1021" i="1"/>
  <c r="N1021" i="1"/>
  <c r="A1993" i="1" l="1"/>
  <c r="O1992" i="1"/>
  <c r="N1992" i="1"/>
  <c r="O199" i="1"/>
  <c r="N199" i="1"/>
  <c r="A200" i="1"/>
  <c r="A1165" i="1"/>
  <c r="O1164" i="1"/>
  <c r="N1164" i="1"/>
  <c r="O1663" i="1"/>
  <c r="N1663" i="1"/>
  <c r="A1664" i="1"/>
  <c r="A1420" i="1"/>
  <c r="O1419" i="1"/>
  <c r="N1419" i="1"/>
  <c r="O327" i="1"/>
  <c r="A328" i="1"/>
  <c r="N327" i="1"/>
  <c r="N853" i="1"/>
  <c r="A854" i="1"/>
  <c r="O853" i="1"/>
  <c r="A1763" i="1"/>
  <c r="N1762" i="1"/>
  <c r="O1762" i="1"/>
  <c r="O41" i="1"/>
  <c r="A42" i="1"/>
  <c r="N41" i="1"/>
  <c r="N769" i="1"/>
  <c r="O769" i="1"/>
  <c r="A770" i="1"/>
  <c r="A2303" i="1"/>
  <c r="O2302" i="1"/>
  <c r="N2302" i="1"/>
  <c r="A1882" i="1"/>
  <c r="O1881" i="1"/>
  <c r="N1881" i="1"/>
  <c r="O131" i="1"/>
  <c r="A132" i="1"/>
  <c r="N131" i="1"/>
  <c r="A388" i="1"/>
  <c r="O387" i="1"/>
  <c r="N387" i="1"/>
  <c r="A263" i="1"/>
  <c r="O262" i="1"/>
  <c r="N262" i="1"/>
  <c r="N1247" i="1"/>
  <c r="O1247" i="1"/>
  <c r="A1248" i="1"/>
  <c r="O1502" i="1"/>
  <c r="A1503" i="1"/>
  <c r="N1502" i="1"/>
  <c r="A696" i="1"/>
  <c r="O695" i="1"/>
  <c r="N695" i="1"/>
  <c r="O1335" i="1"/>
  <c r="N1335" i="1"/>
  <c r="A1336" i="1"/>
  <c r="A946" i="1"/>
  <c r="O945" i="1"/>
  <c r="N945" i="1"/>
  <c r="A1590" i="1"/>
  <c r="O1589" i="1"/>
  <c r="N1589" i="1"/>
  <c r="N548" i="1"/>
  <c r="A549" i="1"/>
  <c r="O548" i="1"/>
  <c r="A433" i="1"/>
  <c r="O432" i="1"/>
  <c r="N432" i="1"/>
  <c r="A2212" i="1"/>
  <c r="O2211" i="1"/>
  <c r="N2211" i="1"/>
  <c r="A623" i="1"/>
  <c r="O622" i="1"/>
  <c r="N622" i="1"/>
  <c r="A79" i="1"/>
  <c r="O78" i="1"/>
  <c r="N78" i="1"/>
  <c r="A1023" i="1"/>
  <c r="O1022" i="1"/>
  <c r="N1022" i="1"/>
  <c r="A2113" i="1"/>
  <c r="O2112" i="1"/>
  <c r="N2112" i="1"/>
  <c r="A494" i="1"/>
  <c r="O493" i="1"/>
  <c r="N493" i="1"/>
  <c r="A1093" i="1"/>
  <c r="O1092" i="1"/>
  <c r="N1092" i="1"/>
  <c r="A1665" i="1" l="1"/>
  <c r="N1664" i="1"/>
  <c r="O1664" i="1"/>
  <c r="O854" i="1"/>
  <c r="A855" i="1"/>
  <c r="N854" i="1"/>
  <c r="A201" i="1"/>
  <c r="N200" i="1"/>
  <c r="O200" i="1"/>
  <c r="O328" i="1"/>
  <c r="A329" i="1"/>
  <c r="N328" i="1"/>
  <c r="O1165" i="1"/>
  <c r="N1165" i="1"/>
  <c r="A1166" i="1"/>
  <c r="A1421" i="1"/>
  <c r="O1420" i="1"/>
  <c r="N1420" i="1"/>
  <c r="A1994" i="1"/>
  <c r="O1993" i="1"/>
  <c r="N1993" i="1"/>
  <c r="A947" i="1"/>
  <c r="O946" i="1"/>
  <c r="N946" i="1"/>
  <c r="A771" i="1"/>
  <c r="O770" i="1"/>
  <c r="N770" i="1"/>
  <c r="O132" i="1"/>
  <c r="A133" i="1"/>
  <c r="N132" i="1"/>
  <c r="O42" i="1"/>
  <c r="N42" i="1"/>
  <c r="O2303" i="1"/>
  <c r="A2304" i="1"/>
  <c r="N2303" i="1"/>
  <c r="O1336" i="1"/>
  <c r="A1337" i="1"/>
  <c r="N1336" i="1"/>
  <c r="O1248" i="1"/>
  <c r="N1248" i="1"/>
  <c r="A1249" i="1"/>
  <c r="N1882" i="1"/>
  <c r="A1883" i="1"/>
  <c r="O1882" i="1"/>
  <c r="A389" i="1"/>
  <c r="O388" i="1"/>
  <c r="N388" i="1"/>
  <c r="O1503" i="1"/>
  <c r="A1504" i="1"/>
  <c r="N1503" i="1"/>
  <c r="O433" i="1"/>
  <c r="N433" i="1"/>
  <c r="A434" i="1"/>
  <c r="A550" i="1"/>
  <c r="O549" i="1"/>
  <c r="N549" i="1"/>
  <c r="A1591" i="1"/>
  <c r="N1590" i="1"/>
  <c r="O1590" i="1"/>
  <c r="A697" i="1"/>
  <c r="O696" i="1"/>
  <c r="N696" i="1"/>
  <c r="O263" i="1"/>
  <c r="A264" i="1"/>
  <c r="N263" i="1"/>
  <c r="A1764" i="1"/>
  <c r="O1763" i="1"/>
  <c r="N1763" i="1"/>
  <c r="A80" i="1"/>
  <c r="O79" i="1"/>
  <c r="N79" i="1"/>
  <c r="A2114" i="1"/>
  <c r="O2113" i="1"/>
  <c r="N2113" i="1"/>
  <c r="A624" i="1"/>
  <c r="O623" i="1"/>
  <c r="N623" i="1"/>
  <c r="A495" i="1"/>
  <c r="O494" i="1"/>
  <c r="N494" i="1"/>
  <c r="A1094" i="1"/>
  <c r="O1093" i="1"/>
  <c r="N1093" i="1"/>
  <c r="O1023" i="1"/>
  <c r="A1024" i="1"/>
  <c r="N1023" i="1"/>
  <c r="A2213" i="1"/>
  <c r="O2212" i="1"/>
  <c r="N2212" i="1"/>
  <c r="A330" i="1" l="1"/>
  <c r="N329" i="1"/>
  <c r="O329" i="1"/>
  <c r="N1994" i="1"/>
  <c r="A1995" i="1"/>
  <c r="O1994" i="1"/>
  <c r="N201" i="1"/>
  <c r="A202" i="1"/>
  <c r="O201" i="1"/>
  <c r="A856" i="1"/>
  <c r="O855" i="1"/>
  <c r="N855" i="1"/>
  <c r="A1422" i="1"/>
  <c r="O1421" i="1"/>
  <c r="N1421" i="1"/>
  <c r="O1166" i="1"/>
  <c r="A1167" i="1"/>
  <c r="N1166" i="1"/>
  <c r="N1665" i="1"/>
  <c r="A1666" i="1"/>
  <c r="O1665" i="1"/>
  <c r="O1591" i="1"/>
  <c r="A1592" i="1"/>
  <c r="N1591" i="1"/>
  <c r="A551" i="1"/>
  <c r="O550" i="1"/>
  <c r="N550" i="1"/>
  <c r="A435" i="1"/>
  <c r="N434" i="1"/>
  <c r="O434" i="1"/>
  <c r="O1337" i="1"/>
  <c r="A1338" i="1"/>
  <c r="N1337" i="1"/>
  <c r="N771" i="1"/>
  <c r="A772" i="1"/>
  <c r="O771" i="1"/>
  <c r="N1764" i="1"/>
  <c r="A1765" i="1"/>
  <c r="O1764" i="1"/>
  <c r="O1249" i="1"/>
  <c r="A1250" i="1"/>
  <c r="N1249" i="1"/>
  <c r="A1505" i="1"/>
  <c r="O1504" i="1"/>
  <c r="N1504" i="1"/>
  <c r="A390" i="1"/>
  <c r="O389" i="1"/>
  <c r="N389" i="1"/>
  <c r="A134" i="1"/>
  <c r="O133" i="1"/>
  <c r="N133" i="1"/>
  <c r="O264" i="1"/>
  <c r="A265" i="1"/>
  <c r="N264" i="1"/>
  <c r="A698" i="1"/>
  <c r="N697" i="1"/>
  <c r="O697" i="1"/>
  <c r="O1883" i="1"/>
  <c r="N1883" i="1"/>
  <c r="A1884" i="1"/>
  <c r="O2304" i="1"/>
  <c r="N2304" i="1"/>
  <c r="A2305" i="1"/>
  <c r="A948" i="1"/>
  <c r="N947" i="1"/>
  <c r="O947" i="1"/>
  <c r="O80" i="1"/>
  <c r="A81" i="1"/>
  <c r="N80" i="1"/>
  <c r="A2214" i="1"/>
  <c r="O2213" i="1"/>
  <c r="N2213" i="1"/>
  <c r="O1024" i="1"/>
  <c r="A1025" i="1"/>
  <c r="N1024" i="1"/>
  <c r="A2115" i="1"/>
  <c r="N2114" i="1"/>
  <c r="O2114" i="1"/>
  <c r="A625" i="1"/>
  <c r="O624" i="1"/>
  <c r="N624" i="1"/>
  <c r="A1095" i="1"/>
  <c r="O1094" i="1"/>
  <c r="N1094" i="1"/>
  <c r="A496" i="1"/>
  <c r="O495" i="1"/>
  <c r="N495" i="1"/>
  <c r="O856" i="1" l="1"/>
  <c r="N856" i="1"/>
  <c r="A857" i="1"/>
  <c r="O1666" i="1"/>
  <c r="A1667" i="1"/>
  <c r="N1666" i="1"/>
  <c r="A203" i="1"/>
  <c r="N202" i="1"/>
  <c r="O202" i="1"/>
  <c r="O1995" i="1"/>
  <c r="N1995" i="1"/>
  <c r="A1996" i="1"/>
  <c r="A1168" i="1"/>
  <c r="O1167" i="1"/>
  <c r="N1167" i="1"/>
  <c r="A1423" i="1"/>
  <c r="O1422" i="1"/>
  <c r="N1422" i="1"/>
  <c r="A331" i="1"/>
  <c r="O330" i="1"/>
  <c r="N330" i="1"/>
  <c r="N698" i="1"/>
  <c r="A699" i="1"/>
  <c r="O698" i="1"/>
  <c r="A1506" i="1"/>
  <c r="O1505" i="1"/>
  <c r="N1505" i="1"/>
  <c r="O948" i="1"/>
  <c r="N948" i="1"/>
  <c r="A949" i="1"/>
  <c r="O435" i="1"/>
  <c r="N435" i="1"/>
  <c r="A436" i="1"/>
  <c r="O1338" i="1"/>
  <c r="N1338" i="1"/>
  <c r="A1339" i="1"/>
  <c r="O2305" i="1"/>
  <c r="N2305" i="1"/>
  <c r="A2306" i="1"/>
  <c r="O1250" i="1"/>
  <c r="A1251" i="1"/>
  <c r="N1250" i="1"/>
  <c r="O1884" i="1"/>
  <c r="N1884" i="1"/>
  <c r="A1885" i="1"/>
  <c r="O772" i="1"/>
  <c r="A773" i="1"/>
  <c r="N772" i="1"/>
  <c r="A135" i="1"/>
  <c r="O134" i="1"/>
  <c r="N134" i="1"/>
  <c r="O1765" i="1"/>
  <c r="N1765" i="1"/>
  <c r="A1766" i="1"/>
  <c r="O1592" i="1"/>
  <c r="A1593" i="1"/>
  <c r="N1592" i="1"/>
  <c r="N390" i="1"/>
  <c r="O390" i="1"/>
  <c r="A391" i="1"/>
  <c r="A266" i="1"/>
  <c r="N265" i="1"/>
  <c r="O265" i="1"/>
  <c r="A552" i="1"/>
  <c r="O551" i="1"/>
  <c r="N551" i="1"/>
  <c r="A1096" i="1"/>
  <c r="O1095" i="1"/>
  <c r="N1095" i="1"/>
  <c r="A626" i="1"/>
  <c r="O625" i="1"/>
  <c r="N625" i="1"/>
  <c r="A497" i="1"/>
  <c r="O496" i="1"/>
  <c r="N496" i="1"/>
  <c r="O81" i="1"/>
  <c r="A82" i="1"/>
  <c r="N81" i="1"/>
  <c r="A1026" i="1"/>
  <c r="O1025" i="1"/>
  <c r="N1025" i="1"/>
  <c r="A2215" i="1"/>
  <c r="O2214" i="1"/>
  <c r="N2214" i="1"/>
  <c r="A2116" i="1"/>
  <c r="O2115" i="1"/>
  <c r="N2115" i="1"/>
  <c r="N331" i="1" l="1"/>
  <c r="O331" i="1"/>
  <c r="A332" i="1"/>
  <c r="N857" i="1"/>
  <c r="A858" i="1"/>
  <c r="O857" i="1"/>
  <c r="N1996" i="1"/>
  <c r="A1997" i="1"/>
  <c r="O1996" i="1"/>
  <c r="A204" i="1"/>
  <c r="O203" i="1"/>
  <c r="N203" i="1"/>
  <c r="A1668" i="1"/>
  <c r="N1667" i="1"/>
  <c r="O1667" i="1"/>
  <c r="N1423" i="1"/>
  <c r="A1424" i="1"/>
  <c r="O1423" i="1"/>
  <c r="O1168" i="1"/>
  <c r="A1169" i="1"/>
  <c r="N1168" i="1"/>
  <c r="N949" i="1"/>
  <c r="A950" i="1"/>
  <c r="O949" i="1"/>
  <c r="A267" i="1"/>
  <c r="O266" i="1"/>
  <c r="N266" i="1"/>
  <c r="A2307" i="1"/>
  <c r="O2306" i="1"/>
  <c r="N2306" i="1"/>
  <c r="A700" i="1"/>
  <c r="O699" i="1"/>
  <c r="N699" i="1"/>
  <c r="O1339" i="1"/>
  <c r="N1339" i="1"/>
  <c r="A1340" i="1"/>
  <c r="N1506" i="1"/>
  <c r="A1507" i="1"/>
  <c r="O1506" i="1"/>
  <c r="A1767" i="1"/>
  <c r="N1766" i="1"/>
  <c r="O1766" i="1"/>
  <c r="A437" i="1"/>
  <c r="N436" i="1"/>
  <c r="O436" i="1"/>
  <c r="O1885" i="1"/>
  <c r="A1886" i="1"/>
  <c r="N1885" i="1"/>
  <c r="A1252" i="1"/>
  <c r="O1251" i="1"/>
  <c r="N1251" i="1"/>
  <c r="N135" i="1"/>
  <c r="O135" i="1"/>
  <c r="A136" i="1"/>
  <c r="O391" i="1"/>
  <c r="N391" i="1"/>
  <c r="A392" i="1"/>
  <c r="N773" i="1"/>
  <c r="O773" i="1"/>
  <c r="A774" i="1"/>
  <c r="A1594" i="1"/>
  <c r="N1593" i="1"/>
  <c r="O1593" i="1"/>
  <c r="A553" i="1"/>
  <c r="O552" i="1"/>
  <c r="N552" i="1"/>
  <c r="O1096" i="1"/>
  <c r="A1097" i="1"/>
  <c r="N1096" i="1"/>
  <c r="A83" i="1"/>
  <c r="O82" i="1"/>
  <c r="N82" i="1"/>
  <c r="A627" i="1"/>
  <c r="O626" i="1"/>
  <c r="N626" i="1"/>
  <c r="A2216" i="1"/>
  <c r="O2215" i="1"/>
  <c r="N2215" i="1"/>
  <c r="A2117" i="1"/>
  <c r="O2116" i="1"/>
  <c r="N2116" i="1"/>
  <c r="A1027" i="1"/>
  <c r="O1026" i="1"/>
  <c r="N1026" i="1"/>
  <c r="A498" i="1"/>
  <c r="O497" i="1"/>
  <c r="N497" i="1"/>
  <c r="A1998" i="1" l="1"/>
  <c r="O1997" i="1"/>
  <c r="N1997" i="1"/>
  <c r="A333" i="1"/>
  <c r="O332" i="1"/>
  <c r="N332" i="1"/>
  <c r="N204" i="1"/>
  <c r="A205" i="1"/>
  <c r="O204" i="1"/>
  <c r="A1170" i="1"/>
  <c r="O1169" i="1"/>
  <c r="N1169" i="1"/>
  <c r="O1424" i="1"/>
  <c r="A1425" i="1"/>
  <c r="N1424" i="1"/>
  <c r="A859" i="1"/>
  <c r="O858" i="1"/>
  <c r="N858" i="1"/>
  <c r="A1669" i="1"/>
  <c r="O1668" i="1"/>
  <c r="N1668" i="1"/>
  <c r="A775" i="1"/>
  <c r="O774" i="1"/>
  <c r="N774" i="1"/>
  <c r="A393" i="1"/>
  <c r="O392" i="1"/>
  <c r="N392" i="1"/>
  <c r="N1507" i="1"/>
  <c r="O1507" i="1"/>
  <c r="A1508" i="1"/>
  <c r="A438" i="1"/>
  <c r="O437" i="1"/>
  <c r="N437" i="1"/>
  <c r="N267" i="1"/>
  <c r="A268" i="1"/>
  <c r="O267" i="1"/>
  <c r="A1887" i="1"/>
  <c r="O1886" i="1"/>
  <c r="N1886" i="1"/>
  <c r="O1340" i="1"/>
  <c r="N1340" i="1"/>
  <c r="A1341" i="1"/>
  <c r="N553" i="1"/>
  <c r="A554" i="1"/>
  <c r="O553" i="1"/>
  <c r="A1595" i="1"/>
  <c r="O1594" i="1"/>
  <c r="N1594" i="1"/>
  <c r="A951" i="1"/>
  <c r="O950" i="1"/>
  <c r="N950" i="1"/>
  <c r="N700" i="1"/>
  <c r="A701" i="1"/>
  <c r="O700" i="1"/>
  <c r="O2307" i="1"/>
  <c r="N2307" i="1"/>
  <c r="A2308" i="1"/>
  <c r="A137" i="1"/>
  <c r="N136" i="1"/>
  <c r="O136" i="1"/>
  <c r="A1253" i="1"/>
  <c r="N1252" i="1"/>
  <c r="O1252" i="1"/>
  <c r="A1768" i="1"/>
  <c r="O1767" i="1"/>
  <c r="N1767" i="1"/>
  <c r="A1098" i="1"/>
  <c r="O1097" i="1"/>
  <c r="N1097" i="1"/>
  <c r="A499" i="1"/>
  <c r="O498" i="1"/>
  <c r="N498" i="1"/>
  <c r="A2118" i="1"/>
  <c r="O2117" i="1"/>
  <c r="N2117" i="1"/>
  <c r="A2217" i="1"/>
  <c r="O2216" i="1"/>
  <c r="N2216" i="1"/>
  <c r="A84" i="1"/>
  <c r="O83" i="1"/>
  <c r="N83" i="1"/>
  <c r="A628" i="1"/>
  <c r="O627" i="1"/>
  <c r="N627" i="1"/>
  <c r="A1028" i="1"/>
  <c r="N1027" i="1"/>
  <c r="O1027" i="1"/>
  <c r="N1170" i="1" l="1"/>
  <c r="A1171" i="1"/>
  <c r="O1170" i="1"/>
  <c r="O333" i="1"/>
  <c r="N333" i="1"/>
  <c r="A334" i="1"/>
  <c r="N205" i="1"/>
  <c r="A206" i="1"/>
  <c r="O205" i="1"/>
  <c r="O1669" i="1"/>
  <c r="N1669" i="1"/>
  <c r="A1670" i="1"/>
  <c r="N859" i="1"/>
  <c r="A860" i="1"/>
  <c r="O859" i="1"/>
  <c r="O1425" i="1"/>
  <c r="A1426" i="1"/>
  <c r="N1425" i="1"/>
  <c r="A1999" i="1"/>
  <c r="O1998" i="1"/>
  <c r="N1998" i="1"/>
  <c r="N438" i="1"/>
  <c r="A439" i="1"/>
  <c r="O438" i="1"/>
  <c r="O1508" i="1"/>
  <c r="N1508" i="1"/>
  <c r="A1509" i="1"/>
  <c r="A138" i="1"/>
  <c r="N137" i="1"/>
  <c r="O137" i="1"/>
  <c r="O2308" i="1"/>
  <c r="N2308" i="1"/>
  <c r="A2309" i="1"/>
  <c r="O1253" i="1"/>
  <c r="N1253" i="1"/>
  <c r="A1254" i="1"/>
  <c r="O1887" i="1"/>
  <c r="N1887" i="1"/>
  <c r="A1888" i="1"/>
  <c r="A394" i="1"/>
  <c r="O393" i="1"/>
  <c r="N393" i="1"/>
  <c r="A1342" i="1"/>
  <c r="N1341" i="1"/>
  <c r="O1341" i="1"/>
  <c r="A1769" i="1"/>
  <c r="O1768" i="1"/>
  <c r="N1768" i="1"/>
  <c r="A555" i="1"/>
  <c r="O554" i="1"/>
  <c r="N554" i="1"/>
  <c r="A269" i="1"/>
  <c r="O268" i="1"/>
  <c r="N268" i="1"/>
  <c r="O1595" i="1"/>
  <c r="N1595" i="1"/>
  <c r="A1596" i="1"/>
  <c r="A702" i="1"/>
  <c r="O701" i="1"/>
  <c r="N701" i="1"/>
  <c r="O951" i="1"/>
  <c r="A952" i="1"/>
  <c r="N951" i="1"/>
  <c r="A776" i="1"/>
  <c r="N775" i="1"/>
  <c r="O775" i="1"/>
  <c r="A2218" i="1"/>
  <c r="O2217" i="1"/>
  <c r="N2217" i="1"/>
  <c r="A1029" i="1"/>
  <c r="O1028" i="1"/>
  <c r="N1028" i="1"/>
  <c r="O2118" i="1"/>
  <c r="A2119" i="1"/>
  <c r="N2118" i="1"/>
  <c r="A629" i="1"/>
  <c r="O628" i="1"/>
  <c r="N628" i="1"/>
  <c r="A500" i="1"/>
  <c r="N499" i="1"/>
  <c r="O499" i="1"/>
  <c r="A85" i="1"/>
  <c r="N84" i="1"/>
  <c r="O84" i="1"/>
  <c r="A1099" i="1"/>
  <c r="O1098" i="1"/>
  <c r="N1098" i="1"/>
  <c r="O1670" i="1" l="1"/>
  <c r="A1671" i="1"/>
  <c r="N1670" i="1"/>
  <c r="O206" i="1"/>
  <c r="N206" i="1"/>
  <c r="A207" i="1"/>
  <c r="O860" i="1"/>
  <c r="A861" i="1"/>
  <c r="N860" i="1"/>
  <c r="A1172" i="1"/>
  <c r="N1171" i="1"/>
  <c r="O1171" i="1"/>
  <c r="O1999" i="1"/>
  <c r="A2000" i="1"/>
  <c r="N1999" i="1"/>
  <c r="N334" i="1"/>
  <c r="A335" i="1"/>
  <c r="O334" i="1"/>
  <c r="A1427" i="1"/>
  <c r="O1426" i="1"/>
  <c r="N1426" i="1"/>
  <c r="N2309" i="1"/>
  <c r="A2310" i="1"/>
  <c r="O2309" i="1"/>
  <c r="O138" i="1"/>
  <c r="N138" i="1"/>
  <c r="A139" i="1"/>
  <c r="A1889" i="1"/>
  <c r="O1888" i="1"/>
  <c r="N1888" i="1"/>
  <c r="A777" i="1"/>
  <c r="O776" i="1"/>
  <c r="N776" i="1"/>
  <c r="A1510" i="1"/>
  <c r="O1509" i="1"/>
  <c r="N1509" i="1"/>
  <c r="A556" i="1"/>
  <c r="O555" i="1"/>
  <c r="N555" i="1"/>
  <c r="A1343" i="1"/>
  <c r="O1342" i="1"/>
  <c r="N1342" i="1"/>
  <c r="N1596" i="1"/>
  <c r="A1597" i="1"/>
  <c r="O1596" i="1"/>
  <c r="A395" i="1"/>
  <c r="N394" i="1"/>
  <c r="O394" i="1"/>
  <c r="A1255" i="1"/>
  <c r="N1254" i="1"/>
  <c r="O1254" i="1"/>
  <c r="A440" i="1"/>
  <c r="N439" i="1"/>
  <c r="O439" i="1"/>
  <c r="A270" i="1"/>
  <c r="O269" i="1"/>
  <c r="N269" i="1"/>
  <c r="O952" i="1"/>
  <c r="A953" i="1"/>
  <c r="N952" i="1"/>
  <c r="A703" i="1"/>
  <c r="N702" i="1"/>
  <c r="O702" i="1"/>
  <c r="N1769" i="1"/>
  <c r="O1769" i="1"/>
  <c r="A1770" i="1"/>
  <c r="A2120" i="1"/>
  <c r="O2119" i="1"/>
  <c r="N2119" i="1"/>
  <c r="A1100" i="1"/>
  <c r="O1099" i="1"/>
  <c r="N1099" i="1"/>
  <c r="A86" i="1"/>
  <c r="O85" i="1"/>
  <c r="N85" i="1"/>
  <c r="A1030" i="1"/>
  <c r="O1029" i="1"/>
  <c r="N1029" i="1"/>
  <c r="A501" i="1"/>
  <c r="O500" i="1"/>
  <c r="N500" i="1"/>
  <c r="A630" i="1"/>
  <c r="O629" i="1"/>
  <c r="N629" i="1"/>
  <c r="A2219" i="1"/>
  <c r="O2218" i="1"/>
  <c r="N2218" i="1"/>
  <c r="O1172" i="1" l="1"/>
  <c r="N1172" i="1"/>
  <c r="A1173" i="1"/>
  <c r="A862" i="1"/>
  <c r="N861" i="1"/>
  <c r="O861" i="1"/>
  <c r="N335" i="1"/>
  <c r="A336" i="1"/>
  <c r="O335" i="1"/>
  <c r="O1427" i="1"/>
  <c r="A1428" i="1"/>
  <c r="N1427" i="1"/>
  <c r="O207" i="1"/>
  <c r="A208" i="1"/>
  <c r="N207" i="1"/>
  <c r="A2001" i="1"/>
  <c r="O2000" i="1"/>
  <c r="N2000" i="1"/>
  <c r="O1671" i="1"/>
  <c r="A1672" i="1"/>
  <c r="N1671" i="1"/>
  <c r="A140" i="1"/>
  <c r="N139" i="1"/>
  <c r="O139" i="1"/>
  <c r="A1511" i="1"/>
  <c r="O1510" i="1"/>
  <c r="N1510" i="1"/>
  <c r="A1598" i="1"/>
  <c r="N1597" i="1"/>
  <c r="O1597" i="1"/>
  <c r="N556" i="1"/>
  <c r="O556" i="1"/>
  <c r="A557" i="1"/>
  <c r="A441" i="1"/>
  <c r="N440" i="1"/>
  <c r="O440" i="1"/>
  <c r="A778" i="1"/>
  <c r="O777" i="1"/>
  <c r="N777" i="1"/>
  <c r="A271" i="1"/>
  <c r="O270" i="1"/>
  <c r="N270" i="1"/>
  <c r="A954" i="1"/>
  <c r="O953" i="1"/>
  <c r="N953" i="1"/>
  <c r="N395" i="1"/>
  <c r="O395" i="1"/>
  <c r="O2310" i="1"/>
  <c r="A2311" i="1"/>
  <c r="N2310" i="1"/>
  <c r="A1256" i="1"/>
  <c r="N1255" i="1"/>
  <c r="O1255" i="1"/>
  <c r="N1770" i="1"/>
  <c r="O1770" i="1"/>
  <c r="A1771" i="1"/>
  <c r="O703" i="1"/>
  <c r="N703" i="1"/>
  <c r="A704" i="1"/>
  <c r="O1343" i="1"/>
  <c r="A1344" i="1"/>
  <c r="N1343" i="1"/>
  <c r="A1890" i="1"/>
  <c r="O1889" i="1"/>
  <c r="N1889" i="1"/>
  <c r="A87" i="1"/>
  <c r="N86" i="1"/>
  <c r="O86" i="1"/>
  <c r="A1101" i="1"/>
  <c r="O1100" i="1"/>
  <c r="N1100" i="1"/>
  <c r="A631" i="1"/>
  <c r="O630" i="1"/>
  <c r="N630" i="1"/>
  <c r="A1031" i="1"/>
  <c r="O1030" i="1"/>
  <c r="N1030" i="1"/>
  <c r="A2220" i="1"/>
  <c r="O2219" i="1"/>
  <c r="N2219" i="1"/>
  <c r="O501" i="1"/>
  <c r="A502" i="1"/>
  <c r="N501" i="1"/>
  <c r="A2121" i="1"/>
  <c r="N2120" i="1"/>
  <c r="O2120" i="1"/>
  <c r="A337" i="1" l="1"/>
  <c r="O336" i="1"/>
  <c r="N336" i="1"/>
  <c r="A1429" i="1"/>
  <c r="O1428" i="1"/>
  <c r="N1428" i="1"/>
  <c r="O2001" i="1"/>
  <c r="N2001" i="1"/>
  <c r="A2002" i="1"/>
  <c r="A209" i="1"/>
  <c r="O208" i="1"/>
  <c r="N208" i="1"/>
  <c r="A1673" i="1"/>
  <c r="O1672" i="1"/>
  <c r="N1672" i="1"/>
  <c r="A863" i="1"/>
  <c r="O862" i="1"/>
  <c r="N862" i="1"/>
  <c r="A1174" i="1"/>
  <c r="O1173" i="1"/>
  <c r="N1173" i="1"/>
  <c r="O1256" i="1"/>
  <c r="N1256" i="1"/>
  <c r="A1257" i="1"/>
  <c r="O441" i="1"/>
  <c r="N441" i="1"/>
  <c r="A442" i="1"/>
  <c r="A1599" i="1"/>
  <c r="O1598" i="1"/>
  <c r="N1598" i="1"/>
  <c r="A705" i="1"/>
  <c r="O704" i="1"/>
  <c r="N704" i="1"/>
  <c r="A779" i="1"/>
  <c r="N778" i="1"/>
  <c r="O778" i="1"/>
  <c r="N1890" i="1"/>
  <c r="A1891" i="1"/>
  <c r="O1890" i="1"/>
  <c r="A1345" i="1"/>
  <c r="O1344" i="1"/>
  <c r="N1344" i="1"/>
  <c r="A955" i="1"/>
  <c r="O954" i="1"/>
  <c r="N954" i="1"/>
  <c r="A1512" i="1"/>
  <c r="O1511" i="1"/>
  <c r="N1511" i="1"/>
  <c r="N1771" i="1"/>
  <c r="A1772" i="1"/>
  <c r="O1771" i="1"/>
  <c r="N557" i="1"/>
  <c r="A558" i="1"/>
  <c r="O557" i="1"/>
  <c r="A2312" i="1"/>
  <c r="N2311" i="1"/>
  <c r="O2311" i="1"/>
  <c r="A272" i="1"/>
  <c r="O271" i="1"/>
  <c r="N271" i="1"/>
  <c r="O140" i="1"/>
  <c r="A141" i="1"/>
  <c r="N140" i="1"/>
  <c r="A2221" i="1"/>
  <c r="O2220" i="1"/>
  <c r="N2220" i="1"/>
  <c r="A1102" i="1"/>
  <c r="O1101" i="1"/>
  <c r="N1101" i="1"/>
  <c r="A632" i="1"/>
  <c r="O631" i="1"/>
  <c r="N631" i="1"/>
  <c r="A2122" i="1"/>
  <c r="O2121" i="1"/>
  <c r="N2121" i="1"/>
  <c r="A503" i="1"/>
  <c r="O502" i="1"/>
  <c r="N502" i="1"/>
  <c r="A1032" i="1"/>
  <c r="O1031" i="1"/>
  <c r="N1031" i="1"/>
  <c r="A88" i="1"/>
  <c r="N87" i="1"/>
  <c r="O87" i="1"/>
  <c r="O2002" i="1" l="1"/>
  <c r="N2002" i="1"/>
  <c r="A2003" i="1"/>
  <c r="N209" i="1"/>
  <c r="O209" i="1"/>
  <c r="A210" i="1"/>
  <c r="O1174" i="1"/>
  <c r="N1174" i="1"/>
  <c r="A1175" i="1"/>
  <c r="N863" i="1"/>
  <c r="A864" i="1"/>
  <c r="O863" i="1"/>
  <c r="O1429" i="1"/>
  <c r="A1430" i="1"/>
  <c r="N1429" i="1"/>
  <c r="N1673" i="1"/>
  <c r="A1674" i="1"/>
  <c r="O1673" i="1"/>
  <c r="N337" i="1"/>
  <c r="A338" i="1"/>
  <c r="O337" i="1"/>
  <c r="N2312" i="1"/>
  <c r="A2313" i="1"/>
  <c r="O2312" i="1"/>
  <c r="N1257" i="1"/>
  <c r="A1258" i="1"/>
  <c r="O1257" i="1"/>
  <c r="O141" i="1"/>
  <c r="A142" i="1"/>
  <c r="N141" i="1"/>
  <c r="O1599" i="1"/>
  <c r="N1599" i="1"/>
  <c r="A1600" i="1"/>
  <c r="N955" i="1"/>
  <c r="A956" i="1"/>
  <c r="O955" i="1"/>
  <c r="A780" i="1"/>
  <c r="O779" i="1"/>
  <c r="N779" i="1"/>
  <c r="O1512" i="1"/>
  <c r="A1513" i="1"/>
  <c r="N1512" i="1"/>
  <c r="O442" i="1"/>
  <c r="N442" i="1"/>
  <c r="A443" i="1"/>
  <c r="O558" i="1"/>
  <c r="A559" i="1"/>
  <c r="N558" i="1"/>
  <c r="O1772" i="1"/>
  <c r="N1772" i="1"/>
  <c r="A1773" i="1"/>
  <c r="A1892" i="1"/>
  <c r="O1891" i="1"/>
  <c r="N1891" i="1"/>
  <c r="A273" i="1"/>
  <c r="N272" i="1"/>
  <c r="O272" i="1"/>
  <c r="A1346" i="1"/>
  <c r="O1345" i="1"/>
  <c r="N1345" i="1"/>
  <c r="O705" i="1"/>
  <c r="N705" i="1"/>
  <c r="A706" i="1"/>
  <c r="A1103" i="1"/>
  <c r="O1102" i="1"/>
  <c r="N1102" i="1"/>
  <c r="A2222" i="1"/>
  <c r="O2221" i="1"/>
  <c r="N2221" i="1"/>
  <c r="A504" i="1"/>
  <c r="O503" i="1"/>
  <c r="N503" i="1"/>
  <c r="A2123" i="1"/>
  <c r="O2122" i="1"/>
  <c r="N2122" i="1"/>
  <c r="A89" i="1"/>
  <c r="O88" i="1"/>
  <c r="N88" i="1"/>
  <c r="A1033" i="1"/>
  <c r="O1032" i="1"/>
  <c r="N1032" i="1"/>
  <c r="A633" i="1"/>
  <c r="O632" i="1"/>
  <c r="N632" i="1"/>
  <c r="A1176" i="1" l="1"/>
  <c r="O1175" i="1"/>
  <c r="N1175" i="1"/>
  <c r="O338" i="1"/>
  <c r="A339" i="1"/>
  <c r="N338" i="1"/>
  <c r="A2004" i="1"/>
  <c r="N2003" i="1"/>
  <c r="O2003" i="1"/>
  <c r="A211" i="1"/>
  <c r="O210" i="1"/>
  <c r="N210" i="1"/>
  <c r="O1430" i="1"/>
  <c r="A1431" i="1"/>
  <c r="N1430" i="1"/>
  <c r="O864" i="1"/>
  <c r="N864" i="1"/>
  <c r="A865" i="1"/>
  <c r="O1674" i="1"/>
  <c r="A1675" i="1"/>
  <c r="N1674" i="1"/>
  <c r="O142" i="1"/>
  <c r="A143" i="1"/>
  <c r="N142" i="1"/>
  <c r="A1259" i="1"/>
  <c r="O1258" i="1"/>
  <c r="N1258" i="1"/>
  <c r="A2314" i="1"/>
  <c r="N2313" i="1"/>
  <c r="O2313" i="1"/>
  <c r="A1514" i="1"/>
  <c r="N1513" i="1"/>
  <c r="O1513" i="1"/>
  <c r="N1892" i="1"/>
  <c r="A1893" i="1"/>
  <c r="O1892" i="1"/>
  <c r="A957" i="1"/>
  <c r="O956" i="1"/>
  <c r="N956" i="1"/>
  <c r="N1773" i="1"/>
  <c r="A1774" i="1"/>
  <c r="O1773" i="1"/>
  <c r="N443" i="1"/>
  <c r="O443" i="1"/>
  <c r="A444" i="1"/>
  <c r="A1601" i="1"/>
  <c r="N1600" i="1"/>
  <c r="O1600" i="1"/>
  <c r="N559" i="1"/>
  <c r="O559" i="1"/>
  <c r="A560" i="1"/>
  <c r="A781" i="1"/>
  <c r="O780" i="1"/>
  <c r="N780" i="1"/>
  <c r="A707" i="1"/>
  <c r="N706" i="1"/>
  <c r="O706" i="1"/>
  <c r="A274" i="1"/>
  <c r="O273" i="1"/>
  <c r="N273" i="1"/>
  <c r="O1346" i="1"/>
  <c r="N1346" i="1"/>
  <c r="A1347" i="1"/>
  <c r="A2124" i="1"/>
  <c r="O2123" i="1"/>
  <c r="N2123" i="1"/>
  <c r="O2222" i="1"/>
  <c r="A2223" i="1"/>
  <c r="N2222" i="1"/>
  <c r="A1104" i="1"/>
  <c r="O1103" i="1"/>
  <c r="N1103" i="1"/>
  <c r="O1033" i="1"/>
  <c r="A1034" i="1"/>
  <c r="N1033" i="1"/>
  <c r="A634" i="1"/>
  <c r="O633" i="1"/>
  <c r="N633" i="1"/>
  <c r="A90" i="1"/>
  <c r="O89" i="1"/>
  <c r="N89" i="1"/>
  <c r="A505" i="1"/>
  <c r="O504" i="1"/>
  <c r="N504" i="1"/>
  <c r="A2005" i="1" l="1"/>
  <c r="N2004" i="1"/>
  <c r="O2004" i="1"/>
  <c r="O339" i="1"/>
  <c r="A340" i="1"/>
  <c r="N339" i="1"/>
  <c r="A212" i="1"/>
  <c r="N211" i="1"/>
  <c r="O211" i="1"/>
  <c r="N865" i="1"/>
  <c r="O865" i="1"/>
  <c r="A866" i="1"/>
  <c r="O1675" i="1"/>
  <c r="A1676" i="1"/>
  <c r="N1675" i="1"/>
  <c r="A1432" i="1"/>
  <c r="N1431" i="1"/>
  <c r="O1431" i="1"/>
  <c r="A1177" i="1"/>
  <c r="N1176" i="1"/>
  <c r="O1176" i="1"/>
  <c r="A958" i="1"/>
  <c r="N957" i="1"/>
  <c r="O957" i="1"/>
  <c r="N274" i="1"/>
  <c r="O274" i="1"/>
  <c r="A275" i="1"/>
  <c r="A2315" i="1"/>
  <c r="O2314" i="1"/>
  <c r="N2314" i="1"/>
  <c r="A1260" i="1"/>
  <c r="O1259" i="1"/>
  <c r="N1259" i="1"/>
  <c r="A445" i="1"/>
  <c r="O444" i="1"/>
  <c r="N444" i="1"/>
  <c r="A1348" i="1"/>
  <c r="O1347" i="1"/>
  <c r="N1347" i="1"/>
  <c r="A561" i="1"/>
  <c r="O560" i="1"/>
  <c r="N560" i="1"/>
  <c r="A1602" i="1"/>
  <c r="O1601" i="1"/>
  <c r="N1601" i="1"/>
  <c r="N707" i="1"/>
  <c r="A708" i="1"/>
  <c r="O707" i="1"/>
  <c r="A1775" i="1"/>
  <c r="O1774" i="1"/>
  <c r="N1774" i="1"/>
  <c r="O143" i="1"/>
  <c r="N143" i="1"/>
  <c r="A144" i="1"/>
  <c r="A1894" i="1"/>
  <c r="O1893" i="1"/>
  <c r="N1893" i="1"/>
  <c r="O781" i="1"/>
  <c r="N781" i="1"/>
  <c r="A782" i="1"/>
  <c r="A1515" i="1"/>
  <c r="O1514" i="1"/>
  <c r="N1514" i="1"/>
  <c r="A1105" i="1"/>
  <c r="O1104" i="1"/>
  <c r="N1104" i="1"/>
  <c r="A2224" i="1"/>
  <c r="O2223" i="1"/>
  <c r="N2223" i="1"/>
  <c r="A1035" i="1"/>
  <c r="O1034" i="1"/>
  <c r="N1034" i="1"/>
  <c r="A506" i="1"/>
  <c r="O505" i="1"/>
  <c r="N505" i="1"/>
  <c r="A635" i="1"/>
  <c r="N634" i="1"/>
  <c r="O634" i="1"/>
  <c r="A91" i="1"/>
  <c r="O90" i="1"/>
  <c r="N90" i="1"/>
  <c r="A2125" i="1"/>
  <c r="O2124" i="1"/>
  <c r="N2124" i="1"/>
  <c r="O1177" i="1" l="1"/>
  <c r="A1178" i="1"/>
  <c r="N1177" i="1"/>
  <c r="O340" i="1"/>
  <c r="A341" i="1"/>
  <c r="N340" i="1"/>
  <c r="A867" i="1"/>
  <c r="O866" i="1"/>
  <c r="N866" i="1"/>
  <c r="A213" i="1"/>
  <c r="N212" i="1"/>
  <c r="O212" i="1"/>
  <c r="O1432" i="1"/>
  <c r="A1433" i="1"/>
  <c r="N1432" i="1"/>
  <c r="A1677" i="1"/>
  <c r="N1676" i="1"/>
  <c r="O1676" i="1"/>
  <c r="A2006" i="1"/>
  <c r="O2005" i="1"/>
  <c r="N2005" i="1"/>
  <c r="A446" i="1"/>
  <c r="N445" i="1"/>
  <c r="O445" i="1"/>
  <c r="A145" i="1"/>
  <c r="O144" i="1"/>
  <c r="N144" i="1"/>
  <c r="N1602" i="1"/>
  <c r="O1602" i="1"/>
  <c r="A1603" i="1"/>
  <c r="A1516" i="1"/>
  <c r="O1515" i="1"/>
  <c r="N1515" i="1"/>
  <c r="A562" i="1"/>
  <c r="O561" i="1"/>
  <c r="N561" i="1"/>
  <c r="N1260" i="1"/>
  <c r="A1261" i="1"/>
  <c r="O1260" i="1"/>
  <c r="A959" i="1"/>
  <c r="N958" i="1"/>
  <c r="O958" i="1"/>
  <c r="A1895" i="1"/>
  <c r="N1894" i="1"/>
  <c r="O1894" i="1"/>
  <c r="A783" i="1"/>
  <c r="N782" i="1"/>
  <c r="O782" i="1"/>
  <c r="A276" i="1"/>
  <c r="N275" i="1"/>
  <c r="O275" i="1"/>
  <c r="N708" i="1"/>
  <c r="A709" i="1"/>
  <c r="O708" i="1"/>
  <c r="N1775" i="1"/>
  <c r="O1775" i="1"/>
  <c r="A1776" i="1"/>
  <c r="A1349" i="1"/>
  <c r="O1348" i="1"/>
  <c r="N1348" i="1"/>
  <c r="N2315" i="1"/>
  <c r="A2316" i="1"/>
  <c r="O2315" i="1"/>
  <c r="O1035" i="1"/>
  <c r="N1035" i="1"/>
  <c r="A1036" i="1"/>
  <c r="A2126" i="1"/>
  <c r="O2125" i="1"/>
  <c r="N2125" i="1"/>
  <c r="A636" i="1"/>
  <c r="O635" i="1"/>
  <c r="N635" i="1"/>
  <c r="O2224" i="1"/>
  <c r="A2225" i="1"/>
  <c r="N2224" i="1"/>
  <c r="O91" i="1"/>
  <c r="A92" i="1"/>
  <c r="N91" i="1"/>
  <c r="A507" i="1"/>
  <c r="O506" i="1"/>
  <c r="N506" i="1"/>
  <c r="O1105" i="1"/>
  <c r="A1106" i="1"/>
  <c r="N1105" i="1"/>
  <c r="O213" i="1" l="1"/>
  <c r="N213" i="1"/>
  <c r="A214" i="1"/>
  <c r="N2006" i="1"/>
  <c r="A2007" i="1"/>
  <c r="O2006" i="1"/>
  <c r="A1434" i="1"/>
  <c r="O1433" i="1"/>
  <c r="N1433" i="1"/>
  <c r="N1178" i="1"/>
  <c r="O1178" i="1"/>
  <c r="A1179" i="1"/>
  <c r="A868" i="1"/>
  <c r="N867" i="1"/>
  <c r="O867" i="1"/>
  <c r="A342" i="1"/>
  <c r="N341" i="1"/>
  <c r="O341" i="1"/>
  <c r="O1677" i="1"/>
  <c r="N1677" i="1"/>
  <c r="A1678" i="1"/>
  <c r="O145" i="1"/>
  <c r="A146" i="1"/>
  <c r="N145" i="1"/>
  <c r="O1776" i="1"/>
  <c r="A1777" i="1"/>
  <c r="N1776" i="1"/>
  <c r="O1895" i="1"/>
  <c r="A1896" i="1"/>
  <c r="N1895" i="1"/>
  <c r="A1517" i="1"/>
  <c r="O1516" i="1"/>
  <c r="N1516" i="1"/>
  <c r="A447" i="1"/>
  <c r="O446" i="1"/>
  <c r="N446" i="1"/>
  <c r="A784" i="1"/>
  <c r="O783" i="1"/>
  <c r="N783" i="1"/>
  <c r="O1603" i="1"/>
  <c r="A1604" i="1"/>
  <c r="N1603" i="1"/>
  <c r="A1262" i="1"/>
  <c r="O1261" i="1"/>
  <c r="N1261" i="1"/>
  <c r="N709" i="1"/>
  <c r="O709" i="1"/>
  <c r="A710" i="1"/>
  <c r="O2316" i="1"/>
  <c r="N2316" i="1"/>
  <c r="A2317" i="1"/>
  <c r="A1350" i="1"/>
  <c r="O1349" i="1"/>
  <c r="N1349" i="1"/>
  <c r="O562" i="1"/>
  <c r="A563" i="1"/>
  <c r="N562" i="1"/>
  <c r="N276" i="1"/>
  <c r="O276" i="1"/>
  <c r="A277" i="1"/>
  <c r="O959" i="1"/>
  <c r="A960" i="1"/>
  <c r="N959" i="1"/>
  <c r="A1037" i="1"/>
  <c r="O1036" i="1"/>
  <c r="N1036" i="1"/>
  <c r="O507" i="1"/>
  <c r="A508" i="1"/>
  <c r="N507" i="1"/>
  <c r="A1107" i="1"/>
  <c r="O1106" i="1"/>
  <c r="N1106" i="1"/>
  <c r="A2127" i="1"/>
  <c r="O2126" i="1"/>
  <c r="N2126" i="1"/>
  <c r="A637" i="1"/>
  <c r="O636" i="1"/>
  <c r="N636" i="1"/>
  <c r="O2225" i="1"/>
  <c r="N2225" i="1"/>
  <c r="A2226" i="1"/>
  <c r="A93" i="1"/>
  <c r="O92" i="1"/>
  <c r="N92" i="1"/>
  <c r="A1180" i="1" l="1"/>
  <c r="O1179" i="1"/>
  <c r="N1179" i="1"/>
  <c r="O1678" i="1"/>
  <c r="N1678" i="1"/>
  <c r="A1679" i="1"/>
  <c r="A215" i="1"/>
  <c r="O214" i="1"/>
  <c r="N214" i="1"/>
  <c r="A1435" i="1"/>
  <c r="O1434" i="1"/>
  <c r="N1434" i="1"/>
  <c r="O2007" i="1"/>
  <c r="N2007" i="1"/>
  <c r="A2008" i="1"/>
  <c r="A343" i="1"/>
  <c r="O342" i="1"/>
  <c r="N342" i="1"/>
  <c r="O868" i="1"/>
  <c r="A869" i="1"/>
  <c r="N868" i="1"/>
  <c r="A1778" i="1"/>
  <c r="O1777" i="1"/>
  <c r="N1777" i="1"/>
  <c r="A564" i="1"/>
  <c r="O563" i="1"/>
  <c r="N563" i="1"/>
  <c r="A711" i="1"/>
  <c r="O710" i="1"/>
  <c r="N710" i="1"/>
  <c r="N784" i="1"/>
  <c r="A785" i="1"/>
  <c r="O784" i="1"/>
  <c r="A278" i="1"/>
  <c r="N277" i="1"/>
  <c r="O277" i="1"/>
  <c r="A2318" i="1"/>
  <c r="O2317" i="1"/>
  <c r="N2317" i="1"/>
  <c r="O1350" i="1"/>
  <c r="A1351" i="1"/>
  <c r="N1350" i="1"/>
  <c r="A1263" i="1"/>
  <c r="O1262" i="1"/>
  <c r="N1262" i="1"/>
  <c r="A1605" i="1"/>
  <c r="O1604" i="1"/>
  <c r="N1604" i="1"/>
  <c r="A1897" i="1"/>
  <c r="O1896" i="1"/>
  <c r="N1896" i="1"/>
  <c r="A147" i="1"/>
  <c r="O146" i="1"/>
  <c r="N146" i="1"/>
  <c r="O447" i="1"/>
  <c r="N447" i="1"/>
  <c r="A448" i="1"/>
  <c r="O960" i="1"/>
  <c r="N960" i="1"/>
  <c r="A961" i="1"/>
  <c r="O1517" i="1"/>
  <c r="N1517" i="1"/>
  <c r="A1518" i="1"/>
  <c r="A94" i="1"/>
  <c r="O93" i="1"/>
  <c r="N93" i="1"/>
  <c r="A509" i="1"/>
  <c r="O508" i="1"/>
  <c r="N508" i="1"/>
  <c r="A2128" i="1"/>
  <c r="O2127" i="1"/>
  <c r="N2127" i="1"/>
  <c r="A2227" i="1"/>
  <c r="O2226" i="1"/>
  <c r="N2226" i="1"/>
  <c r="A638" i="1"/>
  <c r="O637" i="1"/>
  <c r="N637" i="1"/>
  <c r="A1108" i="1"/>
  <c r="O1107" i="1"/>
  <c r="N1107" i="1"/>
  <c r="A1038" i="1"/>
  <c r="O1037" i="1"/>
  <c r="N1037" i="1"/>
  <c r="A1436" i="1" l="1"/>
  <c r="O1435" i="1"/>
  <c r="N1435" i="1"/>
  <c r="O215" i="1"/>
  <c r="A216" i="1"/>
  <c r="N215" i="1"/>
  <c r="O2008" i="1"/>
  <c r="N2008" i="1"/>
  <c r="A2009" i="1"/>
  <c r="A870" i="1"/>
  <c r="N869" i="1"/>
  <c r="O869" i="1"/>
  <c r="A1680" i="1"/>
  <c r="N1679" i="1"/>
  <c r="O1679" i="1"/>
  <c r="A344" i="1"/>
  <c r="N343" i="1"/>
  <c r="O343" i="1"/>
  <c r="A1181" i="1"/>
  <c r="O1180" i="1"/>
  <c r="N1180" i="1"/>
  <c r="N785" i="1"/>
  <c r="A786" i="1"/>
  <c r="O785" i="1"/>
  <c r="A1898" i="1"/>
  <c r="O1897" i="1"/>
  <c r="N1897" i="1"/>
  <c r="A565" i="1"/>
  <c r="O564" i="1"/>
  <c r="N564" i="1"/>
  <c r="A449" i="1"/>
  <c r="O448" i="1"/>
  <c r="N448" i="1"/>
  <c r="A1264" i="1"/>
  <c r="O1263" i="1"/>
  <c r="N1263" i="1"/>
  <c r="A1352" i="1"/>
  <c r="O1351" i="1"/>
  <c r="N1351" i="1"/>
  <c r="A712" i="1"/>
  <c r="N711" i="1"/>
  <c r="O711" i="1"/>
  <c r="N1518" i="1"/>
  <c r="A1519" i="1"/>
  <c r="O1518" i="1"/>
  <c r="O961" i="1"/>
  <c r="A962" i="1"/>
  <c r="N961" i="1"/>
  <c r="O147" i="1"/>
  <c r="A148" i="1"/>
  <c r="N147" i="1"/>
  <c r="A2319" i="1"/>
  <c r="N2318" i="1"/>
  <c r="O2318" i="1"/>
  <c r="N1605" i="1"/>
  <c r="A1606" i="1"/>
  <c r="O1605" i="1"/>
  <c r="N278" i="1"/>
  <c r="A279" i="1"/>
  <c r="O278" i="1"/>
  <c r="A1779" i="1"/>
  <c r="O1778" i="1"/>
  <c r="N1778" i="1"/>
  <c r="A2129" i="1"/>
  <c r="O2128" i="1"/>
  <c r="N2128" i="1"/>
  <c r="A510" i="1"/>
  <c r="O509" i="1"/>
  <c r="N509" i="1"/>
  <c r="A639" i="1"/>
  <c r="O638" i="1"/>
  <c r="N638" i="1"/>
  <c r="A1039" i="1"/>
  <c r="O1038" i="1"/>
  <c r="N1038" i="1"/>
  <c r="A1109" i="1"/>
  <c r="O1108" i="1"/>
  <c r="N1108" i="1"/>
  <c r="A2228" i="1"/>
  <c r="O2227" i="1"/>
  <c r="N2227" i="1"/>
  <c r="O94" i="1"/>
  <c r="N94" i="1"/>
  <c r="A2010" i="1" l="1"/>
  <c r="O2009" i="1"/>
  <c r="N2009" i="1"/>
  <c r="O870" i="1"/>
  <c r="N870" i="1"/>
  <c r="A871" i="1"/>
  <c r="N1181" i="1"/>
  <c r="A1182" i="1"/>
  <c r="O1181" i="1"/>
  <c r="O344" i="1"/>
  <c r="A345" i="1"/>
  <c r="N344" i="1"/>
  <c r="A217" i="1"/>
  <c r="N216" i="1"/>
  <c r="O216" i="1"/>
  <c r="O1680" i="1"/>
  <c r="N1680" i="1"/>
  <c r="A1681" i="1"/>
  <c r="A1437" i="1"/>
  <c r="O1436" i="1"/>
  <c r="N1436" i="1"/>
  <c r="A1353" i="1"/>
  <c r="N1352" i="1"/>
  <c r="O1352" i="1"/>
  <c r="A149" i="1"/>
  <c r="N148" i="1"/>
  <c r="O148" i="1"/>
  <c r="O1264" i="1"/>
  <c r="N1264" i="1"/>
  <c r="A1265" i="1"/>
  <c r="A280" i="1"/>
  <c r="O279" i="1"/>
  <c r="N279" i="1"/>
  <c r="O1779" i="1"/>
  <c r="N1779" i="1"/>
  <c r="A1780" i="1"/>
  <c r="O449" i="1"/>
  <c r="N449" i="1"/>
  <c r="A450" i="1"/>
  <c r="A1899" i="1"/>
  <c r="O1898" i="1"/>
  <c r="N1898" i="1"/>
  <c r="A1607" i="1"/>
  <c r="O1606" i="1"/>
  <c r="N1606" i="1"/>
  <c r="A2320" i="1"/>
  <c r="O2319" i="1"/>
  <c r="N2319" i="1"/>
  <c r="A787" i="1"/>
  <c r="O786" i="1"/>
  <c r="N786" i="1"/>
  <c r="O962" i="1"/>
  <c r="N962" i="1"/>
  <c r="A963" i="1"/>
  <c r="O1519" i="1"/>
  <c r="N1519" i="1"/>
  <c r="A1520" i="1"/>
  <c r="A713" i="1"/>
  <c r="O712" i="1"/>
  <c r="N712" i="1"/>
  <c r="N565" i="1"/>
  <c r="O565" i="1"/>
  <c r="A566" i="1"/>
  <c r="A2229" i="1"/>
  <c r="O2228" i="1"/>
  <c r="N2228" i="1"/>
  <c r="A2130" i="1"/>
  <c r="O2129" i="1"/>
  <c r="N2129" i="1"/>
  <c r="A640" i="1"/>
  <c r="O639" i="1"/>
  <c r="N639" i="1"/>
  <c r="A1040" i="1"/>
  <c r="O1039" i="1"/>
  <c r="N1039" i="1"/>
  <c r="A511" i="1"/>
  <c r="O510" i="1"/>
  <c r="N510" i="1"/>
  <c r="A1110" i="1"/>
  <c r="O1109" i="1"/>
  <c r="N1109" i="1"/>
  <c r="O345" i="1" l="1"/>
  <c r="A346" i="1"/>
  <c r="N345" i="1"/>
  <c r="A1183" i="1"/>
  <c r="O1182" i="1"/>
  <c r="N1182" i="1"/>
  <c r="N871" i="1"/>
  <c r="A872" i="1"/>
  <c r="O871" i="1"/>
  <c r="A1438" i="1"/>
  <c r="O1437" i="1"/>
  <c r="N1437" i="1"/>
  <c r="N1681" i="1"/>
  <c r="A1682" i="1"/>
  <c r="O1681" i="1"/>
  <c r="O217" i="1"/>
  <c r="A218" i="1"/>
  <c r="N217" i="1"/>
  <c r="A2011" i="1"/>
  <c r="O2010" i="1"/>
  <c r="N2010" i="1"/>
  <c r="N787" i="1"/>
  <c r="O787" i="1"/>
  <c r="A788" i="1"/>
  <c r="A451" i="1"/>
  <c r="O450" i="1"/>
  <c r="N450" i="1"/>
  <c r="N1899" i="1"/>
  <c r="O1899" i="1"/>
  <c r="A1900" i="1"/>
  <c r="O1520" i="1"/>
  <c r="A1521" i="1"/>
  <c r="N1520" i="1"/>
  <c r="O149" i="1"/>
  <c r="A150" i="1"/>
  <c r="N149" i="1"/>
  <c r="N280" i="1"/>
  <c r="A281" i="1"/>
  <c r="O280" i="1"/>
  <c r="A567" i="1"/>
  <c r="O566" i="1"/>
  <c r="N566" i="1"/>
  <c r="A1781" i="1"/>
  <c r="O1780" i="1"/>
  <c r="N1780" i="1"/>
  <c r="A964" i="1"/>
  <c r="O963" i="1"/>
  <c r="N963" i="1"/>
  <c r="O1265" i="1"/>
  <c r="A1266" i="1"/>
  <c r="N1265" i="1"/>
  <c r="A2321" i="1"/>
  <c r="N2320" i="1"/>
  <c r="O2320" i="1"/>
  <c r="N713" i="1"/>
  <c r="A714" i="1"/>
  <c r="O713" i="1"/>
  <c r="A1608" i="1"/>
  <c r="O1607" i="1"/>
  <c r="N1607" i="1"/>
  <c r="N1353" i="1"/>
  <c r="O1353" i="1"/>
  <c r="A1354" i="1"/>
  <c r="A641" i="1"/>
  <c r="O640" i="1"/>
  <c r="N640" i="1"/>
  <c r="O511" i="1"/>
  <c r="N511" i="1"/>
  <c r="A1041" i="1"/>
  <c r="O1040" i="1"/>
  <c r="N1040" i="1"/>
  <c r="A2230" i="1"/>
  <c r="O2229" i="1"/>
  <c r="N2229" i="1"/>
  <c r="A2131" i="1"/>
  <c r="O2130" i="1"/>
  <c r="N2130" i="1"/>
  <c r="A1111" i="1"/>
  <c r="O1110" i="1"/>
  <c r="N1110" i="1"/>
  <c r="A1439" i="1" l="1"/>
  <c r="N1438" i="1"/>
  <c r="O1438" i="1"/>
  <c r="A873" i="1"/>
  <c r="O872" i="1"/>
  <c r="N872" i="1"/>
  <c r="O2011" i="1"/>
  <c r="N2011" i="1"/>
  <c r="A2012" i="1"/>
  <c r="N218" i="1"/>
  <c r="O218" i="1"/>
  <c r="A219" i="1"/>
  <c r="N1183" i="1"/>
  <c r="O1183" i="1"/>
  <c r="A1184" i="1"/>
  <c r="O1682" i="1"/>
  <c r="N1682" i="1"/>
  <c r="A1683" i="1"/>
  <c r="A347" i="1"/>
  <c r="O346" i="1"/>
  <c r="N346" i="1"/>
  <c r="N1354" i="1"/>
  <c r="A1355" i="1"/>
  <c r="O1354" i="1"/>
  <c r="A282" i="1"/>
  <c r="O281" i="1"/>
  <c r="N281" i="1"/>
  <c r="O1900" i="1"/>
  <c r="A1901" i="1"/>
  <c r="N1900" i="1"/>
  <c r="O1781" i="1"/>
  <c r="A1782" i="1"/>
  <c r="N1781" i="1"/>
  <c r="A452" i="1"/>
  <c r="N451" i="1"/>
  <c r="O451" i="1"/>
  <c r="A789" i="1"/>
  <c r="O788" i="1"/>
  <c r="N788" i="1"/>
  <c r="A715" i="1"/>
  <c r="O714" i="1"/>
  <c r="N714" i="1"/>
  <c r="A2322" i="1"/>
  <c r="O2321" i="1"/>
  <c r="N2321" i="1"/>
  <c r="A151" i="1"/>
  <c r="O150" i="1"/>
  <c r="N150" i="1"/>
  <c r="N1521" i="1"/>
  <c r="A1522" i="1"/>
  <c r="O1521" i="1"/>
  <c r="A965" i="1"/>
  <c r="O964" i="1"/>
  <c r="N964" i="1"/>
  <c r="O1266" i="1"/>
  <c r="A1267" i="1"/>
  <c r="N1266" i="1"/>
  <c r="A1609" i="1"/>
  <c r="N1608" i="1"/>
  <c r="O1608" i="1"/>
  <c r="A568" i="1"/>
  <c r="N567" i="1"/>
  <c r="O567" i="1"/>
  <c r="A1042" i="1"/>
  <c r="O1041" i="1"/>
  <c r="N1041" i="1"/>
  <c r="A2132" i="1"/>
  <c r="O2131" i="1"/>
  <c r="N2131" i="1"/>
  <c r="A642" i="1"/>
  <c r="O641" i="1"/>
  <c r="N641" i="1"/>
  <c r="A1112" i="1"/>
  <c r="N1111" i="1"/>
  <c r="O1111" i="1"/>
  <c r="A2231" i="1"/>
  <c r="O2230" i="1"/>
  <c r="N2230" i="1"/>
  <c r="O2012" i="1" l="1"/>
  <c r="A2013" i="1"/>
  <c r="N2012" i="1"/>
  <c r="A348" i="1"/>
  <c r="N347" i="1"/>
  <c r="O347" i="1"/>
  <c r="N1683" i="1"/>
  <c r="A1684" i="1"/>
  <c r="O1683" i="1"/>
  <c r="O873" i="1"/>
  <c r="A874" i="1"/>
  <c r="N873" i="1"/>
  <c r="A220" i="1"/>
  <c r="O219" i="1"/>
  <c r="N219" i="1"/>
  <c r="A1185" i="1"/>
  <c r="O1184" i="1"/>
  <c r="N1184" i="1"/>
  <c r="O1439" i="1"/>
  <c r="N1439" i="1"/>
  <c r="A1440" i="1"/>
  <c r="O2322" i="1"/>
  <c r="A2323" i="1"/>
  <c r="N2322" i="1"/>
  <c r="O1267" i="1"/>
  <c r="A1268" i="1"/>
  <c r="N1267" i="1"/>
  <c r="O282" i="1"/>
  <c r="A283" i="1"/>
  <c r="N282" i="1"/>
  <c r="A1356" i="1"/>
  <c r="N1355" i="1"/>
  <c r="O1355" i="1"/>
  <c r="A716" i="1"/>
  <c r="N715" i="1"/>
  <c r="O715" i="1"/>
  <c r="O568" i="1"/>
  <c r="A569" i="1"/>
  <c r="N568" i="1"/>
  <c r="A790" i="1"/>
  <c r="N789" i="1"/>
  <c r="O789" i="1"/>
  <c r="A1783" i="1"/>
  <c r="N1782" i="1"/>
  <c r="O1782" i="1"/>
  <c r="O965" i="1"/>
  <c r="A966" i="1"/>
  <c r="N965" i="1"/>
  <c r="A1523" i="1"/>
  <c r="O1522" i="1"/>
  <c r="N1522" i="1"/>
  <c r="O1901" i="1"/>
  <c r="A1902" i="1"/>
  <c r="N1901" i="1"/>
  <c r="N1609" i="1"/>
  <c r="O1609" i="1"/>
  <c r="A1610" i="1"/>
  <c r="A152" i="1"/>
  <c r="O151" i="1"/>
  <c r="N151" i="1"/>
  <c r="A453" i="1"/>
  <c r="O452" i="1"/>
  <c r="N452" i="1"/>
  <c r="A2133" i="1"/>
  <c r="O2132" i="1"/>
  <c r="N2132" i="1"/>
  <c r="A643" i="1"/>
  <c r="O642" i="1"/>
  <c r="N642" i="1"/>
  <c r="A1113" i="1"/>
  <c r="O1112" i="1"/>
  <c r="N1112" i="1"/>
  <c r="A2232" i="1"/>
  <c r="O2231" i="1"/>
  <c r="N2231" i="1"/>
  <c r="A1043" i="1"/>
  <c r="O1042" i="1"/>
  <c r="N1042" i="1"/>
  <c r="A875" i="1" l="1"/>
  <c r="O874" i="1"/>
  <c r="N874" i="1"/>
  <c r="A1441" i="1"/>
  <c r="O1440" i="1"/>
  <c r="N1440" i="1"/>
  <c r="N348" i="1"/>
  <c r="A349" i="1"/>
  <c r="O348" i="1"/>
  <c r="A2014" i="1"/>
  <c r="N2013" i="1"/>
  <c r="O2013" i="1"/>
  <c r="A1685" i="1"/>
  <c r="N1684" i="1"/>
  <c r="O1684" i="1"/>
  <c r="A1186" i="1"/>
  <c r="O1185" i="1"/>
  <c r="N1185" i="1"/>
  <c r="A221" i="1"/>
  <c r="O220" i="1"/>
  <c r="N220" i="1"/>
  <c r="N1356" i="1"/>
  <c r="A1357" i="1"/>
  <c r="O1356" i="1"/>
  <c r="A967" i="1"/>
  <c r="O966" i="1"/>
  <c r="N966" i="1"/>
  <c r="A570" i="1"/>
  <c r="O569" i="1"/>
  <c r="N569" i="1"/>
  <c r="O283" i="1"/>
  <c r="A284" i="1"/>
  <c r="N283" i="1"/>
  <c r="O152" i="1"/>
  <c r="N152" i="1"/>
  <c r="A153" i="1"/>
  <c r="O1610" i="1"/>
  <c r="N1610" i="1"/>
  <c r="A1611" i="1"/>
  <c r="O1783" i="1"/>
  <c r="N1783" i="1"/>
  <c r="A1784" i="1"/>
  <c r="A791" i="1"/>
  <c r="N790" i="1"/>
  <c r="O790" i="1"/>
  <c r="A717" i="1"/>
  <c r="O716" i="1"/>
  <c r="N716" i="1"/>
  <c r="N1902" i="1"/>
  <c r="A1903" i="1"/>
  <c r="O1902" i="1"/>
  <c r="O2323" i="1"/>
  <c r="A2324" i="1"/>
  <c r="N2323" i="1"/>
  <c r="A1269" i="1"/>
  <c r="O1268" i="1"/>
  <c r="N1268" i="1"/>
  <c r="N453" i="1"/>
  <c r="O453" i="1"/>
  <c r="O1523" i="1"/>
  <c r="N1523" i="1"/>
  <c r="A1524" i="1"/>
  <c r="A2134" i="1"/>
  <c r="O2133" i="1"/>
  <c r="N2133" i="1"/>
  <c r="A1044" i="1"/>
  <c r="O1043" i="1"/>
  <c r="N1043" i="1"/>
  <c r="A644" i="1"/>
  <c r="O643" i="1"/>
  <c r="N643" i="1"/>
  <c r="A2233" i="1"/>
  <c r="O2232" i="1"/>
  <c r="N2232" i="1"/>
  <c r="A1114" i="1"/>
  <c r="N1113" i="1"/>
  <c r="O1113" i="1"/>
  <c r="A2015" i="1" l="1"/>
  <c r="O2014" i="1"/>
  <c r="N2014" i="1"/>
  <c r="N349" i="1"/>
  <c r="A350" i="1"/>
  <c r="O349" i="1"/>
  <c r="A222" i="1"/>
  <c r="O221" i="1"/>
  <c r="N221" i="1"/>
  <c r="A1187" i="1"/>
  <c r="O1186" i="1"/>
  <c r="N1186" i="1"/>
  <c r="A1442" i="1"/>
  <c r="O1441" i="1"/>
  <c r="N1441" i="1"/>
  <c r="A1686" i="1"/>
  <c r="O1685" i="1"/>
  <c r="N1685" i="1"/>
  <c r="A876" i="1"/>
  <c r="O875" i="1"/>
  <c r="N875" i="1"/>
  <c r="A571" i="1"/>
  <c r="O570" i="1"/>
  <c r="N570" i="1"/>
  <c r="O967" i="1"/>
  <c r="N967" i="1"/>
  <c r="A968" i="1"/>
  <c r="A1904" i="1"/>
  <c r="N1903" i="1"/>
  <c r="O1903" i="1"/>
  <c r="O1269" i="1"/>
  <c r="N1269" i="1"/>
  <c r="A1270" i="1"/>
  <c r="O153" i="1"/>
  <c r="N153" i="1"/>
  <c r="A154" i="1"/>
  <c r="A285" i="1"/>
  <c r="N284" i="1"/>
  <c r="O284" i="1"/>
  <c r="A718" i="1"/>
  <c r="N717" i="1"/>
  <c r="O717" i="1"/>
  <c r="A2325" i="1"/>
  <c r="O2324" i="1"/>
  <c r="N2324" i="1"/>
  <c r="O1357" i="1"/>
  <c r="A1358" i="1"/>
  <c r="N1357" i="1"/>
  <c r="O791" i="1"/>
  <c r="N791" i="1"/>
  <c r="A792" i="1"/>
  <c r="A1785" i="1"/>
  <c r="O1784" i="1"/>
  <c r="N1784" i="1"/>
  <c r="O1611" i="1"/>
  <c r="N1611" i="1"/>
  <c r="A1612" i="1"/>
  <c r="A1525" i="1"/>
  <c r="N1524" i="1"/>
  <c r="O1524" i="1"/>
  <c r="A1115" i="1"/>
  <c r="O1114" i="1"/>
  <c r="N1114" i="1"/>
  <c r="A2135" i="1"/>
  <c r="O2134" i="1"/>
  <c r="N2134" i="1"/>
  <c r="A1045" i="1"/>
  <c r="O1044" i="1"/>
  <c r="N1044" i="1"/>
  <c r="A2234" i="1"/>
  <c r="O2233" i="1"/>
  <c r="N2233" i="1"/>
  <c r="A645" i="1"/>
  <c r="O644" i="1"/>
  <c r="N644" i="1"/>
  <c r="A223" i="1" l="1"/>
  <c r="N222" i="1"/>
  <c r="O222" i="1"/>
  <c r="O1187" i="1"/>
  <c r="A1188" i="1"/>
  <c r="N1187" i="1"/>
  <c r="A877" i="1"/>
  <c r="O876" i="1"/>
  <c r="N876" i="1"/>
  <c r="A351" i="1"/>
  <c r="O350" i="1"/>
  <c r="N350" i="1"/>
  <c r="A1687" i="1"/>
  <c r="O1686" i="1"/>
  <c r="N1686" i="1"/>
  <c r="O1442" i="1"/>
  <c r="A1443" i="1"/>
  <c r="N1442" i="1"/>
  <c r="O2015" i="1"/>
  <c r="N2015" i="1"/>
  <c r="A2016" i="1"/>
  <c r="O1785" i="1"/>
  <c r="N1785" i="1"/>
  <c r="A1786" i="1"/>
  <c r="O792" i="1"/>
  <c r="N792" i="1"/>
  <c r="A793" i="1"/>
  <c r="O1904" i="1"/>
  <c r="N1904" i="1"/>
  <c r="A1905" i="1"/>
  <c r="A1526" i="1"/>
  <c r="O1525" i="1"/>
  <c r="N1525" i="1"/>
  <c r="O2325" i="1"/>
  <c r="A2326" i="1"/>
  <c r="N2325" i="1"/>
  <c r="A1359" i="1"/>
  <c r="O1358" i="1"/>
  <c r="N1358" i="1"/>
  <c r="O154" i="1"/>
  <c r="N154" i="1"/>
  <c r="A155" i="1"/>
  <c r="A1271" i="1"/>
  <c r="N1270" i="1"/>
  <c r="O1270" i="1"/>
  <c r="N718" i="1"/>
  <c r="O718" i="1"/>
  <c r="A719" i="1"/>
  <c r="A969" i="1"/>
  <c r="O968" i="1"/>
  <c r="N968" i="1"/>
  <c r="A286" i="1"/>
  <c r="N285" i="1"/>
  <c r="O285" i="1"/>
  <c r="A1613" i="1"/>
  <c r="O1612" i="1"/>
  <c r="N1612" i="1"/>
  <c r="A572" i="1"/>
  <c r="O571" i="1"/>
  <c r="N571" i="1"/>
  <c r="A2136" i="1"/>
  <c r="O2135" i="1"/>
  <c r="N2135" i="1"/>
  <c r="O1045" i="1"/>
  <c r="A1046" i="1"/>
  <c r="N1045" i="1"/>
  <c r="A646" i="1"/>
  <c r="O645" i="1"/>
  <c r="N645" i="1"/>
  <c r="A1116" i="1"/>
  <c r="O1115" i="1"/>
  <c r="N1115" i="1"/>
  <c r="A2235" i="1"/>
  <c r="O2234" i="1"/>
  <c r="N2234" i="1"/>
  <c r="O351" i="1" l="1"/>
  <c r="N351" i="1"/>
  <c r="O2016" i="1"/>
  <c r="N2016" i="1"/>
  <c r="A2017" i="1"/>
  <c r="O877" i="1"/>
  <c r="A878" i="1"/>
  <c r="N877" i="1"/>
  <c r="A1444" i="1"/>
  <c r="N1443" i="1"/>
  <c r="O1443" i="1"/>
  <c r="A1189" i="1"/>
  <c r="O1188" i="1"/>
  <c r="N1188" i="1"/>
  <c r="O1687" i="1"/>
  <c r="A1688" i="1"/>
  <c r="N1687" i="1"/>
  <c r="O223" i="1"/>
  <c r="N223" i="1"/>
  <c r="O1359" i="1"/>
  <c r="N1359" i="1"/>
  <c r="A1360" i="1"/>
  <c r="O572" i="1"/>
  <c r="A573" i="1"/>
  <c r="N572" i="1"/>
  <c r="A720" i="1"/>
  <c r="N719" i="1"/>
  <c r="O719" i="1"/>
  <c r="A794" i="1"/>
  <c r="O793" i="1"/>
  <c r="N793" i="1"/>
  <c r="N155" i="1"/>
  <c r="A156" i="1"/>
  <c r="O155" i="1"/>
  <c r="A1787" i="1"/>
  <c r="N1786" i="1"/>
  <c r="O1786" i="1"/>
  <c r="A970" i="1"/>
  <c r="O969" i="1"/>
  <c r="N969" i="1"/>
  <c r="N1271" i="1"/>
  <c r="A1272" i="1"/>
  <c r="O1271" i="1"/>
  <c r="O1905" i="1"/>
  <c r="A1906" i="1"/>
  <c r="N1905" i="1"/>
  <c r="A2327" i="1"/>
  <c r="O2326" i="1"/>
  <c r="N2326" i="1"/>
  <c r="O1613" i="1"/>
  <c r="N1613" i="1"/>
  <c r="A1614" i="1"/>
  <c r="O286" i="1"/>
  <c r="A287" i="1"/>
  <c r="N286" i="1"/>
  <c r="A1527" i="1"/>
  <c r="N1526" i="1"/>
  <c r="O1526" i="1"/>
  <c r="O1046" i="1"/>
  <c r="A1047" i="1"/>
  <c r="N1046" i="1"/>
  <c r="A2137" i="1"/>
  <c r="O2136" i="1"/>
  <c r="N2136" i="1"/>
  <c r="A2236" i="1"/>
  <c r="O2235" i="1"/>
  <c r="N2235" i="1"/>
  <c r="A647" i="1"/>
  <c r="O646" i="1"/>
  <c r="N646" i="1"/>
  <c r="A1117" i="1"/>
  <c r="N1116" i="1"/>
  <c r="O1116" i="1"/>
  <c r="A879" i="1" l="1"/>
  <c r="O878" i="1"/>
  <c r="N878" i="1"/>
  <c r="A1445" i="1"/>
  <c r="O1444" i="1"/>
  <c r="N1444" i="1"/>
  <c r="O1189" i="1"/>
  <c r="N1189" i="1"/>
  <c r="A1190" i="1"/>
  <c r="N2017" i="1"/>
  <c r="A2018" i="1"/>
  <c r="O2017" i="1"/>
  <c r="O1688" i="1"/>
  <c r="N1688" i="1"/>
  <c r="A1689" i="1"/>
  <c r="A1788" i="1"/>
  <c r="O1787" i="1"/>
  <c r="N1787" i="1"/>
  <c r="N287" i="1"/>
  <c r="A288" i="1"/>
  <c r="O287" i="1"/>
  <c r="N573" i="1"/>
  <c r="A574" i="1"/>
  <c r="O573" i="1"/>
  <c r="A795" i="1"/>
  <c r="O794" i="1"/>
  <c r="N794" i="1"/>
  <c r="A1528" i="1"/>
  <c r="N1527" i="1"/>
  <c r="O1527" i="1"/>
  <c r="A1273" i="1"/>
  <c r="O1272" i="1"/>
  <c r="N1272" i="1"/>
  <c r="A1361" i="1"/>
  <c r="O1360" i="1"/>
  <c r="N1360" i="1"/>
  <c r="N720" i="1"/>
  <c r="O720" i="1"/>
  <c r="A721" i="1"/>
  <c r="A157" i="1"/>
  <c r="O156" i="1"/>
  <c r="N156" i="1"/>
  <c r="A1907" i="1"/>
  <c r="O1906" i="1"/>
  <c r="N1906" i="1"/>
  <c r="A1615" i="1"/>
  <c r="O1614" i="1"/>
  <c r="N1614" i="1"/>
  <c r="A2328" i="1"/>
  <c r="O2327" i="1"/>
  <c r="N2327" i="1"/>
  <c r="A971" i="1"/>
  <c r="O970" i="1"/>
  <c r="N970" i="1"/>
  <c r="O1117" i="1"/>
  <c r="A1118" i="1"/>
  <c r="N1117" i="1"/>
  <c r="A2237" i="1"/>
  <c r="O2236" i="1"/>
  <c r="N2236" i="1"/>
  <c r="A2138" i="1"/>
  <c r="O2137" i="1"/>
  <c r="N2137" i="1"/>
  <c r="A1048" i="1"/>
  <c r="O1047" i="1"/>
  <c r="N1047" i="1"/>
  <c r="A648" i="1"/>
  <c r="O647" i="1"/>
  <c r="N647" i="1"/>
  <c r="O1190" i="1" l="1"/>
  <c r="N1190" i="1"/>
  <c r="A1191" i="1"/>
  <c r="N2018" i="1"/>
  <c r="O2018" i="1"/>
  <c r="A2019" i="1"/>
  <c r="O1445" i="1"/>
  <c r="N1445" i="1"/>
  <c r="A1446" i="1"/>
  <c r="A1690" i="1"/>
  <c r="N1689" i="1"/>
  <c r="O1689" i="1"/>
  <c r="N879" i="1"/>
  <c r="O879" i="1"/>
  <c r="A880" i="1"/>
  <c r="A575" i="1"/>
  <c r="O574" i="1"/>
  <c r="N574" i="1"/>
  <c r="O157" i="1"/>
  <c r="A158" i="1"/>
  <c r="N157" i="1"/>
  <c r="A2329" i="1"/>
  <c r="O2328" i="1"/>
  <c r="N2328" i="1"/>
  <c r="O1273" i="1"/>
  <c r="A1274" i="1"/>
  <c r="N1273" i="1"/>
  <c r="O1528" i="1"/>
  <c r="N1528" i="1"/>
  <c r="A1529" i="1"/>
  <c r="A722" i="1"/>
  <c r="O721" i="1"/>
  <c r="N721" i="1"/>
  <c r="N1907" i="1"/>
  <c r="A1908" i="1"/>
  <c r="O1907" i="1"/>
  <c r="N288" i="1"/>
  <c r="A289" i="1"/>
  <c r="O288" i="1"/>
  <c r="A972" i="1"/>
  <c r="O971" i="1"/>
  <c r="N971" i="1"/>
  <c r="O1788" i="1"/>
  <c r="A1789" i="1"/>
  <c r="N1788" i="1"/>
  <c r="A1616" i="1"/>
  <c r="O1615" i="1"/>
  <c r="N1615" i="1"/>
  <c r="N1361" i="1"/>
  <c r="O1361" i="1"/>
  <c r="A1362" i="1"/>
  <c r="N795" i="1"/>
  <c r="A796" i="1"/>
  <c r="O795" i="1"/>
  <c r="A1119" i="1"/>
  <c r="O1118" i="1"/>
  <c r="N1118" i="1"/>
  <c r="A649" i="1"/>
  <c r="O648" i="1"/>
  <c r="N648" i="1"/>
  <c r="O2237" i="1"/>
  <c r="A2238" i="1"/>
  <c r="N2237" i="1"/>
  <c r="A1049" i="1"/>
  <c r="O1048" i="1"/>
  <c r="N1048" i="1"/>
  <c r="A2139" i="1"/>
  <c r="O2138" i="1"/>
  <c r="N2138" i="1"/>
  <c r="A1691" i="1" l="1"/>
  <c r="O1690" i="1"/>
  <c r="N1690" i="1"/>
  <c r="O1446" i="1"/>
  <c r="N1446" i="1"/>
  <c r="A1447" i="1"/>
  <c r="O2019" i="1"/>
  <c r="N2019" i="1"/>
  <c r="A2020" i="1"/>
  <c r="A881" i="1"/>
  <c r="N880" i="1"/>
  <c r="O880" i="1"/>
  <c r="N1191" i="1"/>
  <c r="A1192" i="1"/>
  <c r="O1191" i="1"/>
  <c r="A1909" i="1"/>
  <c r="N1908" i="1"/>
  <c r="O1908" i="1"/>
  <c r="O2329" i="1"/>
  <c r="N2329" i="1"/>
  <c r="A2330" i="1"/>
  <c r="N158" i="1"/>
  <c r="O158" i="1"/>
  <c r="A159" i="1"/>
  <c r="A973" i="1"/>
  <c r="O972" i="1"/>
  <c r="N972" i="1"/>
  <c r="O1529" i="1"/>
  <c r="A1530" i="1"/>
  <c r="N1529" i="1"/>
  <c r="A1790" i="1"/>
  <c r="O1789" i="1"/>
  <c r="N1789" i="1"/>
  <c r="A290" i="1"/>
  <c r="O289" i="1"/>
  <c r="N289" i="1"/>
  <c r="N1274" i="1"/>
  <c r="O1274" i="1"/>
  <c r="A1275" i="1"/>
  <c r="A797" i="1"/>
  <c r="O796" i="1"/>
  <c r="N796" i="1"/>
  <c r="A1363" i="1"/>
  <c r="N1362" i="1"/>
  <c r="O1362" i="1"/>
  <c r="A723" i="1"/>
  <c r="N722" i="1"/>
  <c r="O722" i="1"/>
  <c r="A1617" i="1"/>
  <c r="N1616" i="1"/>
  <c r="O1616" i="1"/>
  <c r="A576" i="1"/>
  <c r="O575" i="1"/>
  <c r="N575" i="1"/>
  <c r="A1120" i="1"/>
  <c r="O1119" i="1"/>
  <c r="N1119" i="1"/>
  <c r="A650" i="1"/>
  <c r="O649" i="1"/>
  <c r="N649" i="1"/>
  <c r="A1050" i="1"/>
  <c r="O1049" i="1"/>
  <c r="N1049" i="1"/>
  <c r="A2140" i="1"/>
  <c r="O2139" i="1"/>
  <c r="N2139" i="1"/>
  <c r="A2239" i="1"/>
  <c r="O2238" i="1"/>
  <c r="N2238" i="1"/>
  <c r="A882" i="1" l="1"/>
  <c r="O881" i="1"/>
  <c r="N881" i="1"/>
  <c r="A2021" i="1"/>
  <c r="O2020" i="1"/>
  <c r="N2020" i="1"/>
  <c r="A1193" i="1"/>
  <c r="O1192" i="1"/>
  <c r="N1192" i="1"/>
  <c r="N1447" i="1"/>
  <c r="A1448" i="1"/>
  <c r="O1447" i="1"/>
  <c r="O1691" i="1"/>
  <c r="A1692" i="1"/>
  <c r="N1691" i="1"/>
  <c r="A798" i="1"/>
  <c r="O797" i="1"/>
  <c r="N797" i="1"/>
  <c r="N1617" i="1"/>
  <c r="A1618" i="1"/>
  <c r="O1617" i="1"/>
  <c r="A160" i="1"/>
  <c r="O159" i="1"/>
  <c r="N159" i="1"/>
  <c r="N2330" i="1"/>
  <c r="A2331" i="1"/>
  <c r="O2330" i="1"/>
  <c r="O723" i="1"/>
  <c r="N723" i="1"/>
  <c r="A724" i="1"/>
  <c r="O576" i="1"/>
  <c r="A577" i="1"/>
  <c r="N576" i="1"/>
  <c r="N1790" i="1"/>
  <c r="A1791" i="1"/>
  <c r="O1790" i="1"/>
  <c r="O1275" i="1"/>
  <c r="N1275" i="1"/>
  <c r="A1276" i="1"/>
  <c r="O1530" i="1"/>
  <c r="A1531" i="1"/>
  <c r="N1530" i="1"/>
  <c r="O1363" i="1"/>
  <c r="A1364" i="1"/>
  <c r="N1363" i="1"/>
  <c r="O290" i="1"/>
  <c r="N290" i="1"/>
  <c r="A974" i="1"/>
  <c r="O973" i="1"/>
  <c r="N973" i="1"/>
  <c r="A1910" i="1"/>
  <c r="O1909" i="1"/>
  <c r="N1909" i="1"/>
  <c r="A651" i="1"/>
  <c r="O650" i="1"/>
  <c r="N650" i="1"/>
  <c r="A2141" i="1"/>
  <c r="O2140" i="1"/>
  <c r="N2140" i="1"/>
  <c r="A2240" i="1"/>
  <c r="O2239" i="1"/>
  <c r="N2239" i="1"/>
  <c r="A1051" i="1"/>
  <c r="O1050" i="1"/>
  <c r="N1050" i="1"/>
  <c r="A1121" i="1"/>
  <c r="O1120" i="1"/>
  <c r="N1120" i="1"/>
  <c r="O1448" i="1" l="1"/>
  <c r="A1449" i="1"/>
  <c r="N1448" i="1"/>
  <c r="O1193" i="1"/>
  <c r="N1193" i="1"/>
  <c r="A1194" i="1"/>
  <c r="A1693" i="1"/>
  <c r="N1692" i="1"/>
  <c r="O1692" i="1"/>
  <c r="A2022" i="1"/>
  <c r="O2021" i="1"/>
  <c r="N2021" i="1"/>
  <c r="O882" i="1"/>
  <c r="A883" i="1"/>
  <c r="N882" i="1"/>
  <c r="N2331" i="1"/>
  <c r="O2331" i="1"/>
  <c r="A2332" i="1"/>
  <c r="N160" i="1"/>
  <c r="O160" i="1"/>
  <c r="A161" i="1"/>
  <c r="A1277" i="1"/>
  <c r="O1276" i="1"/>
  <c r="N1276" i="1"/>
  <c r="A1619" i="1"/>
  <c r="O1618" i="1"/>
  <c r="N1618" i="1"/>
  <c r="A725" i="1"/>
  <c r="O724" i="1"/>
  <c r="N724" i="1"/>
  <c r="O1791" i="1"/>
  <c r="A1792" i="1"/>
  <c r="N1791" i="1"/>
  <c r="N1531" i="1"/>
  <c r="O1531" i="1"/>
  <c r="A1532" i="1"/>
  <c r="O974" i="1"/>
  <c r="A975" i="1"/>
  <c r="N974" i="1"/>
  <c r="A1365" i="1"/>
  <c r="N1364" i="1"/>
  <c r="O1364" i="1"/>
  <c r="O1910" i="1"/>
  <c r="A1911" i="1"/>
  <c r="N1910" i="1"/>
  <c r="O577" i="1"/>
  <c r="A578" i="1"/>
  <c r="N577" i="1"/>
  <c r="A799" i="1"/>
  <c r="N798" i="1"/>
  <c r="O798" i="1"/>
  <c r="A1122" i="1"/>
  <c r="O1121" i="1"/>
  <c r="N1121" i="1"/>
  <c r="A652" i="1"/>
  <c r="O651" i="1"/>
  <c r="N651" i="1"/>
  <c r="A2241" i="1"/>
  <c r="O2240" i="1"/>
  <c r="N2240" i="1"/>
  <c r="A1052" i="1"/>
  <c r="O1051" i="1"/>
  <c r="N1051" i="1"/>
  <c r="A2142" i="1"/>
  <c r="O2141" i="1"/>
  <c r="N2141" i="1"/>
  <c r="N883" i="1" l="1"/>
  <c r="A884" i="1"/>
  <c r="O883" i="1"/>
  <c r="O1449" i="1"/>
  <c r="A1450" i="1"/>
  <c r="N1449" i="1"/>
  <c r="O2022" i="1"/>
  <c r="N2022" i="1"/>
  <c r="A2023" i="1"/>
  <c r="A1694" i="1"/>
  <c r="N1693" i="1"/>
  <c r="O1693" i="1"/>
  <c r="A1195" i="1"/>
  <c r="O1194" i="1"/>
  <c r="N1194" i="1"/>
  <c r="N161" i="1"/>
  <c r="A162" i="1"/>
  <c r="O161" i="1"/>
  <c r="A1793" i="1"/>
  <c r="O1792" i="1"/>
  <c r="N1792" i="1"/>
  <c r="A800" i="1"/>
  <c r="O799" i="1"/>
  <c r="N799" i="1"/>
  <c r="A1366" i="1"/>
  <c r="O1365" i="1"/>
  <c r="N1365" i="1"/>
  <c r="O2332" i="1"/>
  <c r="N2332" i="1"/>
  <c r="A1912" i="1"/>
  <c r="O1911" i="1"/>
  <c r="N1911" i="1"/>
  <c r="A976" i="1"/>
  <c r="O975" i="1"/>
  <c r="N975" i="1"/>
  <c r="A726" i="1"/>
  <c r="N725" i="1"/>
  <c r="O725" i="1"/>
  <c r="A579" i="1"/>
  <c r="O578" i="1"/>
  <c r="N578" i="1"/>
  <c r="A1278" i="1"/>
  <c r="O1277" i="1"/>
  <c r="N1277" i="1"/>
  <c r="O1532" i="1"/>
  <c r="N1532" i="1"/>
  <c r="A1533" i="1"/>
  <c r="A1620" i="1"/>
  <c r="N1619" i="1"/>
  <c r="O1619" i="1"/>
  <c r="A2143" i="1"/>
  <c r="O2142" i="1"/>
  <c r="N2142" i="1"/>
  <c r="A653" i="1"/>
  <c r="O652" i="1"/>
  <c r="N652" i="1"/>
  <c r="A1123" i="1"/>
  <c r="O1122" i="1"/>
  <c r="N1122" i="1"/>
  <c r="A1053" i="1"/>
  <c r="O1052" i="1"/>
  <c r="N1052" i="1"/>
  <c r="A2242" i="1"/>
  <c r="O2241" i="1"/>
  <c r="N2241" i="1"/>
  <c r="A2024" i="1" l="1"/>
  <c r="O2023" i="1"/>
  <c r="N2023" i="1"/>
  <c r="N1694" i="1"/>
  <c r="O1694" i="1"/>
  <c r="A1695" i="1"/>
  <c r="O884" i="1"/>
  <c r="N884" i="1"/>
  <c r="A885" i="1"/>
  <c r="A1451" i="1"/>
  <c r="N1450" i="1"/>
  <c r="O1450" i="1"/>
  <c r="N1195" i="1"/>
  <c r="O1195" i="1"/>
  <c r="A1196" i="1"/>
  <c r="O1278" i="1"/>
  <c r="A1279" i="1"/>
  <c r="N1278" i="1"/>
  <c r="N579" i="1"/>
  <c r="A580" i="1"/>
  <c r="O579" i="1"/>
  <c r="A1534" i="1"/>
  <c r="O1533" i="1"/>
  <c r="N1533" i="1"/>
  <c r="N800" i="1"/>
  <c r="A801" i="1"/>
  <c r="O800" i="1"/>
  <c r="O1793" i="1"/>
  <c r="A1794" i="1"/>
  <c r="N1793" i="1"/>
  <c r="A1621" i="1"/>
  <c r="O1620" i="1"/>
  <c r="N1620" i="1"/>
  <c r="O726" i="1"/>
  <c r="A727" i="1"/>
  <c r="N726" i="1"/>
  <c r="A163" i="1"/>
  <c r="N162" i="1"/>
  <c r="O162" i="1"/>
  <c r="N1912" i="1"/>
  <c r="A1913" i="1"/>
  <c r="O1912" i="1"/>
  <c r="O976" i="1"/>
  <c r="N976" i="1"/>
  <c r="A977" i="1"/>
  <c r="O1366" i="1"/>
  <c r="N1366" i="1"/>
  <c r="A1367" i="1"/>
  <c r="A2144" i="1"/>
  <c r="O2143" i="1"/>
  <c r="N2143" i="1"/>
  <c r="A2243" i="1"/>
  <c r="O2242" i="1"/>
  <c r="N2242" i="1"/>
  <c r="A1054" i="1"/>
  <c r="O1053" i="1"/>
  <c r="N1053" i="1"/>
  <c r="A1124" i="1"/>
  <c r="O1123" i="1"/>
  <c r="N1123" i="1"/>
  <c r="A654" i="1"/>
  <c r="O653" i="1"/>
  <c r="N653" i="1"/>
  <c r="A886" i="1" l="1"/>
  <c r="N885" i="1"/>
  <c r="O885" i="1"/>
  <c r="A1452" i="1"/>
  <c r="O1451" i="1"/>
  <c r="N1451" i="1"/>
  <c r="A1696" i="1"/>
  <c r="N1695" i="1"/>
  <c r="O1695" i="1"/>
  <c r="O1196" i="1"/>
  <c r="A1197" i="1"/>
  <c r="N1196" i="1"/>
  <c r="A2025" i="1"/>
  <c r="O2024" i="1"/>
  <c r="N2024" i="1"/>
  <c r="N801" i="1"/>
  <c r="O801" i="1"/>
  <c r="A802" i="1"/>
  <c r="A728" i="1"/>
  <c r="N727" i="1"/>
  <c r="O727" i="1"/>
  <c r="A581" i="1"/>
  <c r="O580" i="1"/>
  <c r="N580" i="1"/>
  <c r="A1368" i="1"/>
  <c r="N1367" i="1"/>
  <c r="O1367" i="1"/>
  <c r="O1913" i="1"/>
  <c r="A1914" i="1"/>
  <c r="N1913" i="1"/>
  <c r="A1795" i="1"/>
  <c r="O1794" i="1"/>
  <c r="N1794" i="1"/>
  <c r="A1280" i="1"/>
  <c r="O1279" i="1"/>
  <c r="N1279" i="1"/>
  <c r="N977" i="1"/>
  <c r="A978" i="1"/>
  <c r="O977" i="1"/>
  <c r="O163" i="1"/>
  <c r="N163" i="1"/>
  <c r="N1534" i="1"/>
  <c r="A1535" i="1"/>
  <c r="O1534" i="1"/>
  <c r="A1622" i="1"/>
  <c r="N1621" i="1"/>
  <c r="O1621" i="1"/>
  <c r="A655" i="1"/>
  <c r="O654" i="1"/>
  <c r="N654" i="1"/>
  <c r="A1125" i="1"/>
  <c r="O1124" i="1"/>
  <c r="N1124" i="1"/>
  <c r="A2244" i="1"/>
  <c r="O2243" i="1"/>
  <c r="N2243" i="1"/>
  <c r="A2145" i="1"/>
  <c r="O2144" i="1"/>
  <c r="N2144" i="1"/>
  <c r="O1054" i="1"/>
  <c r="N1054" i="1"/>
  <c r="N1197" i="1" l="1"/>
  <c r="O1197" i="1"/>
  <c r="A1198" i="1"/>
  <c r="A1697" i="1"/>
  <c r="O1696" i="1"/>
  <c r="N1696" i="1"/>
  <c r="A1453" i="1"/>
  <c r="O1452" i="1"/>
  <c r="N1452" i="1"/>
  <c r="O2025" i="1"/>
  <c r="A2026" i="1"/>
  <c r="N2025" i="1"/>
  <c r="A887" i="1"/>
  <c r="N886" i="1"/>
  <c r="O886" i="1"/>
  <c r="O728" i="1"/>
  <c r="A729" i="1"/>
  <c r="N728" i="1"/>
  <c r="A979" i="1"/>
  <c r="N978" i="1"/>
  <c r="O978" i="1"/>
  <c r="A1369" i="1"/>
  <c r="O1368" i="1"/>
  <c r="N1368" i="1"/>
  <c r="O1914" i="1"/>
  <c r="A1915" i="1"/>
  <c r="N1914" i="1"/>
  <c r="O1280" i="1"/>
  <c r="N1280" i="1"/>
  <c r="A1281" i="1"/>
  <c r="N802" i="1"/>
  <c r="A803" i="1"/>
  <c r="O802" i="1"/>
  <c r="A582" i="1"/>
  <c r="O581" i="1"/>
  <c r="N581" i="1"/>
  <c r="O1622" i="1"/>
  <c r="A1623" i="1"/>
  <c r="N1622" i="1"/>
  <c r="O1535" i="1"/>
  <c r="N1535" i="1"/>
  <c r="A1536" i="1"/>
  <c r="O1795" i="1"/>
  <c r="N1795" i="1"/>
  <c r="A1796" i="1"/>
  <c r="A656" i="1"/>
  <c r="O655" i="1"/>
  <c r="N655" i="1"/>
  <c r="A2245" i="1"/>
  <c r="O2244" i="1"/>
  <c r="N2244" i="1"/>
  <c r="O1125" i="1"/>
  <c r="A1126" i="1"/>
  <c r="N1125" i="1"/>
  <c r="A2146" i="1"/>
  <c r="O2145" i="1"/>
  <c r="N2145" i="1"/>
  <c r="A2027" i="1" l="1"/>
  <c r="N2026" i="1"/>
  <c r="O2026" i="1"/>
  <c r="O1453" i="1"/>
  <c r="N1453" i="1"/>
  <c r="A1454" i="1"/>
  <c r="O1697" i="1"/>
  <c r="N1697" i="1"/>
  <c r="A1698" i="1"/>
  <c r="O1198" i="1"/>
  <c r="N1198" i="1"/>
  <c r="A1199" i="1"/>
  <c r="A888" i="1"/>
  <c r="O887" i="1"/>
  <c r="N887" i="1"/>
  <c r="O1369" i="1"/>
  <c r="N1369" i="1"/>
  <c r="A1370" i="1"/>
  <c r="A1537" i="1"/>
  <c r="N1536" i="1"/>
  <c r="O1536" i="1"/>
  <c r="A583" i="1"/>
  <c r="O582" i="1"/>
  <c r="N582" i="1"/>
  <c r="A1282" i="1"/>
  <c r="O1281" i="1"/>
  <c r="N1281" i="1"/>
  <c r="O1915" i="1"/>
  <c r="A1916" i="1"/>
  <c r="N1915" i="1"/>
  <c r="A1797" i="1"/>
  <c r="O1796" i="1"/>
  <c r="N1796" i="1"/>
  <c r="O803" i="1"/>
  <c r="N803" i="1"/>
  <c r="A804" i="1"/>
  <c r="A730" i="1"/>
  <c r="N729" i="1"/>
  <c r="O729" i="1"/>
  <c r="A1624" i="1"/>
  <c r="O1623" i="1"/>
  <c r="N1623" i="1"/>
  <c r="O979" i="1"/>
  <c r="A980" i="1"/>
  <c r="N979" i="1"/>
  <c r="O656" i="1"/>
  <c r="N656" i="1"/>
  <c r="A657" i="1"/>
  <c r="A1127" i="1"/>
  <c r="O1126" i="1"/>
  <c r="N1126" i="1"/>
  <c r="A2147" i="1"/>
  <c r="O2146" i="1"/>
  <c r="N2146" i="1"/>
  <c r="A2246" i="1"/>
  <c r="O2245" i="1"/>
  <c r="N2245" i="1"/>
  <c r="A1200" i="1" l="1"/>
  <c r="N1199" i="1"/>
  <c r="O1199" i="1"/>
  <c r="A1455" i="1"/>
  <c r="O1454" i="1"/>
  <c r="N1454" i="1"/>
  <c r="O1698" i="1"/>
  <c r="N1698" i="1"/>
  <c r="A1699" i="1"/>
  <c r="O888" i="1"/>
  <c r="N888" i="1"/>
  <c r="A889" i="1"/>
  <c r="A2028" i="1"/>
  <c r="N2027" i="1"/>
  <c r="O2027" i="1"/>
  <c r="N583" i="1"/>
  <c r="O583" i="1"/>
  <c r="A584" i="1"/>
  <c r="O1797" i="1"/>
  <c r="N1797" i="1"/>
  <c r="A1798" i="1"/>
  <c r="N1537" i="1"/>
  <c r="A1538" i="1"/>
  <c r="O1537" i="1"/>
  <c r="A805" i="1"/>
  <c r="O804" i="1"/>
  <c r="N804" i="1"/>
  <c r="N1370" i="1"/>
  <c r="A1371" i="1"/>
  <c r="O1370" i="1"/>
  <c r="O1624" i="1"/>
  <c r="A1625" i="1"/>
  <c r="N1624" i="1"/>
  <c r="O1916" i="1"/>
  <c r="N1916" i="1"/>
  <c r="A1917" i="1"/>
  <c r="N730" i="1"/>
  <c r="A731" i="1"/>
  <c r="O730" i="1"/>
  <c r="A981" i="1"/>
  <c r="N980" i="1"/>
  <c r="O980" i="1"/>
  <c r="O1282" i="1"/>
  <c r="N1282" i="1"/>
  <c r="A1283" i="1"/>
  <c r="A658" i="1"/>
  <c r="O657" i="1"/>
  <c r="N657" i="1"/>
  <c r="A2148" i="1"/>
  <c r="N2147" i="1"/>
  <c r="O2147" i="1"/>
  <c r="A2247" i="1"/>
  <c r="O2246" i="1"/>
  <c r="N2246" i="1"/>
  <c r="O1127" i="1"/>
  <c r="N1127" i="1"/>
  <c r="N889" i="1" l="1"/>
  <c r="A890" i="1"/>
  <c r="O889" i="1"/>
  <c r="O1699" i="1"/>
  <c r="A1700" i="1"/>
  <c r="N1699" i="1"/>
  <c r="O1455" i="1"/>
  <c r="A1456" i="1"/>
  <c r="N1455" i="1"/>
  <c r="A2029" i="1"/>
  <c r="O2028" i="1"/>
  <c r="N2028" i="1"/>
  <c r="N1200" i="1"/>
  <c r="A1201" i="1"/>
  <c r="O1200" i="1"/>
  <c r="A1539" i="1"/>
  <c r="O1538" i="1"/>
  <c r="N1538" i="1"/>
  <c r="O1625" i="1"/>
  <c r="A1626" i="1"/>
  <c r="N1625" i="1"/>
  <c r="A982" i="1"/>
  <c r="N981" i="1"/>
  <c r="O981" i="1"/>
  <c r="A1799" i="1"/>
  <c r="O1798" i="1"/>
  <c r="N1798" i="1"/>
  <c r="N731" i="1"/>
  <c r="O731" i="1"/>
  <c r="A732" i="1"/>
  <c r="A1372" i="1"/>
  <c r="O1371" i="1"/>
  <c r="N1371" i="1"/>
  <c r="N1283" i="1"/>
  <c r="A1284" i="1"/>
  <c r="O1283" i="1"/>
  <c r="O1917" i="1"/>
  <c r="A1918" i="1"/>
  <c r="N1917" i="1"/>
  <c r="A585" i="1"/>
  <c r="O584" i="1"/>
  <c r="N584" i="1"/>
  <c r="O805" i="1"/>
  <c r="A806" i="1"/>
  <c r="N805" i="1"/>
  <c r="A2248" i="1"/>
  <c r="O2247" i="1"/>
  <c r="N2247" i="1"/>
  <c r="A2149" i="1"/>
  <c r="O2148" i="1"/>
  <c r="N2148" i="1"/>
  <c r="O658" i="1"/>
  <c r="N658" i="1"/>
  <c r="A2030" i="1" l="1"/>
  <c r="O2029" i="1"/>
  <c r="N2029" i="1"/>
  <c r="O1700" i="1"/>
  <c r="N1700" i="1"/>
  <c r="A1701" i="1"/>
  <c r="A1202" i="1"/>
  <c r="N1201" i="1"/>
  <c r="O1201" i="1"/>
  <c r="A891" i="1"/>
  <c r="N890" i="1"/>
  <c r="O890" i="1"/>
  <c r="A1457" i="1"/>
  <c r="O1456" i="1"/>
  <c r="N1456" i="1"/>
  <c r="O732" i="1"/>
  <c r="N732" i="1"/>
  <c r="A733" i="1"/>
  <c r="O585" i="1"/>
  <c r="N585" i="1"/>
  <c r="N1284" i="1"/>
  <c r="O1284" i="1"/>
  <c r="A1285" i="1"/>
  <c r="A1373" i="1"/>
  <c r="N1372" i="1"/>
  <c r="O1372" i="1"/>
  <c r="A1919" i="1"/>
  <c r="O1918" i="1"/>
  <c r="N1918" i="1"/>
  <c r="N982" i="1"/>
  <c r="O982" i="1"/>
  <c r="O1626" i="1"/>
  <c r="A1627" i="1"/>
  <c r="N1626" i="1"/>
  <c r="A807" i="1"/>
  <c r="O806" i="1"/>
  <c r="N806" i="1"/>
  <c r="O1799" i="1"/>
  <c r="N1799" i="1"/>
  <c r="A1800" i="1"/>
  <c r="A1540" i="1"/>
  <c r="N1539" i="1"/>
  <c r="O1539" i="1"/>
  <c r="A2150" i="1"/>
  <c r="O2149" i="1"/>
  <c r="N2149" i="1"/>
  <c r="A2249" i="1"/>
  <c r="O2248" i="1"/>
  <c r="N2248" i="1"/>
  <c r="N1202" i="1" l="1"/>
  <c r="O1202" i="1"/>
  <c r="A1203" i="1"/>
  <c r="N891" i="1"/>
  <c r="A892" i="1"/>
  <c r="O891" i="1"/>
  <c r="A1702" i="1"/>
  <c r="O1701" i="1"/>
  <c r="N1701" i="1"/>
  <c r="A1458" i="1"/>
  <c r="O1457" i="1"/>
  <c r="N1457" i="1"/>
  <c r="O2030" i="1"/>
  <c r="N2030" i="1"/>
  <c r="A2031" i="1"/>
  <c r="A1920" i="1"/>
  <c r="N1919" i="1"/>
  <c r="O1919" i="1"/>
  <c r="O1373" i="1"/>
  <c r="N1373" i="1"/>
  <c r="A1374" i="1"/>
  <c r="N1800" i="1"/>
  <c r="A1801" i="1"/>
  <c r="O1800" i="1"/>
  <c r="A1541" i="1"/>
  <c r="O1540" i="1"/>
  <c r="N1540" i="1"/>
  <c r="O733" i="1"/>
  <c r="N733" i="1"/>
  <c r="O807" i="1"/>
  <c r="N807" i="1"/>
  <c r="A808" i="1"/>
  <c r="N1627" i="1"/>
  <c r="O1627" i="1"/>
  <c r="O1285" i="1"/>
  <c r="N1285" i="1"/>
  <c r="A1286" i="1"/>
  <c r="A2250" i="1"/>
  <c r="O2249" i="1"/>
  <c r="N2249" i="1"/>
  <c r="A2151" i="1"/>
  <c r="O2150" i="1"/>
  <c r="N2150" i="1"/>
  <c r="N1458" i="1" l="1"/>
  <c r="A1459" i="1"/>
  <c r="O1458" i="1"/>
  <c r="A893" i="1"/>
  <c r="N892" i="1"/>
  <c r="O892" i="1"/>
  <c r="N1702" i="1"/>
  <c r="A1703" i="1"/>
  <c r="O1702" i="1"/>
  <c r="A2032" i="1"/>
  <c r="O2031" i="1"/>
  <c r="N2031" i="1"/>
  <c r="O1203" i="1"/>
  <c r="A1204" i="1"/>
  <c r="N1203" i="1"/>
  <c r="O1541" i="1"/>
  <c r="A1542" i="1"/>
  <c r="N1541" i="1"/>
  <c r="O1801" i="1"/>
  <c r="A1802" i="1"/>
  <c r="N1801" i="1"/>
  <c r="O808" i="1"/>
  <c r="A809" i="1"/>
  <c r="N808" i="1"/>
  <c r="A1375" i="1"/>
  <c r="N1374" i="1"/>
  <c r="O1374" i="1"/>
  <c r="N1286" i="1"/>
  <c r="A1287" i="1"/>
  <c r="O1286" i="1"/>
  <c r="O1920" i="1"/>
  <c r="A1921" i="1"/>
  <c r="N1920" i="1"/>
  <c r="A2251" i="1"/>
  <c r="O2250" i="1"/>
  <c r="N2250" i="1"/>
  <c r="A2152" i="1"/>
  <c r="O2151" i="1"/>
  <c r="N2151" i="1"/>
  <c r="A2033" i="1" l="1"/>
  <c r="O2032" i="1"/>
  <c r="N2032" i="1"/>
  <c r="N1703" i="1"/>
  <c r="A1704" i="1"/>
  <c r="O1703" i="1"/>
  <c r="O1204" i="1"/>
  <c r="A1205" i="1"/>
  <c r="N1204" i="1"/>
  <c r="A1460" i="1"/>
  <c r="N1459" i="1"/>
  <c r="O1459" i="1"/>
  <c r="A894" i="1"/>
  <c r="O893" i="1"/>
  <c r="N893" i="1"/>
  <c r="A810" i="1"/>
  <c r="N809" i="1"/>
  <c r="O809" i="1"/>
  <c r="N1921" i="1"/>
  <c r="A1922" i="1"/>
  <c r="O1921" i="1"/>
  <c r="A1803" i="1"/>
  <c r="O1802" i="1"/>
  <c r="N1802" i="1"/>
  <c r="A1543" i="1"/>
  <c r="O1542" i="1"/>
  <c r="N1542" i="1"/>
  <c r="A1376" i="1"/>
  <c r="O1375" i="1"/>
  <c r="N1375" i="1"/>
  <c r="A1288" i="1"/>
  <c r="O1287" i="1"/>
  <c r="N1287" i="1"/>
  <c r="A2153" i="1"/>
  <c r="O2152" i="1"/>
  <c r="N2152" i="1"/>
  <c r="O2251" i="1"/>
  <c r="A2252" i="1"/>
  <c r="N2251" i="1"/>
  <c r="A1705" i="1" l="1"/>
  <c r="N1704" i="1"/>
  <c r="O1704" i="1"/>
  <c r="O1460" i="1"/>
  <c r="A1461" i="1"/>
  <c r="N1460" i="1"/>
  <c r="N1205" i="1"/>
  <c r="A1206" i="1"/>
  <c r="O1205" i="1"/>
  <c r="A895" i="1"/>
  <c r="O894" i="1"/>
  <c r="N894" i="1"/>
  <c r="A2034" i="1"/>
  <c r="O2033" i="1"/>
  <c r="N2033" i="1"/>
  <c r="O1922" i="1"/>
  <c r="N1922" i="1"/>
  <c r="A1923" i="1"/>
  <c r="A1804" i="1"/>
  <c r="O1803" i="1"/>
  <c r="N1803" i="1"/>
  <c r="A1289" i="1"/>
  <c r="O1288" i="1"/>
  <c r="N1288" i="1"/>
  <c r="A1377" i="1"/>
  <c r="O1376" i="1"/>
  <c r="N1376" i="1"/>
  <c r="O1543" i="1"/>
  <c r="N1543" i="1"/>
  <c r="A1544" i="1"/>
  <c r="A811" i="1"/>
  <c r="N810" i="1"/>
  <c r="O810" i="1"/>
  <c r="A2253" i="1"/>
  <c r="O2252" i="1"/>
  <c r="N2252" i="1"/>
  <c r="A2154" i="1"/>
  <c r="O2153" i="1"/>
  <c r="N2153" i="1"/>
  <c r="O1206" i="1" l="1"/>
  <c r="N1206" i="1"/>
  <c r="A1207" i="1"/>
  <c r="O895" i="1"/>
  <c r="N895" i="1"/>
  <c r="A896" i="1"/>
  <c r="A1462" i="1"/>
  <c r="O1461" i="1"/>
  <c r="N1461" i="1"/>
  <c r="A2035" i="1"/>
  <c r="O2034" i="1"/>
  <c r="N2034" i="1"/>
  <c r="N1705" i="1"/>
  <c r="A1706" i="1"/>
  <c r="O1705" i="1"/>
  <c r="A1290" i="1"/>
  <c r="O1289" i="1"/>
  <c r="N1289" i="1"/>
  <c r="A1545" i="1"/>
  <c r="O1544" i="1"/>
  <c r="N1544" i="1"/>
  <c r="O811" i="1"/>
  <c r="N811" i="1"/>
  <c r="A812" i="1"/>
  <c r="O1804" i="1"/>
  <c r="N1804" i="1"/>
  <c r="A1805" i="1"/>
  <c r="A1924" i="1"/>
  <c r="O1923" i="1"/>
  <c r="N1923" i="1"/>
  <c r="N1377" i="1"/>
  <c r="A1378" i="1"/>
  <c r="O1377" i="1"/>
  <c r="A2155" i="1"/>
  <c r="O2154" i="1"/>
  <c r="N2154" i="1"/>
  <c r="A2254" i="1"/>
  <c r="O2253" i="1"/>
  <c r="N2253" i="1"/>
  <c r="A1463" i="1" l="1"/>
  <c r="O1462" i="1"/>
  <c r="N1462" i="1"/>
  <c r="A1707" i="1"/>
  <c r="N1706" i="1"/>
  <c r="O1706" i="1"/>
  <c r="O2035" i="1"/>
  <c r="A2036" i="1"/>
  <c r="N2035" i="1"/>
  <c r="A897" i="1"/>
  <c r="N896" i="1"/>
  <c r="O896" i="1"/>
  <c r="A1208" i="1"/>
  <c r="O1207" i="1"/>
  <c r="N1207" i="1"/>
  <c r="N1805" i="1"/>
  <c r="A1806" i="1"/>
  <c r="O1805" i="1"/>
  <c r="A1379" i="1"/>
  <c r="N1378" i="1"/>
  <c r="O1378" i="1"/>
  <c r="A813" i="1"/>
  <c r="O812" i="1"/>
  <c r="N812" i="1"/>
  <c r="A1546" i="1"/>
  <c r="N1545" i="1"/>
  <c r="O1545" i="1"/>
  <c r="A1925" i="1"/>
  <c r="N1924" i="1"/>
  <c r="O1924" i="1"/>
  <c r="A1291" i="1"/>
  <c r="N1290" i="1"/>
  <c r="O1290" i="1"/>
  <c r="A2255" i="1"/>
  <c r="O2254" i="1"/>
  <c r="N2254" i="1"/>
  <c r="A2156" i="1"/>
  <c r="O2155" i="1"/>
  <c r="N2155" i="1"/>
  <c r="O2036" i="1" l="1"/>
  <c r="N2036" i="1"/>
  <c r="A2037" i="1"/>
  <c r="N897" i="1"/>
  <c r="O897" i="1"/>
  <c r="A898" i="1"/>
  <c r="A1708" i="1"/>
  <c r="N1707" i="1"/>
  <c r="O1707" i="1"/>
  <c r="O1208" i="1"/>
  <c r="N1208" i="1"/>
  <c r="A1209" i="1"/>
  <c r="A1464" i="1"/>
  <c r="O1463" i="1"/>
  <c r="N1463" i="1"/>
  <c r="A1292" i="1"/>
  <c r="N1291" i="1"/>
  <c r="O1291" i="1"/>
  <c r="A1926" i="1"/>
  <c r="O1925" i="1"/>
  <c r="N1925" i="1"/>
  <c r="N1806" i="1"/>
  <c r="O1806" i="1"/>
  <c r="A1807" i="1"/>
  <c r="A814" i="1"/>
  <c r="O813" i="1"/>
  <c r="N813" i="1"/>
  <c r="N1379" i="1"/>
  <c r="A1380" i="1"/>
  <c r="O1379" i="1"/>
  <c r="O1546" i="1"/>
  <c r="A1547" i="1"/>
  <c r="N1546" i="1"/>
  <c r="A2157" i="1"/>
  <c r="O2156" i="1"/>
  <c r="N2156" i="1"/>
  <c r="O2255" i="1"/>
  <c r="A2256" i="1"/>
  <c r="N2255" i="1"/>
  <c r="A1210" i="1" l="1"/>
  <c r="O1209" i="1"/>
  <c r="N1209" i="1"/>
  <c r="O1708" i="1"/>
  <c r="N1708" i="1"/>
  <c r="A1709" i="1"/>
  <c r="O898" i="1"/>
  <c r="N898" i="1"/>
  <c r="A899" i="1"/>
  <c r="A2038" i="1"/>
  <c r="O2037" i="1"/>
  <c r="N2037" i="1"/>
  <c r="N1464" i="1"/>
  <c r="A1465" i="1"/>
  <c r="O1464" i="1"/>
  <c r="A1808" i="1"/>
  <c r="O1807" i="1"/>
  <c r="N1807" i="1"/>
  <c r="O1380" i="1"/>
  <c r="A1381" i="1"/>
  <c r="N1380" i="1"/>
  <c r="A1548" i="1"/>
  <c r="N1547" i="1"/>
  <c r="O1547" i="1"/>
  <c r="O1926" i="1"/>
  <c r="A1927" i="1"/>
  <c r="N1926" i="1"/>
  <c r="A815" i="1"/>
  <c r="O814" i="1"/>
  <c r="N814" i="1"/>
  <c r="A1293" i="1"/>
  <c r="N1292" i="1"/>
  <c r="O1292" i="1"/>
  <c r="A2158" i="1"/>
  <c r="O2157" i="1"/>
  <c r="N2157" i="1"/>
  <c r="A2257" i="1"/>
  <c r="O2256" i="1"/>
  <c r="N2256" i="1"/>
  <c r="A2039" i="1" l="1"/>
  <c r="O2038" i="1"/>
  <c r="N2038" i="1"/>
  <c r="O899" i="1"/>
  <c r="N899" i="1"/>
  <c r="A900" i="1"/>
  <c r="A1710" i="1"/>
  <c r="N1709" i="1"/>
  <c r="O1709" i="1"/>
  <c r="O1465" i="1"/>
  <c r="N1465" i="1"/>
  <c r="N1210" i="1"/>
  <c r="A1211" i="1"/>
  <c r="O1210" i="1"/>
  <c r="A1294" i="1"/>
  <c r="O1293" i="1"/>
  <c r="N1293" i="1"/>
  <c r="N1381" i="1"/>
  <c r="O1381" i="1"/>
  <c r="A1382" i="1"/>
  <c r="N1927" i="1"/>
  <c r="A1928" i="1"/>
  <c r="O1927" i="1"/>
  <c r="A1549" i="1"/>
  <c r="N1548" i="1"/>
  <c r="O1548" i="1"/>
  <c r="A816" i="1"/>
  <c r="O815" i="1"/>
  <c r="N815" i="1"/>
  <c r="A1809" i="1"/>
  <c r="N1808" i="1"/>
  <c r="O1808" i="1"/>
  <c r="A2258" i="1"/>
  <c r="O2257" i="1"/>
  <c r="N2257" i="1"/>
  <c r="O2158" i="1"/>
  <c r="A2159" i="1"/>
  <c r="N2158" i="1"/>
  <c r="O1710" i="1" l="1"/>
  <c r="N1710" i="1"/>
  <c r="A1711" i="1"/>
  <c r="O900" i="1"/>
  <c r="N900" i="1"/>
  <c r="A901" i="1"/>
  <c r="O1211" i="1"/>
  <c r="N1211" i="1"/>
  <c r="A2040" i="1"/>
  <c r="O2039" i="1"/>
  <c r="N2039" i="1"/>
  <c r="A1929" i="1"/>
  <c r="O1928" i="1"/>
  <c r="N1928" i="1"/>
  <c r="O1382" i="1"/>
  <c r="N1382" i="1"/>
  <c r="O816" i="1"/>
  <c r="A817" i="1"/>
  <c r="N816" i="1"/>
  <c r="A1810" i="1"/>
  <c r="O1809" i="1"/>
  <c r="N1809" i="1"/>
  <c r="N1549" i="1"/>
  <c r="O1549" i="1"/>
  <c r="A1550" i="1"/>
  <c r="O1294" i="1"/>
  <c r="N1294" i="1"/>
  <c r="A1295" i="1"/>
  <c r="A2259" i="1"/>
  <c r="N2258" i="1"/>
  <c r="O2258" i="1"/>
  <c r="O2159" i="1"/>
  <c r="A2160" i="1"/>
  <c r="N2159" i="1"/>
  <c r="A902" i="1" l="1"/>
  <c r="N901" i="1"/>
  <c r="O901" i="1"/>
  <c r="A2041" i="1"/>
  <c r="O2040" i="1"/>
  <c r="N2040" i="1"/>
  <c r="A1712" i="1"/>
  <c r="N1711" i="1"/>
  <c r="O1711" i="1"/>
  <c r="N1810" i="1"/>
  <c r="A1811" i="1"/>
  <c r="O1810" i="1"/>
  <c r="A1296" i="1"/>
  <c r="O1295" i="1"/>
  <c r="N1295" i="1"/>
  <c r="N817" i="1"/>
  <c r="O817" i="1"/>
  <c r="A1551" i="1"/>
  <c r="O1550" i="1"/>
  <c r="N1550" i="1"/>
  <c r="O1929" i="1"/>
  <c r="A1930" i="1"/>
  <c r="N1929" i="1"/>
  <c r="A2161" i="1"/>
  <c r="O2160" i="1"/>
  <c r="N2160" i="1"/>
  <c r="A2260" i="1"/>
  <c r="O2259" i="1"/>
  <c r="N2259" i="1"/>
  <c r="O902" i="1" l="1"/>
  <c r="N902" i="1"/>
  <c r="A903" i="1"/>
  <c r="A1713" i="1"/>
  <c r="N1712" i="1"/>
  <c r="O1712" i="1"/>
  <c r="A2042" i="1"/>
  <c r="O2041" i="1"/>
  <c r="N2041" i="1"/>
  <c r="N1551" i="1"/>
  <c r="O1551" i="1"/>
  <c r="A1297" i="1"/>
  <c r="O1296" i="1"/>
  <c r="N1296" i="1"/>
  <c r="A1931" i="1"/>
  <c r="O1930" i="1"/>
  <c r="N1930" i="1"/>
  <c r="A1812" i="1"/>
  <c r="O1811" i="1"/>
  <c r="N1811" i="1"/>
  <c r="O2260" i="1"/>
  <c r="A2261" i="1"/>
  <c r="N2260" i="1"/>
  <c r="A2162" i="1"/>
  <c r="O2161" i="1"/>
  <c r="N2161" i="1"/>
  <c r="A2043" i="1" l="1"/>
  <c r="O2042" i="1"/>
  <c r="N2042" i="1"/>
  <c r="N1713" i="1"/>
  <c r="O1713" i="1"/>
  <c r="A1714" i="1"/>
  <c r="O903" i="1"/>
  <c r="A904" i="1"/>
  <c r="N903" i="1"/>
  <c r="A1813" i="1"/>
  <c r="N1812" i="1"/>
  <c r="O1812" i="1"/>
  <c r="O1931" i="1"/>
  <c r="N1931" i="1"/>
  <c r="A1932" i="1"/>
  <c r="O1297" i="1"/>
  <c r="N1297" i="1"/>
  <c r="O2261" i="1"/>
  <c r="A2262" i="1"/>
  <c r="N2261" i="1"/>
  <c r="A2163" i="1"/>
  <c r="O2162" i="1"/>
  <c r="N2162" i="1"/>
  <c r="A905" i="1" l="1"/>
  <c r="N904" i="1"/>
  <c r="O904" i="1"/>
  <c r="A1715" i="1"/>
  <c r="O1714" i="1"/>
  <c r="N1714" i="1"/>
  <c r="O2043" i="1"/>
  <c r="A2044" i="1"/>
  <c r="N2043" i="1"/>
  <c r="A1933" i="1"/>
  <c r="O1932" i="1"/>
  <c r="N1932" i="1"/>
  <c r="O1813" i="1"/>
  <c r="A1814" i="1"/>
  <c r="N1813" i="1"/>
  <c r="A2164" i="1"/>
  <c r="O2163" i="1"/>
  <c r="N2163" i="1"/>
  <c r="A2263" i="1"/>
  <c r="O2262" i="1"/>
  <c r="N2262" i="1"/>
  <c r="A2045" i="1" l="1"/>
  <c r="N2044" i="1"/>
  <c r="O2044" i="1"/>
  <c r="A1716" i="1"/>
  <c r="N1715" i="1"/>
  <c r="O1715" i="1"/>
  <c r="N905" i="1"/>
  <c r="A906" i="1"/>
  <c r="O905" i="1"/>
  <c r="A1815" i="1"/>
  <c r="N1814" i="1"/>
  <c r="O1814" i="1"/>
  <c r="A1934" i="1"/>
  <c r="N1933" i="1"/>
  <c r="O1933" i="1"/>
  <c r="A2264" i="1"/>
  <c r="O2263" i="1"/>
  <c r="N2263" i="1"/>
  <c r="A2165" i="1"/>
  <c r="O2164" i="1"/>
  <c r="N2164" i="1"/>
  <c r="O906" i="1" l="1"/>
  <c r="N906" i="1"/>
  <c r="A907" i="1"/>
  <c r="A1717" i="1"/>
  <c r="O1716" i="1"/>
  <c r="N1716" i="1"/>
  <c r="A2046" i="1"/>
  <c r="O2045" i="1"/>
  <c r="N2045" i="1"/>
  <c r="A1935" i="1"/>
  <c r="O1934" i="1"/>
  <c r="N1934" i="1"/>
  <c r="N1815" i="1"/>
  <c r="A1816" i="1"/>
  <c r="O1815" i="1"/>
  <c r="O2165" i="1"/>
  <c r="A2166" i="1"/>
  <c r="N2165" i="1"/>
  <c r="A2265" i="1"/>
  <c r="O2264" i="1"/>
  <c r="N2264" i="1"/>
  <c r="A2047" i="1" l="1"/>
  <c r="O2046" i="1"/>
  <c r="N2046" i="1"/>
  <c r="O1717" i="1"/>
  <c r="N1717" i="1"/>
  <c r="A1718" i="1"/>
  <c r="A908" i="1"/>
  <c r="O907" i="1"/>
  <c r="N907" i="1"/>
  <c r="O1816" i="1"/>
  <c r="N1816" i="1"/>
  <c r="A1817" i="1"/>
  <c r="A1936" i="1"/>
  <c r="N1935" i="1"/>
  <c r="O1935" i="1"/>
  <c r="O2265" i="1"/>
  <c r="N2265" i="1"/>
  <c r="A2167" i="1"/>
  <c r="O2166" i="1"/>
  <c r="N2166" i="1"/>
  <c r="A909" i="1" l="1"/>
  <c r="O908" i="1"/>
  <c r="N908" i="1"/>
  <c r="O1718" i="1"/>
  <c r="A1719" i="1"/>
  <c r="N1718" i="1"/>
  <c r="A2048" i="1"/>
  <c r="O2047" i="1"/>
  <c r="N2047" i="1"/>
  <c r="N1936" i="1"/>
  <c r="A1937" i="1"/>
  <c r="O1936" i="1"/>
  <c r="O1817" i="1"/>
  <c r="N1817" i="1"/>
  <c r="A1818" i="1"/>
  <c r="A2168" i="1"/>
  <c r="O2167" i="1"/>
  <c r="N2167" i="1"/>
  <c r="A1720" i="1" l="1"/>
  <c r="N1719" i="1"/>
  <c r="O1719" i="1"/>
  <c r="A2049" i="1"/>
  <c r="O2048" i="1"/>
  <c r="N2048" i="1"/>
  <c r="N909" i="1"/>
  <c r="O909" i="1"/>
  <c r="A1938" i="1"/>
  <c r="O1937" i="1"/>
  <c r="N1937" i="1"/>
  <c r="A1819" i="1"/>
  <c r="O1818" i="1"/>
  <c r="N1818" i="1"/>
  <c r="A2169" i="1"/>
  <c r="O2168" i="1"/>
  <c r="N2168" i="1"/>
  <c r="A2050" i="1" l="1"/>
  <c r="O2049" i="1"/>
  <c r="N2049" i="1"/>
  <c r="A1721" i="1"/>
  <c r="O1720" i="1"/>
  <c r="N1720" i="1"/>
  <c r="A1820" i="1"/>
  <c r="O1819" i="1"/>
  <c r="N1819" i="1"/>
  <c r="N1938" i="1"/>
  <c r="A1939" i="1"/>
  <c r="O1938" i="1"/>
  <c r="A2170" i="1"/>
  <c r="O2169" i="1"/>
  <c r="N2169" i="1"/>
  <c r="A1722" i="1" l="1"/>
  <c r="N1721" i="1"/>
  <c r="O1721" i="1"/>
  <c r="A2051" i="1"/>
  <c r="O2050" i="1"/>
  <c r="N2050" i="1"/>
  <c r="A1940" i="1"/>
  <c r="O1939" i="1"/>
  <c r="N1939" i="1"/>
  <c r="A1821" i="1"/>
  <c r="O1820" i="1"/>
  <c r="N1820" i="1"/>
  <c r="A2171" i="1"/>
  <c r="O2170" i="1"/>
  <c r="N2170" i="1"/>
  <c r="A2052" i="1" l="1"/>
  <c r="O2051" i="1"/>
  <c r="N2051" i="1"/>
  <c r="O1722" i="1"/>
  <c r="N1722" i="1"/>
  <c r="A1723" i="1"/>
  <c r="O1821" i="1"/>
  <c r="A1822" i="1"/>
  <c r="N1821" i="1"/>
  <c r="N1940" i="1"/>
  <c r="A1941" i="1"/>
  <c r="O1940" i="1"/>
  <c r="O2171" i="1"/>
  <c r="N2171" i="1"/>
  <c r="O1723" i="1" l="1"/>
  <c r="N1723" i="1"/>
  <c r="A1724" i="1"/>
  <c r="A2053" i="1"/>
  <c r="O2052" i="1"/>
  <c r="N2052" i="1"/>
  <c r="O1822" i="1"/>
  <c r="N1822" i="1"/>
  <c r="A1823" i="1"/>
  <c r="A1942" i="1"/>
  <c r="N1941" i="1"/>
  <c r="O1941" i="1"/>
  <c r="A2054" i="1" l="1"/>
  <c r="O2053" i="1"/>
  <c r="N2053" i="1"/>
  <c r="O1724" i="1"/>
  <c r="A1725" i="1"/>
  <c r="N1724" i="1"/>
  <c r="A1943" i="1"/>
  <c r="N1942" i="1"/>
  <c r="O1942" i="1"/>
  <c r="A1824" i="1"/>
  <c r="O1823" i="1"/>
  <c r="N1823" i="1"/>
  <c r="O1725" i="1" l="1"/>
  <c r="N1725" i="1"/>
  <c r="A1726" i="1"/>
  <c r="A2055" i="1"/>
  <c r="O2054" i="1"/>
  <c r="N2054" i="1"/>
  <c r="O1824" i="1"/>
  <c r="A1825" i="1"/>
  <c r="N1824" i="1"/>
  <c r="A1944" i="1"/>
  <c r="O1943" i="1"/>
  <c r="N1943" i="1"/>
  <c r="A2056" i="1" l="1"/>
  <c r="O2055" i="1"/>
  <c r="N2055" i="1"/>
  <c r="N1726" i="1"/>
  <c r="O1726" i="1"/>
  <c r="A1826" i="1"/>
  <c r="O1825" i="1"/>
  <c r="N1825" i="1"/>
  <c r="N1944" i="1"/>
  <c r="O1944" i="1"/>
  <c r="A1945" i="1"/>
  <c r="A2057" i="1" l="1"/>
  <c r="O2056" i="1"/>
  <c r="N2056" i="1"/>
  <c r="A1946" i="1"/>
  <c r="O1945" i="1"/>
  <c r="N1945" i="1"/>
  <c r="O1826" i="1"/>
  <c r="A1827" i="1"/>
  <c r="N1826" i="1"/>
  <c r="O2057" i="1" l="1"/>
  <c r="N2057" i="1"/>
  <c r="A2058" i="1"/>
  <c r="O1827" i="1"/>
  <c r="A1828" i="1"/>
  <c r="N1827" i="1"/>
  <c r="O1946" i="1"/>
  <c r="N1946" i="1"/>
  <c r="A1947" i="1"/>
  <c r="O2058" i="1" l="1"/>
  <c r="N2058" i="1"/>
  <c r="A2059" i="1"/>
  <c r="A1829" i="1"/>
  <c r="N1828" i="1"/>
  <c r="O1828" i="1"/>
  <c r="A1948" i="1"/>
  <c r="N1947" i="1"/>
  <c r="O1947" i="1"/>
  <c r="O2059" i="1" l="1"/>
  <c r="N2059" i="1"/>
  <c r="A2060" i="1"/>
  <c r="A1949" i="1"/>
  <c r="O1948" i="1"/>
  <c r="N1948" i="1"/>
  <c r="A1830" i="1"/>
  <c r="O1829" i="1"/>
  <c r="N1829" i="1"/>
  <c r="A2061" i="1" l="1"/>
  <c r="N2060" i="1"/>
  <c r="O2060" i="1"/>
  <c r="A1831" i="1"/>
  <c r="N1830" i="1"/>
  <c r="O1830" i="1"/>
  <c r="A1950" i="1"/>
  <c r="N1949" i="1"/>
  <c r="O1949" i="1"/>
  <c r="O2061" i="1" l="1"/>
  <c r="N2061" i="1"/>
  <c r="A2062" i="1"/>
  <c r="A1951" i="1"/>
  <c r="O1950" i="1"/>
  <c r="N1950" i="1"/>
  <c r="A1832" i="1"/>
  <c r="O1831" i="1"/>
  <c r="N1831" i="1"/>
  <c r="A2063" i="1" l="1"/>
  <c r="N2062" i="1"/>
  <c r="O2062" i="1"/>
  <c r="O1832" i="1"/>
  <c r="A1833" i="1"/>
  <c r="N1832" i="1"/>
  <c r="A1952" i="1"/>
  <c r="O1951" i="1"/>
  <c r="N1951" i="1"/>
  <c r="A2064" i="1" l="1"/>
  <c r="N2063" i="1"/>
  <c r="O2063" i="1"/>
  <c r="A1834" i="1"/>
  <c r="O1833" i="1"/>
  <c r="N1833" i="1"/>
  <c r="A1953" i="1"/>
  <c r="N1952" i="1"/>
  <c r="O1952" i="1"/>
  <c r="A2065" i="1" l="1"/>
  <c r="O2064" i="1"/>
  <c r="N2064" i="1"/>
  <c r="A1954" i="1"/>
  <c r="O1953" i="1"/>
  <c r="N1953" i="1"/>
  <c r="O1834" i="1"/>
  <c r="A1835" i="1"/>
  <c r="N1834" i="1"/>
  <c r="A2066" i="1" l="1"/>
  <c r="O2065" i="1"/>
  <c r="N2065" i="1"/>
  <c r="O1835" i="1"/>
  <c r="N1835" i="1"/>
  <c r="A1836" i="1"/>
  <c r="A1955" i="1"/>
  <c r="O1954" i="1"/>
  <c r="N1954" i="1"/>
  <c r="A2067" i="1" l="1"/>
  <c r="O2066" i="1"/>
  <c r="N2066" i="1"/>
  <c r="A1956" i="1"/>
  <c r="O1955" i="1"/>
  <c r="N1955" i="1"/>
  <c r="O1836" i="1"/>
  <c r="N1836" i="1"/>
  <c r="A1837" i="1"/>
  <c r="A2068" i="1" l="1"/>
  <c r="O2067" i="1"/>
  <c r="N2067" i="1"/>
  <c r="O1837" i="1"/>
  <c r="N1837" i="1"/>
  <c r="A1838" i="1"/>
  <c r="N1956" i="1"/>
  <c r="O1956" i="1"/>
  <c r="A2069" i="1" l="1"/>
  <c r="O2068" i="1"/>
  <c r="N2068" i="1"/>
  <c r="O1838" i="1"/>
  <c r="N1838" i="1"/>
  <c r="A1839" i="1"/>
  <c r="O2069" i="1" l="1"/>
  <c r="A2070" i="1"/>
  <c r="N2069" i="1"/>
  <c r="A1840" i="1"/>
  <c r="N1839" i="1"/>
  <c r="O1839" i="1"/>
  <c r="A2071" i="1" l="1"/>
  <c r="N2070" i="1"/>
  <c r="O2070" i="1"/>
  <c r="O1840" i="1"/>
  <c r="A1841" i="1"/>
  <c r="N1840" i="1"/>
  <c r="A2072" i="1" l="1"/>
  <c r="O2071" i="1"/>
  <c r="N2071" i="1"/>
  <c r="O1841" i="1"/>
  <c r="N1841" i="1"/>
  <c r="A1842" i="1"/>
  <c r="A2073" i="1" l="1"/>
  <c r="O2072" i="1"/>
  <c r="N2072" i="1"/>
  <c r="A1843" i="1"/>
  <c r="O1842" i="1"/>
  <c r="N1842" i="1"/>
  <c r="A2074" i="1" l="1"/>
  <c r="N2073" i="1"/>
  <c r="O2073" i="1"/>
  <c r="A1844" i="1"/>
  <c r="O1843" i="1"/>
  <c r="N1843" i="1"/>
  <c r="O2074" i="1" l="1"/>
  <c r="N2074" i="1"/>
  <c r="A1845" i="1"/>
  <c r="O1844" i="1"/>
  <c r="N1844" i="1"/>
  <c r="O1845" i="1" l="1"/>
  <c r="N1845" i="1"/>
</calcChain>
</file>

<file path=xl/sharedStrings.xml><?xml version="1.0" encoding="utf-8"?>
<sst xmlns="http://schemas.openxmlformats.org/spreadsheetml/2006/main" count="8026" uniqueCount="177">
  <si>
    <t>产品</t>
  </si>
  <si>
    <t>成交金额</t>
  </si>
  <si>
    <t>成交客户数</t>
  </si>
  <si>
    <t>2020-06-01</t>
  </si>
  <si>
    <t>1000000029</t>
  </si>
  <si>
    <t>借呗6期</t>
  </si>
  <si>
    <t>借呗12期</t>
  </si>
  <si>
    <t>1000000030</t>
  </si>
  <si>
    <t>1000000031</t>
  </si>
  <si>
    <t>1000000032</t>
  </si>
  <si>
    <t>借呗18期</t>
  </si>
  <si>
    <t>1000000035</t>
  </si>
  <si>
    <t>1000000036</t>
  </si>
  <si>
    <t>1000000037</t>
  </si>
  <si>
    <t>1000000039</t>
  </si>
  <si>
    <t>1000000040</t>
  </si>
  <si>
    <t>1000000044</t>
  </si>
  <si>
    <t>1000000045</t>
  </si>
  <si>
    <t>1000000054</t>
  </si>
  <si>
    <t>1000000056</t>
  </si>
  <si>
    <t>1000000058</t>
  </si>
  <si>
    <t>1000000067</t>
  </si>
  <si>
    <t>1000000068</t>
  </si>
  <si>
    <t>1000000237</t>
  </si>
  <si>
    <t>1000000566</t>
  </si>
  <si>
    <t>1000003803</t>
  </si>
  <si>
    <t>1000003926</t>
  </si>
  <si>
    <t>1000004170</t>
  </si>
  <si>
    <t>1000004256</t>
  </si>
  <si>
    <t>1000006064</t>
  </si>
  <si>
    <t>1000006867</t>
  </si>
  <si>
    <t>1000008228</t>
  </si>
  <si>
    <t>1000008957</t>
  </si>
  <si>
    <t>1000010255</t>
  </si>
  <si>
    <t>1000010815</t>
  </si>
  <si>
    <t>2020-06-02</t>
  </si>
  <si>
    <t>1000000033</t>
  </si>
  <si>
    <t>1000000034</t>
  </si>
  <si>
    <t>1000000041</t>
  </si>
  <si>
    <t>1000000043</t>
  </si>
  <si>
    <t>1000000046</t>
  </si>
  <si>
    <t>1000000047</t>
  </si>
  <si>
    <t>1000000050</t>
  </si>
  <si>
    <t>1000001513</t>
  </si>
  <si>
    <t>1000001524</t>
  </si>
  <si>
    <t>1000003489</t>
  </si>
  <si>
    <t>1000005873</t>
  </si>
  <si>
    <t>1000006698</t>
  </si>
  <si>
    <t>1000006859</t>
  </si>
  <si>
    <t>1000007197</t>
  </si>
  <si>
    <t>1000007320</t>
  </si>
  <si>
    <t>1000008239</t>
  </si>
  <si>
    <t>1000009288</t>
  </si>
  <si>
    <t>1000010814</t>
  </si>
  <si>
    <t>1000010837</t>
  </si>
  <si>
    <t>1000010881</t>
  </si>
  <si>
    <t>2020-06-03</t>
  </si>
  <si>
    <t>1000000028</t>
  </si>
  <si>
    <t>花呗18期</t>
  </si>
  <si>
    <t>1000000061</t>
  </si>
  <si>
    <t>1000000104</t>
  </si>
  <si>
    <t>1000000576</t>
  </si>
  <si>
    <t>1000000581</t>
  </si>
  <si>
    <t>1000000594</t>
  </si>
  <si>
    <t>1000000928</t>
  </si>
  <si>
    <t>1000006869</t>
  </si>
  <si>
    <t>2020-06-04</t>
  </si>
  <si>
    <t>1000000051</t>
  </si>
  <si>
    <t>1000003989</t>
  </si>
  <si>
    <t>1000008542</t>
  </si>
  <si>
    <t>2020-06-05</t>
  </si>
  <si>
    <t>1000000049</t>
  </si>
  <si>
    <t>1000000057</t>
  </si>
  <si>
    <t>1000011698</t>
  </si>
  <si>
    <t>1000011731</t>
  </si>
  <si>
    <t>1000012096</t>
  </si>
  <si>
    <t>1000012099</t>
  </si>
  <si>
    <t>1000012112</t>
  </si>
  <si>
    <t>1000012124</t>
  </si>
  <si>
    <t>2020-06-06</t>
  </si>
  <si>
    <t>1000011697</t>
  </si>
  <si>
    <t>1000012313</t>
  </si>
  <si>
    <t>1000012446</t>
  </si>
  <si>
    <t>2020-06-07</t>
  </si>
  <si>
    <t>2020-06-08</t>
  </si>
  <si>
    <t>1000008704</t>
  </si>
  <si>
    <t>1000012234</t>
  </si>
  <si>
    <t>2020-06-09</t>
  </si>
  <si>
    <t>1000012675</t>
  </si>
  <si>
    <t>2020-06-10</t>
  </si>
  <si>
    <t>花呗6期</t>
  </si>
  <si>
    <t>1000012394</t>
  </si>
  <si>
    <t>2020-06-11</t>
  </si>
  <si>
    <t>1000000052</t>
  </si>
  <si>
    <t>1000002861</t>
  </si>
  <si>
    <t>1000013526</t>
  </si>
  <si>
    <t>2020-06-12</t>
  </si>
  <si>
    <t>1000014037</t>
  </si>
  <si>
    <t>1000014273</t>
  </si>
  <si>
    <t>1000014291</t>
  </si>
  <si>
    <t>1000014530</t>
  </si>
  <si>
    <t>2020-06-13</t>
  </si>
  <si>
    <t>1000012126</t>
  </si>
  <si>
    <t>1000013535</t>
  </si>
  <si>
    <t>1000014572</t>
  </si>
  <si>
    <t>1000014996</t>
  </si>
  <si>
    <t>1000015013</t>
  </si>
  <si>
    <t>2020-06-14</t>
  </si>
  <si>
    <t>1000000060</t>
  </si>
  <si>
    <t>1000013546</t>
  </si>
  <si>
    <t>1000013607</t>
  </si>
  <si>
    <t>1000014588</t>
  </si>
  <si>
    <t>1000014879</t>
  </si>
  <si>
    <t>1000015015</t>
  </si>
  <si>
    <t>1000015133</t>
  </si>
  <si>
    <t>1000015203</t>
  </si>
  <si>
    <t>2020-06-15</t>
  </si>
  <si>
    <t>1000000266</t>
  </si>
  <si>
    <t>1000011538</t>
  </si>
  <si>
    <t>1000011828</t>
  </si>
  <si>
    <t>1000014072</t>
  </si>
  <si>
    <t>2020-06-16</t>
  </si>
  <si>
    <t>1000015253</t>
  </si>
  <si>
    <t>2020-06-17</t>
  </si>
  <si>
    <t>2020-06-18</t>
  </si>
  <si>
    <t>2020-06-19</t>
  </si>
  <si>
    <t>1000014088</t>
  </si>
  <si>
    <t>2020-06-20</t>
  </si>
  <si>
    <t>1000014452</t>
  </si>
  <si>
    <t>1000017576</t>
  </si>
  <si>
    <t>1000017688</t>
  </si>
  <si>
    <t>1000017700</t>
  </si>
  <si>
    <t>2020-06-21</t>
  </si>
  <si>
    <t>2020-06-22</t>
  </si>
  <si>
    <t>1000015788</t>
  </si>
  <si>
    <t>1000018132</t>
  </si>
  <si>
    <t>1000018134</t>
  </si>
  <si>
    <t>2020-06-23</t>
  </si>
  <si>
    <t>2020-06-24</t>
  </si>
  <si>
    <t>1000020084</t>
  </si>
  <si>
    <t>2020-06-25</t>
  </si>
  <si>
    <t>借呗9期</t>
  </si>
  <si>
    <t>借呗3期</t>
  </si>
  <si>
    <t>1000020128</t>
  </si>
  <si>
    <t>2020-06-26</t>
  </si>
  <si>
    <t>借呗1期</t>
  </si>
  <si>
    <t>1000002134</t>
  </si>
  <si>
    <t>花呗12期</t>
  </si>
  <si>
    <t>1000020087</t>
  </si>
  <si>
    <t>1000020921</t>
  </si>
  <si>
    <t>2020-06-27</t>
  </si>
  <si>
    <t>1000006860</t>
  </si>
  <si>
    <t>1000018298</t>
  </si>
  <si>
    <t>1000019959</t>
  </si>
  <si>
    <t>1000020726</t>
  </si>
  <si>
    <t>1000021227</t>
  </si>
  <si>
    <t>2020-06-28</t>
  </si>
  <si>
    <t>1000020526</t>
  </si>
  <si>
    <t>1000020754</t>
  </si>
  <si>
    <t>1000021167</t>
  </si>
  <si>
    <t>2020-06-29</t>
  </si>
  <si>
    <t>1000018922</t>
  </si>
  <si>
    <t>2020-06-30</t>
  </si>
  <si>
    <t>1000000114</t>
  </si>
  <si>
    <t>销售工号</t>
    <phoneticPr fontId="1" type="noConversion"/>
  </si>
  <si>
    <t>成交日期</t>
    <phoneticPr fontId="1" type="noConversion"/>
  </si>
  <si>
    <t>期数</t>
    <phoneticPr fontId="1" type="noConversion"/>
  </si>
  <si>
    <t>产品类型</t>
    <phoneticPr fontId="1" type="noConversion"/>
  </si>
  <si>
    <t>区域</t>
    <phoneticPr fontId="1" type="noConversion"/>
  </si>
  <si>
    <t>省份</t>
    <phoneticPr fontId="1" type="noConversion"/>
  </si>
  <si>
    <t>小组</t>
    <phoneticPr fontId="1" type="noConversion"/>
  </si>
  <si>
    <t>业务组</t>
    <phoneticPr fontId="1" type="noConversion"/>
  </si>
  <si>
    <t>职务类别</t>
    <phoneticPr fontId="1" type="noConversion"/>
  </si>
  <si>
    <t>客单价</t>
    <phoneticPr fontId="1" type="noConversion"/>
  </si>
  <si>
    <t>年份</t>
    <phoneticPr fontId="1" type="noConversion"/>
  </si>
  <si>
    <t>月份</t>
    <phoneticPr fontId="1" type="noConversion"/>
  </si>
  <si>
    <t>成交日期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</si>
</sst>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\-0.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Font="1">
      <alignment vertical="center"/>
    </xf>
    <xf numFmtId="0" fontId="2" fillId="0" borderId="0" xfId="0" quotePrefix="1" applyFont="1" applyAlignment="1">
      <alignment horizontal="left" vertical="top"/>
    </xf>
    <xf numFmtId="176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2" fillId="0" borderId="0" xfId="0" quotePrefix="1" applyFont="1" applyAlignment="1">
      <alignment horizontal="left" vertical="top"/>
    </xf>
    <xf numFmtId="0" fontId="2" fillId="0" borderId="0" xfId="0" applyFont="1">
      <alignment vertical="center"/>
    </xf>
    <xf numFmtId="14" fontId="2" fillId="0" borderId="0" xfId="0" quotePrefix="1" applyNumberFormat="1" applyFont="1" applyAlignment="1">
      <alignment horizontal="left" vertical="top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2795\Desktop\data%20analisys\&#31532;2&#31456;_Excel_2.2\2.2_Excel&#26376;&#24230;&#25104;&#20132;&#20202;&#34920;&#30424;\&#38144;&#21806;&#20154;&#21592;&#34920;-&#25130;&#27490;7&#26376;1&#26085;.xlsx" TargetMode="External"/><Relationship Id="rId1" Type="http://schemas.openxmlformats.org/officeDocument/2006/relationships/externalLinkPath" Target="&#38144;&#21806;&#20154;&#21592;&#34920;-&#25130;&#27490;7&#26376;1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销售工号</v>
          </cell>
          <cell r="B1" t="str">
            <v>入职时间</v>
          </cell>
          <cell r="C1" t="str">
            <v>离职时间</v>
          </cell>
          <cell r="D1" t="str">
            <v>职务类别</v>
          </cell>
          <cell r="E1" t="str">
            <v>所属小组</v>
          </cell>
          <cell r="F1" t="str">
            <v>所属省份</v>
          </cell>
          <cell r="G1" t="str">
            <v>所属区域</v>
          </cell>
        </row>
        <row r="2">
          <cell r="A2">
            <v>1000000020</v>
          </cell>
          <cell r="B2">
            <v>43918</v>
          </cell>
          <cell r="D2">
            <v>2</v>
          </cell>
          <cell r="E2" t="str">
            <v/>
          </cell>
          <cell r="F2" t="str">
            <v>合肥</v>
          </cell>
          <cell r="G2" t="str">
            <v>华东</v>
          </cell>
        </row>
        <row r="3">
          <cell r="A3">
            <v>1000000028</v>
          </cell>
          <cell r="B3">
            <v>43918</v>
          </cell>
          <cell r="C3">
            <v>43975</v>
          </cell>
          <cell r="D3">
            <v>1</v>
          </cell>
          <cell r="E3" t="str">
            <v>二组</v>
          </cell>
          <cell r="F3" t="str">
            <v>杭州</v>
          </cell>
          <cell r="G3" t="str">
            <v>华东</v>
          </cell>
        </row>
        <row r="4">
          <cell r="A4">
            <v>1000000029</v>
          </cell>
          <cell r="B4">
            <v>43918</v>
          </cell>
          <cell r="D4">
            <v>1</v>
          </cell>
          <cell r="E4" t="str">
            <v>二组</v>
          </cell>
          <cell r="F4" t="str">
            <v>杭州</v>
          </cell>
          <cell r="G4" t="str">
            <v>华东</v>
          </cell>
        </row>
        <row r="5">
          <cell r="A5">
            <v>1000000030</v>
          </cell>
          <cell r="B5">
            <v>43918</v>
          </cell>
          <cell r="D5">
            <v>1</v>
          </cell>
          <cell r="E5" t="str">
            <v>三组</v>
          </cell>
          <cell r="F5" t="str">
            <v>广州</v>
          </cell>
          <cell r="G5" t="str">
            <v>华南</v>
          </cell>
        </row>
        <row r="6">
          <cell r="A6">
            <v>1000000031</v>
          </cell>
          <cell r="B6">
            <v>43918</v>
          </cell>
          <cell r="D6">
            <v>2</v>
          </cell>
          <cell r="E6" t="str">
            <v>一组</v>
          </cell>
          <cell r="F6" t="str">
            <v>杭州</v>
          </cell>
          <cell r="G6" t="str">
            <v>华东</v>
          </cell>
        </row>
        <row r="7">
          <cell r="A7">
            <v>1000000032</v>
          </cell>
          <cell r="B7">
            <v>43918</v>
          </cell>
          <cell r="D7">
            <v>2</v>
          </cell>
          <cell r="E7" t="str">
            <v>一组</v>
          </cell>
          <cell r="F7" t="str">
            <v>苏州</v>
          </cell>
          <cell r="G7" t="str">
            <v>华东</v>
          </cell>
        </row>
        <row r="8">
          <cell r="A8">
            <v>1000000033</v>
          </cell>
          <cell r="B8">
            <v>43918</v>
          </cell>
          <cell r="D8">
            <v>1</v>
          </cell>
          <cell r="E8" t="str">
            <v>一组</v>
          </cell>
          <cell r="F8" t="str">
            <v>苏州</v>
          </cell>
          <cell r="G8" t="str">
            <v>华东</v>
          </cell>
        </row>
        <row r="9">
          <cell r="A9">
            <v>1000000034</v>
          </cell>
          <cell r="B9">
            <v>43918</v>
          </cell>
          <cell r="D9">
            <v>1</v>
          </cell>
          <cell r="E9" t="str">
            <v>一组</v>
          </cell>
          <cell r="F9" t="str">
            <v>苏州</v>
          </cell>
          <cell r="G9" t="str">
            <v>华东</v>
          </cell>
        </row>
        <row r="10">
          <cell r="A10">
            <v>1000000035</v>
          </cell>
          <cell r="B10">
            <v>43918</v>
          </cell>
          <cell r="C10">
            <v>43981</v>
          </cell>
          <cell r="D10">
            <v>1</v>
          </cell>
          <cell r="E10" t="str">
            <v>三组</v>
          </cell>
          <cell r="F10" t="str">
            <v>苏州</v>
          </cell>
          <cell r="G10" t="str">
            <v>华东</v>
          </cell>
        </row>
        <row r="11">
          <cell r="A11">
            <v>1000000036</v>
          </cell>
          <cell r="B11">
            <v>43918</v>
          </cell>
          <cell r="D11">
            <v>2</v>
          </cell>
          <cell r="E11" t="str">
            <v>三组</v>
          </cell>
          <cell r="F11" t="str">
            <v>广州</v>
          </cell>
          <cell r="G11" t="str">
            <v>华南</v>
          </cell>
        </row>
        <row r="12">
          <cell r="A12">
            <v>1000000037</v>
          </cell>
          <cell r="B12">
            <v>43918</v>
          </cell>
          <cell r="D12">
            <v>1</v>
          </cell>
          <cell r="E12" t="str">
            <v>二组</v>
          </cell>
          <cell r="F12" t="str">
            <v>杭州</v>
          </cell>
          <cell r="G12" t="str">
            <v>华东</v>
          </cell>
        </row>
        <row r="13">
          <cell r="A13">
            <v>1000000039</v>
          </cell>
          <cell r="B13">
            <v>43918</v>
          </cell>
          <cell r="D13">
            <v>2</v>
          </cell>
          <cell r="E13" t="str">
            <v>二组</v>
          </cell>
          <cell r="F13" t="str">
            <v>苏州</v>
          </cell>
          <cell r="G13" t="str">
            <v>华东</v>
          </cell>
        </row>
        <row r="14">
          <cell r="A14">
            <v>1000000040</v>
          </cell>
          <cell r="B14">
            <v>43918</v>
          </cell>
          <cell r="D14">
            <v>2</v>
          </cell>
          <cell r="E14" t="str">
            <v>四组</v>
          </cell>
          <cell r="F14" t="str">
            <v>北京</v>
          </cell>
          <cell r="G14" t="str">
            <v>华西北</v>
          </cell>
        </row>
        <row r="15">
          <cell r="A15">
            <v>1000000041</v>
          </cell>
          <cell r="B15">
            <v>43918</v>
          </cell>
          <cell r="D15">
            <v>1</v>
          </cell>
          <cell r="E15" t="str">
            <v>四组</v>
          </cell>
          <cell r="F15" t="str">
            <v>北京</v>
          </cell>
          <cell r="G15" t="str">
            <v>华西北</v>
          </cell>
        </row>
        <row r="16">
          <cell r="A16">
            <v>1000000042</v>
          </cell>
          <cell r="B16">
            <v>43918</v>
          </cell>
          <cell r="D16">
            <v>2</v>
          </cell>
          <cell r="E16" t="str">
            <v/>
          </cell>
          <cell r="F16" t="str">
            <v>苏州</v>
          </cell>
          <cell r="G16" t="str">
            <v>华东</v>
          </cell>
        </row>
        <row r="17">
          <cell r="A17">
            <v>1000000043</v>
          </cell>
          <cell r="B17">
            <v>43918</v>
          </cell>
          <cell r="D17">
            <v>1</v>
          </cell>
          <cell r="E17" t="str">
            <v>一组</v>
          </cell>
          <cell r="F17" t="str">
            <v>成都</v>
          </cell>
          <cell r="G17" t="str">
            <v>华西北</v>
          </cell>
        </row>
        <row r="18">
          <cell r="A18">
            <v>1000000044</v>
          </cell>
          <cell r="B18">
            <v>43918</v>
          </cell>
          <cell r="D18">
            <v>2</v>
          </cell>
          <cell r="E18" t="str">
            <v>三组</v>
          </cell>
          <cell r="F18" t="str">
            <v>北京</v>
          </cell>
          <cell r="G18" t="str">
            <v>华西北</v>
          </cell>
        </row>
        <row r="19">
          <cell r="A19">
            <v>1000000045</v>
          </cell>
          <cell r="B19">
            <v>43918</v>
          </cell>
          <cell r="D19">
            <v>1</v>
          </cell>
          <cell r="E19" t="str">
            <v>一组</v>
          </cell>
          <cell r="F19" t="str">
            <v>深圳</v>
          </cell>
          <cell r="G19" t="str">
            <v>华南</v>
          </cell>
        </row>
        <row r="20">
          <cell r="A20">
            <v>1000000046</v>
          </cell>
          <cell r="B20">
            <v>43918</v>
          </cell>
          <cell r="D20">
            <v>1</v>
          </cell>
          <cell r="E20" t="str">
            <v>一组</v>
          </cell>
          <cell r="F20" t="str">
            <v>成都</v>
          </cell>
          <cell r="G20" t="str">
            <v>华西北</v>
          </cell>
        </row>
        <row r="21">
          <cell r="A21">
            <v>1000000047</v>
          </cell>
          <cell r="B21">
            <v>43918</v>
          </cell>
          <cell r="C21">
            <v>43943</v>
          </cell>
          <cell r="D21">
            <v>1</v>
          </cell>
          <cell r="E21" t="str">
            <v>一组</v>
          </cell>
          <cell r="F21" t="str">
            <v>广州</v>
          </cell>
          <cell r="G21" t="str">
            <v>华南</v>
          </cell>
        </row>
        <row r="22">
          <cell r="A22">
            <v>1000000048</v>
          </cell>
          <cell r="B22">
            <v>43918</v>
          </cell>
          <cell r="D22">
            <v>2</v>
          </cell>
          <cell r="E22" t="str">
            <v/>
          </cell>
          <cell r="F22" t="str">
            <v>南京</v>
          </cell>
          <cell r="G22" t="str">
            <v>华东</v>
          </cell>
        </row>
        <row r="23">
          <cell r="A23">
            <v>1000000049</v>
          </cell>
          <cell r="B23">
            <v>43918</v>
          </cell>
          <cell r="C23">
            <v>43943</v>
          </cell>
          <cell r="D23">
            <v>1</v>
          </cell>
          <cell r="E23" t="str">
            <v>一组</v>
          </cell>
          <cell r="F23" t="str">
            <v>合肥</v>
          </cell>
          <cell r="G23" t="str">
            <v>华东</v>
          </cell>
        </row>
        <row r="24">
          <cell r="A24">
            <v>1000000050</v>
          </cell>
          <cell r="B24">
            <v>43918</v>
          </cell>
          <cell r="C24">
            <v>43999</v>
          </cell>
          <cell r="D24">
            <v>1</v>
          </cell>
          <cell r="E24" t="str">
            <v>一组</v>
          </cell>
          <cell r="F24" t="str">
            <v>合肥</v>
          </cell>
          <cell r="G24" t="str">
            <v>华东</v>
          </cell>
        </row>
        <row r="25">
          <cell r="A25">
            <v>1000000051</v>
          </cell>
          <cell r="B25">
            <v>43918</v>
          </cell>
          <cell r="C25">
            <v>43943</v>
          </cell>
          <cell r="D25">
            <v>1</v>
          </cell>
          <cell r="E25" t="str">
            <v>二组</v>
          </cell>
          <cell r="F25" t="str">
            <v>上海</v>
          </cell>
          <cell r="G25" t="str">
            <v>华东</v>
          </cell>
        </row>
        <row r="26">
          <cell r="A26">
            <v>1000000052</v>
          </cell>
          <cell r="B26">
            <v>43918</v>
          </cell>
          <cell r="C26">
            <v>43982</v>
          </cell>
          <cell r="D26">
            <v>1</v>
          </cell>
          <cell r="E26" t="str">
            <v>二组</v>
          </cell>
          <cell r="F26" t="str">
            <v>上海</v>
          </cell>
          <cell r="G26" t="str">
            <v>华东</v>
          </cell>
        </row>
        <row r="27">
          <cell r="A27">
            <v>1000000053</v>
          </cell>
          <cell r="B27">
            <v>43918</v>
          </cell>
          <cell r="D27">
            <v>2</v>
          </cell>
          <cell r="E27" t="str">
            <v/>
          </cell>
          <cell r="F27" t="str">
            <v/>
          </cell>
          <cell r="G27" t="str">
            <v>华西北</v>
          </cell>
        </row>
        <row r="28">
          <cell r="A28">
            <v>1000000054</v>
          </cell>
          <cell r="B28">
            <v>43918</v>
          </cell>
          <cell r="D28">
            <v>1</v>
          </cell>
          <cell r="E28" t="str">
            <v>一组</v>
          </cell>
          <cell r="F28" t="str">
            <v>上海</v>
          </cell>
          <cell r="G28" t="str">
            <v>华东</v>
          </cell>
        </row>
        <row r="29">
          <cell r="A29">
            <v>1000000056</v>
          </cell>
          <cell r="B29">
            <v>43918</v>
          </cell>
          <cell r="D29">
            <v>2</v>
          </cell>
          <cell r="E29" t="str">
            <v>一组</v>
          </cell>
          <cell r="F29" t="str">
            <v>上海</v>
          </cell>
          <cell r="G29" t="str">
            <v>华东</v>
          </cell>
        </row>
        <row r="30">
          <cell r="A30">
            <v>1000000057</v>
          </cell>
          <cell r="B30">
            <v>43918</v>
          </cell>
          <cell r="C30">
            <v>43959</v>
          </cell>
          <cell r="D30">
            <v>1</v>
          </cell>
          <cell r="E30" t="str">
            <v>二组</v>
          </cell>
          <cell r="F30" t="str">
            <v>上海</v>
          </cell>
          <cell r="G30" t="str">
            <v>华东</v>
          </cell>
        </row>
        <row r="31">
          <cell r="A31">
            <v>1000000058</v>
          </cell>
          <cell r="B31">
            <v>43918</v>
          </cell>
          <cell r="C31">
            <v>43943</v>
          </cell>
          <cell r="D31">
            <v>1</v>
          </cell>
          <cell r="E31" t="str">
            <v>二组</v>
          </cell>
          <cell r="F31" t="str">
            <v>上海</v>
          </cell>
          <cell r="G31" t="str">
            <v>华东</v>
          </cell>
        </row>
        <row r="32">
          <cell r="A32">
            <v>1000000060</v>
          </cell>
          <cell r="B32">
            <v>43918</v>
          </cell>
          <cell r="C32">
            <v>43981</v>
          </cell>
          <cell r="D32">
            <v>1</v>
          </cell>
          <cell r="E32" t="str">
            <v>一组</v>
          </cell>
          <cell r="F32" t="str">
            <v>合肥</v>
          </cell>
          <cell r="G32" t="str">
            <v>华东</v>
          </cell>
        </row>
        <row r="33">
          <cell r="A33">
            <v>1000000061</v>
          </cell>
          <cell r="B33">
            <v>43918</v>
          </cell>
          <cell r="C33">
            <v>43956</v>
          </cell>
          <cell r="D33">
            <v>1</v>
          </cell>
          <cell r="E33" t="str">
            <v>二组</v>
          </cell>
          <cell r="F33" t="str">
            <v>上海</v>
          </cell>
          <cell r="G33" t="str">
            <v>华东</v>
          </cell>
        </row>
        <row r="34">
          <cell r="A34">
            <v>1000000067</v>
          </cell>
          <cell r="B34">
            <v>43918</v>
          </cell>
          <cell r="D34">
            <v>1</v>
          </cell>
          <cell r="E34" t="str">
            <v>二组</v>
          </cell>
          <cell r="F34" t="str">
            <v>苏州</v>
          </cell>
          <cell r="G34" t="str">
            <v>华东</v>
          </cell>
        </row>
        <row r="35">
          <cell r="A35">
            <v>1000000068</v>
          </cell>
          <cell r="B35">
            <v>43918</v>
          </cell>
          <cell r="D35">
            <v>2</v>
          </cell>
          <cell r="E35" t="str">
            <v>一组</v>
          </cell>
          <cell r="F35" t="str">
            <v>重庆</v>
          </cell>
          <cell r="G35" t="str">
            <v>华西北</v>
          </cell>
        </row>
        <row r="36">
          <cell r="A36">
            <v>1000000069</v>
          </cell>
          <cell r="B36">
            <v>43918</v>
          </cell>
          <cell r="D36">
            <v>2</v>
          </cell>
          <cell r="E36" t="str">
            <v/>
          </cell>
          <cell r="F36" t="str">
            <v/>
          </cell>
          <cell r="G36" t="str">
            <v>华南</v>
          </cell>
        </row>
        <row r="37">
          <cell r="A37">
            <v>1000000071</v>
          </cell>
          <cell r="B37">
            <v>43918</v>
          </cell>
          <cell r="D37">
            <v>2</v>
          </cell>
          <cell r="E37" t="str">
            <v/>
          </cell>
          <cell r="F37" t="str">
            <v>上海</v>
          </cell>
          <cell r="G37" t="str">
            <v>华东</v>
          </cell>
        </row>
        <row r="38">
          <cell r="A38">
            <v>1000000076</v>
          </cell>
          <cell r="B38">
            <v>43918</v>
          </cell>
          <cell r="D38">
            <v>2</v>
          </cell>
          <cell r="E38" t="str">
            <v/>
          </cell>
          <cell r="F38" t="str">
            <v>杭州</v>
          </cell>
          <cell r="G38" t="str">
            <v>华东</v>
          </cell>
        </row>
        <row r="39">
          <cell r="A39">
            <v>1000000104</v>
          </cell>
          <cell r="B39">
            <v>43950</v>
          </cell>
          <cell r="D39">
            <v>1</v>
          </cell>
          <cell r="E39" t="str">
            <v>一组</v>
          </cell>
          <cell r="F39" t="str">
            <v>合肥</v>
          </cell>
          <cell r="G39" t="str">
            <v>华东</v>
          </cell>
        </row>
        <row r="40">
          <cell r="A40">
            <v>1000000114</v>
          </cell>
          <cell r="B40">
            <v>43918</v>
          </cell>
          <cell r="C40">
            <v>43943</v>
          </cell>
          <cell r="D40">
            <v>1</v>
          </cell>
          <cell r="E40" t="str">
            <v>一组</v>
          </cell>
          <cell r="F40" t="str">
            <v>合肥</v>
          </cell>
          <cell r="G40" t="str">
            <v>华东</v>
          </cell>
        </row>
        <row r="41">
          <cell r="A41">
            <v>1000000237</v>
          </cell>
          <cell r="B41">
            <v>43929</v>
          </cell>
          <cell r="D41">
            <v>1</v>
          </cell>
          <cell r="E41" t="str">
            <v>一组</v>
          </cell>
          <cell r="F41" t="str">
            <v>合肥</v>
          </cell>
          <cell r="G41" t="str">
            <v>华东</v>
          </cell>
        </row>
        <row r="42">
          <cell r="A42">
            <v>1000000266</v>
          </cell>
          <cell r="B42">
            <v>43995</v>
          </cell>
          <cell r="D42">
            <v>1</v>
          </cell>
          <cell r="E42" t="str">
            <v>一组</v>
          </cell>
          <cell r="F42" t="str">
            <v>重庆</v>
          </cell>
          <cell r="G42" t="str">
            <v>华西北</v>
          </cell>
        </row>
        <row r="43">
          <cell r="A43">
            <v>1000000458</v>
          </cell>
          <cell r="B43">
            <v>43918</v>
          </cell>
          <cell r="C43">
            <v>43981</v>
          </cell>
          <cell r="D43">
            <v>2</v>
          </cell>
          <cell r="E43" t="str">
            <v/>
          </cell>
          <cell r="F43" t="str">
            <v>合肥</v>
          </cell>
          <cell r="G43" t="str">
            <v>华东</v>
          </cell>
        </row>
        <row r="44">
          <cell r="A44">
            <v>1000000566</v>
          </cell>
          <cell r="B44">
            <v>43925</v>
          </cell>
          <cell r="D44">
            <v>1</v>
          </cell>
          <cell r="E44" t="str">
            <v>三组</v>
          </cell>
          <cell r="F44" t="str">
            <v>广州</v>
          </cell>
          <cell r="G44" t="str">
            <v>华南</v>
          </cell>
        </row>
        <row r="45">
          <cell r="A45">
            <v>1000000576</v>
          </cell>
          <cell r="B45">
            <v>43925</v>
          </cell>
          <cell r="C45">
            <v>44006</v>
          </cell>
          <cell r="D45">
            <v>1</v>
          </cell>
          <cell r="E45" t="str">
            <v>三组</v>
          </cell>
          <cell r="F45" t="str">
            <v>苏州</v>
          </cell>
          <cell r="G45" t="str">
            <v>华东</v>
          </cell>
        </row>
        <row r="46">
          <cell r="A46">
            <v>1000000581</v>
          </cell>
          <cell r="B46">
            <v>43925</v>
          </cell>
          <cell r="C46">
            <v>43939</v>
          </cell>
          <cell r="D46">
            <v>1</v>
          </cell>
          <cell r="E46" t="str">
            <v>三组</v>
          </cell>
          <cell r="F46" t="str">
            <v>广州</v>
          </cell>
          <cell r="G46" t="str">
            <v>华南</v>
          </cell>
        </row>
        <row r="47">
          <cell r="A47">
            <v>1000000594</v>
          </cell>
          <cell r="B47">
            <v>43973</v>
          </cell>
          <cell r="D47">
            <v>1</v>
          </cell>
          <cell r="E47" t="str">
            <v>二组</v>
          </cell>
          <cell r="F47" t="str">
            <v>苏州</v>
          </cell>
          <cell r="G47" t="str">
            <v>华东</v>
          </cell>
        </row>
        <row r="48">
          <cell r="A48">
            <v>1000000928</v>
          </cell>
          <cell r="B48">
            <v>43925</v>
          </cell>
          <cell r="D48">
            <v>1</v>
          </cell>
          <cell r="E48" t="str">
            <v>一组</v>
          </cell>
          <cell r="F48" t="str">
            <v>西安</v>
          </cell>
          <cell r="G48" t="str">
            <v>华西北</v>
          </cell>
        </row>
        <row r="49">
          <cell r="A49">
            <v>1000001513</v>
          </cell>
          <cell r="B49">
            <v>43931</v>
          </cell>
          <cell r="C49">
            <v>43964</v>
          </cell>
          <cell r="D49">
            <v>1</v>
          </cell>
          <cell r="E49" t="str">
            <v>二组</v>
          </cell>
          <cell r="F49" t="str">
            <v>上海</v>
          </cell>
          <cell r="G49" t="str">
            <v>华东</v>
          </cell>
        </row>
        <row r="50">
          <cell r="A50">
            <v>1000001524</v>
          </cell>
          <cell r="B50">
            <v>43968</v>
          </cell>
          <cell r="D50">
            <v>1</v>
          </cell>
          <cell r="E50" t="str">
            <v>二组</v>
          </cell>
          <cell r="F50" t="str">
            <v>苏州</v>
          </cell>
          <cell r="G50" t="str">
            <v>华东</v>
          </cell>
        </row>
        <row r="51">
          <cell r="A51">
            <v>1000002134</v>
          </cell>
          <cell r="B51">
            <v>44002</v>
          </cell>
          <cell r="D51">
            <v>1</v>
          </cell>
          <cell r="E51" t="str">
            <v>二组</v>
          </cell>
          <cell r="F51" t="str">
            <v>合肥</v>
          </cell>
          <cell r="G51" t="str">
            <v>华东</v>
          </cell>
        </row>
        <row r="52">
          <cell r="A52">
            <v>1000002861</v>
          </cell>
          <cell r="B52">
            <v>43992</v>
          </cell>
          <cell r="D52">
            <v>1</v>
          </cell>
          <cell r="E52" t="str">
            <v>三组</v>
          </cell>
          <cell r="F52" t="str">
            <v>广州</v>
          </cell>
          <cell r="G52" t="str">
            <v>华南</v>
          </cell>
        </row>
        <row r="53">
          <cell r="A53">
            <v>1000003489</v>
          </cell>
          <cell r="B53">
            <v>43967</v>
          </cell>
          <cell r="D53">
            <v>1</v>
          </cell>
          <cell r="E53" t="str">
            <v>一组</v>
          </cell>
          <cell r="F53" t="str">
            <v>广州</v>
          </cell>
          <cell r="G53" t="str">
            <v>华南</v>
          </cell>
        </row>
        <row r="54">
          <cell r="A54">
            <v>1000003803</v>
          </cell>
          <cell r="B54">
            <v>43946</v>
          </cell>
          <cell r="D54">
            <v>1</v>
          </cell>
          <cell r="E54" t="str">
            <v>三组</v>
          </cell>
          <cell r="F54" t="str">
            <v>北京</v>
          </cell>
          <cell r="G54" t="str">
            <v>华西北</v>
          </cell>
        </row>
        <row r="55">
          <cell r="A55">
            <v>1000003926</v>
          </cell>
          <cell r="B55">
            <v>43946</v>
          </cell>
          <cell r="D55">
            <v>2</v>
          </cell>
          <cell r="E55" t="str">
            <v>一组</v>
          </cell>
          <cell r="F55" t="str">
            <v>广州</v>
          </cell>
          <cell r="G55" t="str">
            <v>华南</v>
          </cell>
        </row>
        <row r="56">
          <cell r="A56">
            <v>1000003989</v>
          </cell>
          <cell r="B56">
            <v>43946</v>
          </cell>
          <cell r="D56">
            <v>1</v>
          </cell>
          <cell r="E56" t="str">
            <v>三组</v>
          </cell>
          <cell r="F56" t="str">
            <v>北京</v>
          </cell>
          <cell r="G56" t="str">
            <v>华西北</v>
          </cell>
        </row>
        <row r="57">
          <cell r="A57">
            <v>1000004170</v>
          </cell>
          <cell r="B57">
            <v>43946</v>
          </cell>
          <cell r="D57">
            <v>2</v>
          </cell>
          <cell r="E57" t="str">
            <v>二组</v>
          </cell>
          <cell r="F57" t="str">
            <v>上海</v>
          </cell>
          <cell r="G57" t="str">
            <v>华东</v>
          </cell>
        </row>
        <row r="58">
          <cell r="A58">
            <v>1000004256</v>
          </cell>
          <cell r="B58">
            <v>43950</v>
          </cell>
          <cell r="D58">
            <v>1</v>
          </cell>
          <cell r="E58" t="str">
            <v>一组</v>
          </cell>
          <cell r="F58" t="str">
            <v>合肥</v>
          </cell>
          <cell r="G58" t="str">
            <v>华东</v>
          </cell>
        </row>
        <row r="59">
          <cell r="A59">
            <v>1000004749</v>
          </cell>
          <cell r="B59">
            <v>43994</v>
          </cell>
          <cell r="C59">
            <v>44000</v>
          </cell>
          <cell r="D59">
            <v>1</v>
          </cell>
          <cell r="E59" t="str">
            <v>一组</v>
          </cell>
          <cell r="F59" t="str">
            <v>合肥</v>
          </cell>
          <cell r="G59" t="str">
            <v>华东</v>
          </cell>
        </row>
        <row r="60">
          <cell r="A60">
            <v>1000005873</v>
          </cell>
          <cell r="B60">
            <v>43961</v>
          </cell>
          <cell r="D60">
            <v>2</v>
          </cell>
          <cell r="E60" t="str">
            <v>二组</v>
          </cell>
          <cell r="F60" t="str">
            <v>杭州</v>
          </cell>
          <cell r="G60" t="str">
            <v>华东</v>
          </cell>
        </row>
        <row r="61">
          <cell r="A61">
            <v>1000006064</v>
          </cell>
          <cell r="B61">
            <v>43961</v>
          </cell>
          <cell r="D61">
            <v>1</v>
          </cell>
          <cell r="E61" t="str">
            <v>一组</v>
          </cell>
          <cell r="F61" t="str">
            <v>合肥</v>
          </cell>
          <cell r="G61" t="str">
            <v>华东</v>
          </cell>
        </row>
        <row r="62">
          <cell r="A62">
            <v>1000006698</v>
          </cell>
          <cell r="B62">
            <v>43980</v>
          </cell>
          <cell r="D62">
            <v>2</v>
          </cell>
          <cell r="E62" t="str">
            <v>一组</v>
          </cell>
          <cell r="F62" t="str">
            <v>成都</v>
          </cell>
          <cell r="G62" t="str">
            <v>华西北</v>
          </cell>
        </row>
        <row r="63">
          <cell r="A63">
            <v>1000006859</v>
          </cell>
          <cell r="B63">
            <v>43966</v>
          </cell>
          <cell r="C63">
            <v>44009</v>
          </cell>
          <cell r="D63">
            <v>1</v>
          </cell>
          <cell r="E63" t="str">
            <v>一组</v>
          </cell>
          <cell r="F63" t="str">
            <v>南京</v>
          </cell>
          <cell r="G63" t="str">
            <v>华东</v>
          </cell>
        </row>
        <row r="64">
          <cell r="A64">
            <v>1000006860</v>
          </cell>
          <cell r="B64">
            <v>43966</v>
          </cell>
          <cell r="C64">
            <v>43981</v>
          </cell>
          <cell r="D64">
            <v>1</v>
          </cell>
          <cell r="E64" t="str">
            <v>一组</v>
          </cell>
          <cell r="F64" t="str">
            <v>南京</v>
          </cell>
          <cell r="G64" t="str">
            <v>华东</v>
          </cell>
        </row>
        <row r="65">
          <cell r="A65">
            <v>1000006867</v>
          </cell>
          <cell r="B65">
            <v>43966</v>
          </cell>
          <cell r="C65">
            <v>44006</v>
          </cell>
          <cell r="D65">
            <v>1</v>
          </cell>
          <cell r="E65" t="str">
            <v>一组</v>
          </cell>
          <cell r="F65" t="str">
            <v>南京</v>
          </cell>
          <cell r="G65" t="str">
            <v>华东</v>
          </cell>
        </row>
        <row r="66">
          <cell r="A66">
            <v>1000006869</v>
          </cell>
          <cell r="B66">
            <v>43966</v>
          </cell>
          <cell r="D66">
            <v>1</v>
          </cell>
          <cell r="E66" t="str">
            <v>一组</v>
          </cell>
          <cell r="F66" t="str">
            <v>南京</v>
          </cell>
          <cell r="G66" t="str">
            <v>华东</v>
          </cell>
        </row>
        <row r="67">
          <cell r="A67">
            <v>1000007197</v>
          </cell>
          <cell r="B67">
            <v>43967</v>
          </cell>
          <cell r="C67">
            <v>43988</v>
          </cell>
          <cell r="D67">
            <v>1</v>
          </cell>
          <cell r="E67" t="str">
            <v>一组</v>
          </cell>
          <cell r="F67" t="str">
            <v>合肥</v>
          </cell>
          <cell r="G67" t="str">
            <v>华东</v>
          </cell>
        </row>
        <row r="68">
          <cell r="A68">
            <v>1000007320</v>
          </cell>
          <cell r="B68">
            <v>43967</v>
          </cell>
          <cell r="D68">
            <v>1</v>
          </cell>
          <cell r="E68" t="str">
            <v>一组</v>
          </cell>
          <cell r="F68" t="str">
            <v>上海</v>
          </cell>
          <cell r="G68" t="str">
            <v>华东</v>
          </cell>
        </row>
        <row r="69">
          <cell r="A69">
            <v>1000008228</v>
          </cell>
          <cell r="B69">
            <v>43980</v>
          </cell>
          <cell r="D69">
            <v>1</v>
          </cell>
          <cell r="E69" t="str">
            <v>三组</v>
          </cell>
          <cell r="F69" t="str">
            <v>北京</v>
          </cell>
          <cell r="G69" t="str">
            <v>华西北</v>
          </cell>
        </row>
        <row r="70">
          <cell r="A70">
            <v>1000008239</v>
          </cell>
          <cell r="B70">
            <v>43972</v>
          </cell>
          <cell r="D70">
            <v>2</v>
          </cell>
          <cell r="E70" t="str">
            <v>一组</v>
          </cell>
          <cell r="F70" t="str">
            <v>南京</v>
          </cell>
          <cell r="G70" t="str">
            <v>华东</v>
          </cell>
        </row>
        <row r="71">
          <cell r="A71">
            <v>1000008542</v>
          </cell>
          <cell r="B71">
            <v>43985</v>
          </cell>
          <cell r="D71">
            <v>1</v>
          </cell>
          <cell r="E71" t="str">
            <v>一组</v>
          </cell>
          <cell r="F71" t="str">
            <v>合肥</v>
          </cell>
          <cell r="G71" t="str">
            <v>华东</v>
          </cell>
        </row>
        <row r="72">
          <cell r="A72">
            <v>1000008704</v>
          </cell>
          <cell r="B72">
            <v>43985</v>
          </cell>
          <cell r="C72">
            <v>43999</v>
          </cell>
          <cell r="D72">
            <v>1</v>
          </cell>
          <cell r="E72" t="str">
            <v>一组</v>
          </cell>
          <cell r="F72" t="str">
            <v>南京</v>
          </cell>
          <cell r="G72" t="str">
            <v>华东</v>
          </cell>
        </row>
        <row r="73">
          <cell r="A73">
            <v>1000008801</v>
          </cell>
          <cell r="B73">
            <v>43980</v>
          </cell>
          <cell r="C73">
            <v>43981</v>
          </cell>
          <cell r="D73">
            <v>1</v>
          </cell>
          <cell r="E73" t="str">
            <v>二组</v>
          </cell>
          <cell r="F73" t="str">
            <v>上海</v>
          </cell>
          <cell r="G73" t="str">
            <v>华东</v>
          </cell>
        </row>
        <row r="74">
          <cell r="A74">
            <v>1000008957</v>
          </cell>
          <cell r="B74">
            <v>43973</v>
          </cell>
          <cell r="D74">
            <v>1</v>
          </cell>
          <cell r="E74" t="str">
            <v>二组</v>
          </cell>
          <cell r="F74" t="str">
            <v>上海</v>
          </cell>
          <cell r="G74" t="str">
            <v>华东</v>
          </cell>
        </row>
        <row r="75">
          <cell r="A75">
            <v>1000009288</v>
          </cell>
          <cell r="B75">
            <v>43975</v>
          </cell>
          <cell r="D75">
            <v>1</v>
          </cell>
          <cell r="E75" t="str">
            <v>二组</v>
          </cell>
          <cell r="F75" t="str">
            <v>苏州</v>
          </cell>
          <cell r="G75" t="str">
            <v>华东</v>
          </cell>
        </row>
        <row r="76">
          <cell r="A76">
            <v>1000010255</v>
          </cell>
          <cell r="B76">
            <v>43980</v>
          </cell>
          <cell r="C76">
            <v>43985</v>
          </cell>
          <cell r="D76">
            <v>1</v>
          </cell>
          <cell r="E76" t="str">
            <v>三组</v>
          </cell>
          <cell r="F76" t="str">
            <v>广州</v>
          </cell>
          <cell r="G76" t="str">
            <v>华南</v>
          </cell>
        </row>
        <row r="77">
          <cell r="A77">
            <v>1000010813</v>
          </cell>
          <cell r="B77">
            <v>43981</v>
          </cell>
          <cell r="C77">
            <v>43987</v>
          </cell>
          <cell r="D77">
            <v>1</v>
          </cell>
          <cell r="E77" t="str">
            <v>一组</v>
          </cell>
          <cell r="F77" t="str">
            <v>南京</v>
          </cell>
          <cell r="G77" t="str">
            <v>华东</v>
          </cell>
        </row>
        <row r="78">
          <cell r="A78">
            <v>1000010814</v>
          </cell>
          <cell r="B78">
            <v>43981</v>
          </cell>
          <cell r="D78">
            <v>1</v>
          </cell>
          <cell r="E78" t="str">
            <v>四组</v>
          </cell>
          <cell r="F78" t="str">
            <v>南京</v>
          </cell>
          <cell r="G78" t="str">
            <v>华东</v>
          </cell>
        </row>
        <row r="79">
          <cell r="A79">
            <v>1000010815</v>
          </cell>
          <cell r="B79">
            <v>43981</v>
          </cell>
          <cell r="C79">
            <v>44000</v>
          </cell>
          <cell r="D79">
            <v>1</v>
          </cell>
          <cell r="E79" t="str">
            <v>一组</v>
          </cell>
          <cell r="F79" t="str">
            <v>南京</v>
          </cell>
          <cell r="G79" t="str">
            <v>华东</v>
          </cell>
        </row>
        <row r="80">
          <cell r="A80">
            <v>1000010837</v>
          </cell>
          <cell r="B80">
            <v>43982</v>
          </cell>
          <cell r="D80">
            <v>1</v>
          </cell>
          <cell r="E80" t="str">
            <v>一组</v>
          </cell>
          <cell r="F80" t="str">
            <v>南京</v>
          </cell>
          <cell r="G80" t="str">
            <v>华东</v>
          </cell>
        </row>
        <row r="81">
          <cell r="A81">
            <v>1000010881</v>
          </cell>
          <cell r="B81">
            <v>43982</v>
          </cell>
          <cell r="C81">
            <v>44007</v>
          </cell>
          <cell r="D81">
            <v>1</v>
          </cell>
          <cell r="E81" t="str">
            <v>一组</v>
          </cell>
          <cell r="F81" t="str">
            <v>广州</v>
          </cell>
          <cell r="G81" t="str">
            <v>华南</v>
          </cell>
        </row>
        <row r="82">
          <cell r="A82">
            <v>1000011197</v>
          </cell>
          <cell r="B82">
            <v>44007</v>
          </cell>
          <cell r="D82">
            <v>1</v>
          </cell>
          <cell r="E82" t="str">
            <v>二组</v>
          </cell>
          <cell r="F82" t="str">
            <v>苏州</v>
          </cell>
          <cell r="G82" t="str">
            <v>华东</v>
          </cell>
        </row>
        <row r="83">
          <cell r="A83">
            <v>1000011430</v>
          </cell>
          <cell r="B83">
            <v>43987</v>
          </cell>
          <cell r="D83">
            <v>2</v>
          </cell>
          <cell r="E83" t="str">
            <v/>
          </cell>
          <cell r="F83" t="str">
            <v>南宁</v>
          </cell>
          <cell r="G83" t="str">
            <v>华南</v>
          </cell>
        </row>
        <row r="84">
          <cell r="A84">
            <v>1000011538</v>
          </cell>
          <cell r="B84">
            <v>43994</v>
          </cell>
          <cell r="D84">
            <v>1</v>
          </cell>
          <cell r="E84" t="str">
            <v>二组</v>
          </cell>
          <cell r="F84" t="str">
            <v>合肥</v>
          </cell>
          <cell r="G84" t="str">
            <v>华东</v>
          </cell>
        </row>
        <row r="85">
          <cell r="A85">
            <v>1000011697</v>
          </cell>
          <cell r="B85">
            <v>43985</v>
          </cell>
          <cell r="D85">
            <v>1</v>
          </cell>
          <cell r="E85" t="str">
            <v>二组</v>
          </cell>
          <cell r="F85" t="str">
            <v>上海</v>
          </cell>
          <cell r="G85" t="str">
            <v>华东</v>
          </cell>
        </row>
        <row r="86">
          <cell r="A86">
            <v>1000011698</v>
          </cell>
          <cell r="B86">
            <v>43985</v>
          </cell>
          <cell r="D86">
            <v>1</v>
          </cell>
          <cell r="E86" t="str">
            <v>二组</v>
          </cell>
          <cell r="F86" t="str">
            <v>上海</v>
          </cell>
          <cell r="G86" t="str">
            <v>华东</v>
          </cell>
        </row>
        <row r="87">
          <cell r="A87">
            <v>1000011731</v>
          </cell>
          <cell r="B87">
            <v>43986</v>
          </cell>
          <cell r="C87">
            <v>43990</v>
          </cell>
          <cell r="D87">
            <v>1</v>
          </cell>
          <cell r="E87" t="str">
            <v>三组</v>
          </cell>
          <cell r="F87" t="str">
            <v>广州</v>
          </cell>
          <cell r="G87" t="str">
            <v>华南</v>
          </cell>
        </row>
        <row r="88">
          <cell r="A88">
            <v>1000011828</v>
          </cell>
          <cell r="B88">
            <v>43995</v>
          </cell>
          <cell r="D88">
            <v>1</v>
          </cell>
          <cell r="E88" t="str">
            <v>二组</v>
          </cell>
          <cell r="F88" t="str">
            <v>杭州</v>
          </cell>
          <cell r="G88" t="str">
            <v>华东</v>
          </cell>
        </row>
        <row r="89">
          <cell r="A89">
            <v>1000012096</v>
          </cell>
          <cell r="B89">
            <v>43986</v>
          </cell>
          <cell r="D89">
            <v>1</v>
          </cell>
          <cell r="E89" t="str">
            <v>一组</v>
          </cell>
          <cell r="F89" t="str">
            <v>杭州</v>
          </cell>
          <cell r="G89" t="str">
            <v>华东</v>
          </cell>
        </row>
        <row r="90">
          <cell r="A90">
            <v>1000012099</v>
          </cell>
          <cell r="B90">
            <v>43986</v>
          </cell>
          <cell r="D90">
            <v>1</v>
          </cell>
          <cell r="E90" t="str">
            <v>二组</v>
          </cell>
          <cell r="F90" t="str">
            <v>杭州</v>
          </cell>
          <cell r="G90" t="str">
            <v>华东</v>
          </cell>
        </row>
        <row r="91">
          <cell r="A91">
            <v>1000012112</v>
          </cell>
          <cell r="B91">
            <v>43986</v>
          </cell>
          <cell r="D91">
            <v>2</v>
          </cell>
          <cell r="E91" t="str">
            <v>三组</v>
          </cell>
          <cell r="F91" t="str">
            <v>杭州</v>
          </cell>
          <cell r="G91" t="str">
            <v>华东</v>
          </cell>
        </row>
        <row r="92">
          <cell r="A92">
            <v>1000012124</v>
          </cell>
          <cell r="B92">
            <v>43986</v>
          </cell>
          <cell r="D92">
            <v>1</v>
          </cell>
          <cell r="E92" t="str">
            <v>一组</v>
          </cell>
          <cell r="F92" t="str">
            <v>杭州</v>
          </cell>
          <cell r="G92" t="str">
            <v>华东</v>
          </cell>
        </row>
        <row r="93">
          <cell r="A93">
            <v>1000012126</v>
          </cell>
          <cell r="B93">
            <v>43995</v>
          </cell>
          <cell r="D93">
            <v>1</v>
          </cell>
          <cell r="E93" t="str">
            <v>一组</v>
          </cell>
          <cell r="F93" t="str">
            <v>杭州</v>
          </cell>
          <cell r="G93" t="str">
            <v>华东</v>
          </cell>
        </row>
        <row r="94">
          <cell r="A94">
            <v>1000012128</v>
          </cell>
          <cell r="B94">
            <v>43986</v>
          </cell>
          <cell r="C94">
            <v>43992</v>
          </cell>
          <cell r="D94">
            <v>1</v>
          </cell>
          <cell r="E94" t="str">
            <v>二组</v>
          </cell>
          <cell r="F94" t="str">
            <v>杭州</v>
          </cell>
          <cell r="G94" t="str">
            <v>华东</v>
          </cell>
        </row>
        <row r="95">
          <cell r="A95">
            <v>1000012234</v>
          </cell>
          <cell r="B95">
            <v>43987</v>
          </cell>
          <cell r="D95">
            <v>1</v>
          </cell>
          <cell r="E95" t="str">
            <v>一组</v>
          </cell>
          <cell r="F95" t="str">
            <v>苏州</v>
          </cell>
          <cell r="G95" t="str">
            <v>华东</v>
          </cell>
        </row>
        <row r="96">
          <cell r="A96">
            <v>1000012313</v>
          </cell>
          <cell r="B96">
            <v>43987</v>
          </cell>
          <cell r="D96">
            <v>1</v>
          </cell>
          <cell r="E96" t="str">
            <v>一组</v>
          </cell>
          <cell r="F96" t="str">
            <v>南宁</v>
          </cell>
          <cell r="G96" t="str">
            <v>华南</v>
          </cell>
        </row>
        <row r="97">
          <cell r="A97">
            <v>1000012394</v>
          </cell>
          <cell r="B97">
            <v>43986</v>
          </cell>
          <cell r="C97">
            <v>43999</v>
          </cell>
          <cell r="D97">
            <v>1</v>
          </cell>
          <cell r="E97" t="str">
            <v>一组</v>
          </cell>
          <cell r="F97" t="str">
            <v>南京</v>
          </cell>
          <cell r="G97" t="str">
            <v>华东</v>
          </cell>
        </row>
        <row r="98">
          <cell r="A98">
            <v>1000012446</v>
          </cell>
          <cell r="B98">
            <v>43987</v>
          </cell>
          <cell r="D98">
            <v>1</v>
          </cell>
          <cell r="E98" t="str">
            <v>三组</v>
          </cell>
          <cell r="F98" t="str">
            <v>北京</v>
          </cell>
          <cell r="G98" t="str">
            <v>华西北</v>
          </cell>
        </row>
        <row r="99">
          <cell r="A99">
            <v>1000012675</v>
          </cell>
          <cell r="B99">
            <v>43988</v>
          </cell>
          <cell r="D99">
            <v>1</v>
          </cell>
          <cell r="E99" t="str">
            <v>一组</v>
          </cell>
          <cell r="F99" t="str">
            <v>上海</v>
          </cell>
          <cell r="G99" t="str">
            <v>华东</v>
          </cell>
        </row>
        <row r="100">
          <cell r="A100">
            <v>1000013526</v>
          </cell>
          <cell r="B100">
            <v>43992</v>
          </cell>
          <cell r="D100">
            <v>1</v>
          </cell>
          <cell r="E100" t="str">
            <v>一组</v>
          </cell>
          <cell r="F100" t="str">
            <v>南宁</v>
          </cell>
          <cell r="G100" t="str">
            <v>华南</v>
          </cell>
        </row>
        <row r="101">
          <cell r="A101">
            <v>1000013535</v>
          </cell>
          <cell r="B101">
            <v>43992</v>
          </cell>
          <cell r="C101">
            <v>44005</v>
          </cell>
          <cell r="D101">
            <v>1</v>
          </cell>
          <cell r="E101" t="str">
            <v>三组</v>
          </cell>
          <cell r="F101" t="str">
            <v>广州</v>
          </cell>
          <cell r="G101" t="str">
            <v>华南</v>
          </cell>
        </row>
        <row r="102">
          <cell r="A102">
            <v>1000013546</v>
          </cell>
          <cell r="B102">
            <v>43994</v>
          </cell>
          <cell r="C102">
            <v>44002</v>
          </cell>
          <cell r="D102">
            <v>1</v>
          </cell>
          <cell r="E102" t="str">
            <v>一组</v>
          </cell>
          <cell r="F102" t="str">
            <v>合肥</v>
          </cell>
          <cell r="G102" t="str">
            <v>华东</v>
          </cell>
        </row>
        <row r="103">
          <cell r="A103">
            <v>1000013607</v>
          </cell>
          <cell r="B103">
            <v>43993</v>
          </cell>
          <cell r="D103">
            <v>1</v>
          </cell>
          <cell r="E103" t="str">
            <v>一组</v>
          </cell>
          <cell r="F103" t="str">
            <v>苏州</v>
          </cell>
          <cell r="G103" t="str">
            <v>华东</v>
          </cell>
        </row>
        <row r="104">
          <cell r="A104">
            <v>1000014037</v>
          </cell>
          <cell r="B104">
            <v>43993</v>
          </cell>
          <cell r="D104">
            <v>1</v>
          </cell>
          <cell r="E104" t="str">
            <v>三组</v>
          </cell>
          <cell r="F104" t="str">
            <v>苏州</v>
          </cell>
          <cell r="G104" t="str">
            <v>华东</v>
          </cell>
        </row>
        <row r="105">
          <cell r="A105">
            <v>1000014072</v>
          </cell>
          <cell r="B105">
            <v>43994</v>
          </cell>
          <cell r="D105">
            <v>1</v>
          </cell>
          <cell r="E105" t="str">
            <v>一组</v>
          </cell>
          <cell r="F105" t="str">
            <v>南宁</v>
          </cell>
          <cell r="G105" t="str">
            <v>华南</v>
          </cell>
        </row>
        <row r="106">
          <cell r="A106">
            <v>1000014088</v>
          </cell>
          <cell r="B106">
            <v>43995</v>
          </cell>
          <cell r="C106">
            <v>44006</v>
          </cell>
          <cell r="D106">
            <v>1</v>
          </cell>
          <cell r="E106" t="str">
            <v>一组</v>
          </cell>
          <cell r="F106" t="str">
            <v>北京</v>
          </cell>
          <cell r="G106" t="str">
            <v>华西北</v>
          </cell>
        </row>
        <row r="107">
          <cell r="A107">
            <v>1000014273</v>
          </cell>
          <cell r="B107">
            <v>43994</v>
          </cell>
          <cell r="D107">
            <v>1</v>
          </cell>
          <cell r="E107" t="str">
            <v>二组</v>
          </cell>
          <cell r="F107" t="str">
            <v>杭州</v>
          </cell>
          <cell r="G107" t="str">
            <v>华东</v>
          </cell>
        </row>
        <row r="108">
          <cell r="A108">
            <v>1000014291</v>
          </cell>
          <cell r="B108">
            <v>43994</v>
          </cell>
          <cell r="D108">
            <v>2</v>
          </cell>
          <cell r="E108" t="str">
            <v>二组</v>
          </cell>
          <cell r="F108" t="str">
            <v>广州</v>
          </cell>
          <cell r="G108" t="str">
            <v>华南</v>
          </cell>
        </row>
        <row r="109">
          <cell r="A109">
            <v>1000014452</v>
          </cell>
          <cell r="B109">
            <v>44001</v>
          </cell>
          <cell r="D109">
            <v>1</v>
          </cell>
          <cell r="E109" t="str">
            <v>三组</v>
          </cell>
          <cell r="F109" t="str">
            <v>上海</v>
          </cell>
          <cell r="G109" t="str">
            <v>华东</v>
          </cell>
        </row>
        <row r="110">
          <cell r="A110">
            <v>1000014530</v>
          </cell>
          <cell r="B110">
            <v>43994</v>
          </cell>
          <cell r="D110">
            <v>1</v>
          </cell>
          <cell r="E110" t="str">
            <v>一组</v>
          </cell>
          <cell r="F110" t="str">
            <v>南宁</v>
          </cell>
          <cell r="G110" t="str">
            <v>华南</v>
          </cell>
        </row>
        <row r="111">
          <cell r="A111">
            <v>1000014572</v>
          </cell>
          <cell r="B111">
            <v>43994</v>
          </cell>
          <cell r="D111">
            <v>1</v>
          </cell>
          <cell r="E111" t="str">
            <v>一组</v>
          </cell>
          <cell r="F111" t="str">
            <v>上海</v>
          </cell>
          <cell r="G111" t="str">
            <v>华东</v>
          </cell>
        </row>
        <row r="112">
          <cell r="A112">
            <v>1000014588</v>
          </cell>
          <cell r="B112">
            <v>43994</v>
          </cell>
          <cell r="D112">
            <v>1</v>
          </cell>
          <cell r="E112" t="str">
            <v>二组</v>
          </cell>
          <cell r="F112" t="str">
            <v>合肥</v>
          </cell>
          <cell r="G112" t="str">
            <v>华东</v>
          </cell>
        </row>
        <row r="113">
          <cell r="A113">
            <v>1000014879</v>
          </cell>
          <cell r="B113">
            <v>43994</v>
          </cell>
          <cell r="D113">
            <v>1</v>
          </cell>
          <cell r="E113" t="str">
            <v>一组</v>
          </cell>
          <cell r="F113" t="str">
            <v>合肥</v>
          </cell>
          <cell r="G113" t="str">
            <v>华东</v>
          </cell>
        </row>
        <row r="114">
          <cell r="A114">
            <v>1000014996</v>
          </cell>
          <cell r="B114">
            <v>43995</v>
          </cell>
          <cell r="D114">
            <v>1</v>
          </cell>
          <cell r="E114" t="str">
            <v>一组</v>
          </cell>
          <cell r="F114" t="str">
            <v>西安</v>
          </cell>
          <cell r="G114" t="str">
            <v>华西北</v>
          </cell>
        </row>
        <row r="115">
          <cell r="A115">
            <v>1000015013</v>
          </cell>
          <cell r="B115">
            <v>43995</v>
          </cell>
          <cell r="D115">
            <v>1</v>
          </cell>
          <cell r="E115" t="str">
            <v>一组</v>
          </cell>
          <cell r="F115" t="str">
            <v>杭州</v>
          </cell>
          <cell r="G115" t="str">
            <v>华东</v>
          </cell>
        </row>
        <row r="116">
          <cell r="A116">
            <v>1000015015</v>
          </cell>
          <cell r="B116">
            <v>43995</v>
          </cell>
          <cell r="D116">
            <v>1</v>
          </cell>
          <cell r="E116" t="str">
            <v>一组</v>
          </cell>
          <cell r="F116" t="str">
            <v>南京</v>
          </cell>
          <cell r="G116" t="str">
            <v>华东</v>
          </cell>
        </row>
        <row r="117">
          <cell r="A117">
            <v>1000015133</v>
          </cell>
          <cell r="B117">
            <v>43995</v>
          </cell>
          <cell r="D117">
            <v>1</v>
          </cell>
          <cell r="E117" t="str">
            <v>三组</v>
          </cell>
          <cell r="F117" t="str">
            <v>北京</v>
          </cell>
          <cell r="G117" t="str">
            <v>华西北</v>
          </cell>
        </row>
        <row r="118">
          <cell r="A118">
            <v>1000015203</v>
          </cell>
          <cell r="B118">
            <v>43995</v>
          </cell>
          <cell r="D118">
            <v>1</v>
          </cell>
          <cell r="E118" t="str">
            <v>一组</v>
          </cell>
          <cell r="F118" t="str">
            <v>南宁</v>
          </cell>
          <cell r="G118" t="str">
            <v>华南</v>
          </cell>
        </row>
        <row r="119">
          <cell r="A119">
            <v>1000015253</v>
          </cell>
          <cell r="B119">
            <v>43995</v>
          </cell>
          <cell r="C119">
            <v>44006</v>
          </cell>
          <cell r="D119">
            <v>1</v>
          </cell>
          <cell r="E119" t="str">
            <v>一组</v>
          </cell>
          <cell r="F119" t="str">
            <v>北京</v>
          </cell>
          <cell r="G119" t="str">
            <v>华西北</v>
          </cell>
        </row>
        <row r="120">
          <cell r="A120">
            <v>1000015788</v>
          </cell>
          <cell r="B120">
            <v>44002</v>
          </cell>
          <cell r="D120">
            <v>1</v>
          </cell>
          <cell r="E120" t="str">
            <v>三组</v>
          </cell>
          <cell r="F120" t="str">
            <v>北京</v>
          </cell>
          <cell r="G120" t="str">
            <v>华西北</v>
          </cell>
        </row>
        <row r="121">
          <cell r="A121">
            <v>1000017576</v>
          </cell>
          <cell r="B121">
            <v>44001</v>
          </cell>
          <cell r="D121">
            <v>1</v>
          </cell>
          <cell r="E121" t="str">
            <v>三组</v>
          </cell>
          <cell r="F121" t="str">
            <v>杭州</v>
          </cell>
          <cell r="G121" t="str">
            <v>华东</v>
          </cell>
        </row>
        <row r="122">
          <cell r="A122">
            <v>1000017688</v>
          </cell>
          <cell r="B122">
            <v>44001</v>
          </cell>
          <cell r="D122">
            <v>1</v>
          </cell>
          <cell r="E122" t="str">
            <v>三组</v>
          </cell>
          <cell r="F122" t="str">
            <v>广州</v>
          </cell>
          <cell r="G122" t="str">
            <v>华南</v>
          </cell>
        </row>
        <row r="123">
          <cell r="A123">
            <v>1000017700</v>
          </cell>
          <cell r="B123">
            <v>44001</v>
          </cell>
          <cell r="D123">
            <v>1</v>
          </cell>
          <cell r="E123" t="str">
            <v>一组</v>
          </cell>
          <cell r="F123" t="str">
            <v>南宁</v>
          </cell>
          <cell r="G123" t="str">
            <v>华南</v>
          </cell>
        </row>
        <row r="124">
          <cell r="A124">
            <v>1000018132</v>
          </cell>
          <cell r="B124">
            <v>44002</v>
          </cell>
          <cell r="D124">
            <v>1</v>
          </cell>
          <cell r="E124" t="str">
            <v>一组</v>
          </cell>
          <cell r="F124" t="str">
            <v>南宁</v>
          </cell>
          <cell r="G124" t="str">
            <v>华南</v>
          </cell>
        </row>
        <row r="125">
          <cell r="A125">
            <v>1000018134</v>
          </cell>
          <cell r="B125">
            <v>44002</v>
          </cell>
          <cell r="D125">
            <v>1</v>
          </cell>
          <cell r="E125" t="str">
            <v>一组</v>
          </cell>
          <cell r="F125" t="str">
            <v>合肥</v>
          </cell>
          <cell r="G125" t="str">
            <v>华东</v>
          </cell>
        </row>
        <row r="126">
          <cell r="A126">
            <v>1000018167</v>
          </cell>
          <cell r="B126">
            <v>44002</v>
          </cell>
          <cell r="C126">
            <v>44006</v>
          </cell>
          <cell r="D126">
            <v>1</v>
          </cell>
          <cell r="E126" t="str">
            <v>三组</v>
          </cell>
          <cell r="F126" t="str">
            <v>苏州</v>
          </cell>
          <cell r="G126" t="str">
            <v>华东</v>
          </cell>
        </row>
        <row r="127">
          <cell r="A127">
            <v>1000018298</v>
          </cell>
          <cell r="B127">
            <v>44007</v>
          </cell>
          <cell r="D127">
            <v>1</v>
          </cell>
          <cell r="E127" t="str">
            <v>二组</v>
          </cell>
          <cell r="F127" t="str">
            <v>上海</v>
          </cell>
          <cell r="G127" t="str">
            <v>华东</v>
          </cell>
        </row>
        <row r="128">
          <cell r="A128">
            <v>1000018922</v>
          </cell>
          <cell r="B128">
            <v>44008</v>
          </cell>
          <cell r="D128">
            <v>1</v>
          </cell>
          <cell r="E128" t="str">
            <v>一组</v>
          </cell>
          <cell r="F128" t="str">
            <v>广州</v>
          </cell>
          <cell r="G128" t="str">
            <v>华南</v>
          </cell>
        </row>
        <row r="129">
          <cell r="A129">
            <v>1000019687</v>
          </cell>
          <cell r="B129">
            <v>44007</v>
          </cell>
          <cell r="D129">
            <v>1</v>
          </cell>
          <cell r="E129" t="str">
            <v>二组</v>
          </cell>
          <cell r="F129" t="str">
            <v>合肥</v>
          </cell>
          <cell r="G129" t="str">
            <v>华东</v>
          </cell>
        </row>
        <row r="130">
          <cell r="A130">
            <v>1000019959</v>
          </cell>
          <cell r="B130">
            <v>44006</v>
          </cell>
          <cell r="D130">
            <v>2</v>
          </cell>
          <cell r="E130" t="str">
            <v>一组</v>
          </cell>
          <cell r="F130" t="str">
            <v>合肥</v>
          </cell>
          <cell r="G130" t="str">
            <v>华东</v>
          </cell>
        </row>
        <row r="131">
          <cell r="A131">
            <v>1000020084</v>
          </cell>
          <cell r="B131">
            <v>44006</v>
          </cell>
          <cell r="D131">
            <v>1</v>
          </cell>
          <cell r="E131" t="str">
            <v>一组</v>
          </cell>
          <cell r="F131" t="str">
            <v>深圳</v>
          </cell>
          <cell r="G131" t="str">
            <v>华南</v>
          </cell>
        </row>
        <row r="132">
          <cell r="A132">
            <v>1000020087</v>
          </cell>
          <cell r="B132">
            <v>44006</v>
          </cell>
          <cell r="D132">
            <v>1</v>
          </cell>
          <cell r="E132" t="str">
            <v>一组</v>
          </cell>
          <cell r="F132" t="str">
            <v>广州</v>
          </cell>
          <cell r="G132" t="str">
            <v>华南</v>
          </cell>
        </row>
        <row r="133">
          <cell r="A133">
            <v>1000020128</v>
          </cell>
          <cell r="B133">
            <v>44006</v>
          </cell>
          <cell r="D133">
            <v>2</v>
          </cell>
          <cell r="E133" t="str">
            <v>一组</v>
          </cell>
          <cell r="F133" t="str">
            <v>西安</v>
          </cell>
          <cell r="G133" t="str">
            <v>华西北</v>
          </cell>
        </row>
        <row r="134">
          <cell r="A134">
            <v>1000020526</v>
          </cell>
          <cell r="B134">
            <v>44007</v>
          </cell>
          <cell r="D134">
            <v>1</v>
          </cell>
          <cell r="E134" t="str">
            <v>一组</v>
          </cell>
          <cell r="F134" t="str">
            <v>上海</v>
          </cell>
          <cell r="G134" t="str">
            <v>华东</v>
          </cell>
        </row>
        <row r="135">
          <cell r="A135">
            <v>1000020726</v>
          </cell>
          <cell r="B135">
            <v>44007</v>
          </cell>
          <cell r="D135">
            <v>1</v>
          </cell>
          <cell r="E135" t="str">
            <v>四组</v>
          </cell>
          <cell r="F135" t="str">
            <v>南京</v>
          </cell>
          <cell r="G135" t="str">
            <v>华东</v>
          </cell>
        </row>
        <row r="136">
          <cell r="A136">
            <v>1000020754</v>
          </cell>
          <cell r="B136">
            <v>44007</v>
          </cell>
          <cell r="D136">
            <v>1</v>
          </cell>
          <cell r="E136" t="str">
            <v>二组</v>
          </cell>
          <cell r="F136" t="str">
            <v>苏州</v>
          </cell>
          <cell r="G136" t="str">
            <v>华东</v>
          </cell>
        </row>
        <row r="137">
          <cell r="A137">
            <v>1000020824</v>
          </cell>
          <cell r="B137">
            <v>44007</v>
          </cell>
          <cell r="D137">
            <v>1</v>
          </cell>
          <cell r="E137" t="str">
            <v>二组</v>
          </cell>
          <cell r="F137" t="str">
            <v>合肥</v>
          </cell>
          <cell r="G137" t="str">
            <v>华东</v>
          </cell>
        </row>
        <row r="138">
          <cell r="A138">
            <v>1000020921</v>
          </cell>
          <cell r="B138">
            <v>44008</v>
          </cell>
          <cell r="D138">
            <v>1</v>
          </cell>
          <cell r="E138" t="str">
            <v>一组</v>
          </cell>
          <cell r="F138" t="str">
            <v>南宁</v>
          </cell>
          <cell r="G138" t="str">
            <v>华南</v>
          </cell>
        </row>
        <row r="139">
          <cell r="A139">
            <v>1000021167</v>
          </cell>
          <cell r="B139">
            <v>44008</v>
          </cell>
          <cell r="D139">
            <v>1</v>
          </cell>
          <cell r="E139" t="str">
            <v>二组</v>
          </cell>
          <cell r="F139" t="str">
            <v>杭州</v>
          </cell>
          <cell r="G139" t="str">
            <v>华东</v>
          </cell>
        </row>
        <row r="140">
          <cell r="A140">
            <v>1000021227</v>
          </cell>
          <cell r="B140">
            <v>44008</v>
          </cell>
          <cell r="D140">
            <v>2</v>
          </cell>
          <cell r="E140" t="str">
            <v>一组</v>
          </cell>
          <cell r="F140" t="str">
            <v>深圳</v>
          </cell>
          <cell r="G140" t="str">
            <v>华南</v>
          </cell>
        </row>
        <row r="141">
          <cell r="A141">
            <v>1000021495</v>
          </cell>
          <cell r="B141">
            <v>44010</v>
          </cell>
          <cell r="D141">
            <v>1</v>
          </cell>
          <cell r="E141" t="str">
            <v>二组</v>
          </cell>
          <cell r="F141" t="str">
            <v>南京</v>
          </cell>
          <cell r="G141" t="str">
            <v>华东</v>
          </cell>
        </row>
        <row r="142">
          <cell r="A142">
            <v>1000021662</v>
          </cell>
          <cell r="B142">
            <v>44009</v>
          </cell>
          <cell r="D142">
            <v>1</v>
          </cell>
          <cell r="E142" t="str">
            <v>一组</v>
          </cell>
          <cell r="F142" t="str">
            <v>成都</v>
          </cell>
          <cell r="G142" t="str">
            <v>华西北</v>
          </cell>
        </row>
        <row r="143">
          <cell r="A143">
            <v>1000022094</v>
          </cell>
          <cell r="B143">
            <v>44010</v>
          </cell>
          <cell r="D143">
            <v>1</v>
          </cell>
          <cell r="E143" t="str">
            <v>一组</v>
          </cell>
          <cell r="F143" t="str">
            <v>南京</v>
          </cell>
          <cell r="G143" t="str">
            <v>华东</v>
          </cell>
        </row>
        <row r="144">
          <cell r="A144">
            <v>1000023030</v>
          </cell>
          <cell r="B144">
            <v>44010</v>
          </cell>
          <cell r="D144">
            <v>1</v>
          </cell>
          <cell r="E144" t="str">
            <v>一组</v>
          </cell>
          <cell r="F144" t="str">
            <v>南京</v>
          </cell>
          <cell r="G144" t="str">
            <v>华东</v>
          </cell>
        </row>
        <row r="145">
          <cell r="A145">
            <v>1000023035</v>
          </cell>
          <cell r="B145">
            <v>44010</v>
          </cell>
          <cell r="D145">
            <v>1</v>
          </cell>
          <cell r="E145" t="str">
            <v>二组</v>
          </cell>
          <cell r="F145" t="str">
            <v>南京</v>
          </cell>
          <cell r="G145" t="str">
            <v>华东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B2B3-31C7-4BED-952D-2FB449EAAEAE}">
  <dimension ref="A1:O2332"/>
  <sheetViews>
    <sheetView tabSelected="1" topLeftCell="A91" workbookViewId="0">
      <selection activeCell="U8" sqref="U8"/>
    </sheetView>
  </sheetViews>
  <sheetFormatPr defaultColWidth="8.875" defaultRowHeight="14.25" x14ac:dyDescent="0.2"/>
  <cols>
    <col min="1" max="1" width="13" style="3" customWidth="1"/>
    <col min="2" max="2" width="11.625" style="3" bestFit="1" customWidth="1"/>
    <col min="3" max="3" width="9.5" style="3" bestFit="1" customWidth="1"/>
    <col min="4" max="4" width="15" style="3" bestFit="1" customWidth="1"/>
    <col min="5" max="5" width="10" style="3" bestFit="1" customWidth="1"/>
    <col min="6" max="6" width="13" style="3" bestFit="1" customWidth="1"/>
    <col min="7" max="7" width="8.625" style="3" bestFit="1" customWidth="1"/>
    <col min="8" max="16384" width="8.875" style="3"/>
  </cols>
  <sheetData>
    <row r="1" spans="1:15" x14ac:dyDescent="0.2">
      <c r="A1" s="1" t="s">
        <v>176</v>
      </c>
      <c r="B1" s="1" t="s">
        <v>164</v>
      </c>
      <c r="C1" s="1" t="s">
        <v>0</v>
      </c>
      <c r="D1" s="2" t="s">
        <v>2</v>
      </c>
      <c r="E1" s="2" t="s">
        <v>1</v>
      </c>
      <c r="F1" s="2" t="s">
        <v>167</v>
      </c>
      <c r="G1" s="3" t="s">
        <v>166</v>
      </c>
      <c r="H1" s="3" t="s">
        <v>168</v>
      </c>
      <c r="I1" s="3" t="s">
        <v>169</v>
      </c>
      <c r="J1" s="3" t="s">
        <v>170</v>
      </c>
      <c r="K1" s="3" t="s">
        <v>171</v>
      </c>
      <c r="L1" s="3" t="s">
        <v>172</v>
      </c>
      <c r="M1" s="3" t="s">
        <v>173</v>
      </c>
      <c r="N1" s="3" t="s">
        <v>174</v>
      </c>
      <c r="O1" s="3" t="s">
        <v>175</v>
      </c>
    </row>
    <row r="2" spans="1:15" x14ac:dyDescent="0.2">
      <c r="A2" s="9">
        <v>43983</v>
      </c>
      <c r="B2" s="4" t="s">
        <v>4</v>
      </c>
      <c r="C2" s="4" t="s">
        <v>5</v>
      </c>
      <c r="D2" s="6">
        <v>1</v>
      </c>
      <c r="E2" s="5">
        <v>8000.36</v>
      </c>
      <c r="F2" s="6" t="str">
        <f>LEFT(C2,2)</f>
        <v>借呗</v>
      </c>
      <c r="G2" s="3" t="str">
        <f>MID(C2,3,LEN(C2))</f>
        <v>6期</v>
      </c>
      <c r="H2" s="3" t="str">
        <f>VLOOKUP($B2*1,[1]Sheet1!$A:$G,7,FALSE)</f>
        <v>华东</v>
      </c>
      <c r="I2" s="3" t="str">
        <f>VLOOKUP($B2*1,[1]Sheet1!$A:$G,6,FALSE)</f>
        <v>杭州</v>
      </c>
      <c r="J2" s="3" t="str">
        <f>VLOOKUP($B2*1,[1]Sheet1!$A:$G,5,FALSE)</f>
        <v>二组</v>
      </c>
      <c r="K2" s="3" t="str">
        <f>I2&amp;J2</f>
        <v>杭州二组</v>
      </c>
      <c r="L2" s="3" t="str">
        <f>IF(VLOOKUP($B2*1,[1]Sheet1!$A:$G,4,FALSE)=1,"普通员工","管理人员")</f>
        <v>普通员工</v>
      </c>
      <c r="M2" s="3">
        <f>E2/D2</f>
        <v>8000.36</v>
      </c>
      <c r="N2" s="3">
        <f>YEAR(A2)</f>
        <v>2020</v>
      </c>
      <c r="O2" s="3">
        <f>MONTH(A2)</f>
        <v>6</v>
      </c>
    </row>
    <row r="3" spans="1:15" x14ac:dyDescent="0.2">
      <c r="A3" s="10">
        <f>A2</f>
        <v>43983</v>
      </c>
      <c r="B3" s="3" t="str">
        <f>B2</f>
        <v>1000000029</v>
      </c>
      <c r="C3" s="4" t="s">
        <v>6</v>
      </c>
      <c r="D3" s="6">
        <v>1</v>
      </c>
      <c r="E3" s="5">
        <v>5500.58</v>
      </c>
      <c r="F3" s="6" t="str">
        <f t="shared" ref="F3:F66" si="0">LEFT(C3,2)</f>
        <v>借呗</v>
      </c>
      <c r="G3" s="3" t="str">
        <f>MID(C3,3,LEN(C3))</f>
        <v>12期</v>
      </c>
      <c r="H3" s="3" t="str">
        <f>VLOOKUP($B3*1,[1]Sheet1!$A:$G,7,FALSE)</f>
        <v>华东</v>
      </c>
      <c r="I3" s="3" t="str">
        <f>VLOOKUP($B3*1,[1]Sheet1!$A:$G,6,FALSE)</f>
        <v>杭州</v>
      </c>
      <c r="J3" s="3" t="str">
        <f>VLOOKUP($B3*1,[1]Sheet1!$A:$G,5,FALSE)</f>
        <v>二组</v>
      </c>
      <c r="K3" s="3" t="str">
        <f t="shared" ref="K3:K66" si="1">I3&amp;J3</f>
        <v>杭州二组</v>
      </c>
      <c r="L3" s="3" t="str">
        <f>IF(VLOOKUP($B3*1,[1]Sheet1!$A:$G,4,FALSE)=1,"普通员工","管理人员")</f>
        <v>普通员工</v>
      </c>
      <c r="M3" s="3">
        <f>E3/D3</f>
        <v>5500.58</v>
      </c>
      <c r="N3" s="3">
        <f t="shared" ref="N3:N66" si="2">YEAR(A3)</f>
        <v>2020</v>
      </c>
      <c r="O3" s="3">
        <f t="shared" ref="O3:O66" si="3">MONTH(A3)</f>
        <v>6</v>
      </c>
    </row>
    <row r="4" spans="1:15" x14ac:dyDescent="0.2">
      <c r="A4" s="10">
        <f>A3</f>
        <v>43983</v>
      </c>
      <c r="B4" s="4" t="s">
        <v>7</v>
      </c>
      <c r="C4" s="4" t="s">
        <v>6</v>
      </c>
      <c r="D4" s="6">
        <v>1</v>
      </c>
      <c r="E4" s="5">
        <v>6000.71</v>
      </c>
      <c r="F4" s="6" t="str">
        <f t="shared" si="0"/>
        <v>借呗</v>
      </c>
      <c r="G4" s="3" t="str">
        <f>MID(C4,3,LEN(C4))</f>
        <v>12期</v>
      </c>
      <c r="H4" s="3" t="str">
        <f>VLOOKUP($B4*1,[1]Sheet1!$A:$G,7,FALSE)</f>
        <v>华南</v>
      </c>
      <c r="I4" s="3" t="str">
        <f>VLOOKUP($B4*1,[1]Sheet1!$A:$G,6,FALSE)</f>
        <v>广州</v>
      </c>
      <c r="J4" s="3" t="str">
        <f>VLOOKUP($B4*1,[1]Sheet1!$A:$G,5,FALSE)</f>
        <v>三组</v>
      </c>
      <c r="K4" s="3" t="str">
        <f t="shared" si="1"/>
        <v>广州三组</v>
      </c>
      <c r="L4" s="3" t="str">
        <f>IF(VLOOKUP($B4*1,[1]Sheet1!$A:$G,4,FALSE)=1,"普通员工","管理人员")</f>
        <v>普通员工</v>
      </c>
      <c r="M4" s="3">
        <f>E4/D4</f>
        <v>6000.71</v>
      </c>
      <c r="N4" s="3">
        <f t="shared" si="2"/>
        <v>2020</v>
      </c>
      <c r="O4" s="3">
        <f t="shared" si="3"/>
        <v>6</v>
      </c>
    </row>
    <row r="5" spans="1:15" x14ac:dyDescent="0.2">
      <c r="A5" s="10">
        <f>A4</f>
        <v>43983</v>
      </c>
      <c r="B5" s="4" t="s">
        <v>8</v>
      </c>
      <c r="C5" s="4" t="s">
        <v>5</v>
      </c>
      <c r="D5" s="6">
        <v>1</v>
      </c>
      <c r="E5" s="5">
        <v>10000.719999999999</v>
      </c>
      <c r="F5" s="6" t="str">
        <f t="shared" si="0"/>
        <v>借呗</v>
      </c>
      <c r="G5" s="3" t="str">
        <f>MID(C5,3,LEN(C5))</f>
        <v>6期</v>
      </c>
      <c r="H5" s="3" t="str">
        <f>VLOOKUP($B5*1,[1]Sheet1!$A:$G,7,FALSE)</f>
        <v>华东</v>
      </c>
      <c r="I5" s="3" t="str">
        <f>VLOOKUP($B5*1,[1]Sheet1!$A:$G,6,FALSE)</f>
        <v>杭州</v>
      </c>
      <c r="J5" s="3" t="str">
        <f>VLOOKUP($B5*1,[1]Sheet1!$A:$G,5,FALSE)</f>
        <v>一组</v>
      </c>
      <c r="K5" s="3" t="str">
        <f t="shared" si="1"/>
        <v>杭州一组</v>
      </c>
      <c r="L5" s="3" t="str">
        <f>IF(VLOOKUP($B5*1,[1]Sheet1!$A:$G,4,FALSE)=1,"普通员工","管理人员")</f>
        <v>管理人员</v>
      </c>
      <c r="M5" s="3">
        <f>E5/D5</f>
        <v>10000.719999999999</v>
      </c>
      <c r="N5" s="3">
        <f t="shared" si="2"/>
        <v>2020</v>
      </c>
      <c r="O5" s="3">
        <f t="shared" si="3"/>
        <v>6</v>
      </c>
    </row>
    <row r="6" spans="1:15" x14ac:dyDescent="0.2">
      <c r="A6" s="10">
        <f>A5</f>
        <v>43983</v>
      </c>
      <c r="B6" s="3" t="str">
        <f>B5</f>
        <v>1000000031</v>
      </c>
      <c r="C6" s="4" t="s">
        <v>6</v>
      </c>
      <c r="D6" s="6">
        <v>1</v>
      </c>
      <c r="E6" s="5">
        <v>15000.26</v>
      </c>
      <c r="F6" s="6" t="str">
        <f t="shared" si="0"/>
        <v>借呗</v>
      </c>
      <c r="G6" s="3" t="str">
        <f>MID(C6,3,LEN(C6))</f>
        <v>12期</v>
      </c>
      <c r="H6" s="3" t="str">
        <f>VLOOKUP($B6*1,[1]Sheet1!$A:$G,7,FALSE)</f>
        <v>华东</v>
      </c>
      <c r="I6" s="3" t="str">
        <f>VLOOKUP($B6*1,[1]Sheet1!$A:$G,6,FALSE)</f>
        <v>杭州</v>
      </c>
      <c r="J6" s="3" t="str">
        <f>VLOOKUP($B6*1,[1]Sheet1!$A:$G,5,FALSE)</f>
        <v>一组</v>
      </c>
      <c r="K6" s="3" t="str">
        <f t="shared" si="1"/>
        <v>杭州一组</v>
      </c>
      <c r="L6" s="3" t="str">
        <f>IF(VLOOKUP($B6*1,[1]Sheet1!$A:$G,4,FALSE)=1,"普通员工","管理人员")</f>
        <v>管理人员</v>
      </c>
      <c r="M6" s="3">
        <f>E6/D6</f>
        <v>15000.26</v>
      </c>
      <c r="N6" s="3">
        <f t="shared" si="2"/>
        <v>2020</v>
      </c>
      <c r="O6" s="3">
        <f t="shared" si="3"/>
        <v>6</v>
      </c>
    </row>
    <row r="7" spans="1:15" x14ac:dyDescent="0.2">
      <c r="A7" s="10">
        <f>A6</f>
        <v>43983</v>
      </c>
      <c r="B7" s="4" t="s">
        <v>9</v>
      </c>
      <c r="C7" s="4" t="s">
        <v>5</v>
      </c>
      <c r="D7" s="6">
        <v>3</v>
      </c>
      <c r="E7" s="5">
        <v>38000.94</v>
      </c>
      <c r="F7" s="6" t="str">
        <f t="shared" si="0"/>
        <v>借呗</v>
      </c>
      <c r="G7" s="3" t="str">
        <f>MID(C7,3,LEN(C7))</f>
        <v>6期</v>
      </c>
      <c r="H7" s="3" t="str">
        <f>VLOOKUP($B7*1,[1]Sheet1!$A:$G,7,FALSE)</f>
        <v>华东</v>
      </c>
      <c r="I7" s="3" t="str">
        <f>VLOOKUP($B7*1,[1]Sheet1!$A:$G,6,FALSE)</f>
        <v>苏州</v>
      </c>
      <c r="J7" s="3" t="str">
        <f>VLOOKUP($B7*1,[1]Sheet1!$A:$G,5,FALSE)</f>
        <v>一组</v>
      </c>
      <c r="K7" s="3" t="str">
        <f t="shared" si="1"/>
        <v>苏州一组</v>
      </c>
      <c r="L7" s="3" t="str">
        <f>IF(VLOOKUP($B7*1,[1]Sheet1!$A:$G,4,FALSE)=1,"普通员工","管理人员")</f>
        <v>管理人员</v>
      </c>
      <c r="M7" s="3">
        <f>E7/D7</f>
        <v>12666.980000000001</v>
      </c>
      <c r="N7" s="3">
        <f t="shared" si="2"/>
        <v>2020</v>
      </c>
      <c r="O7" s="3">
        <f t="shared" si="3"/>
        <v>6</v>
      </c>
    </row>
    <row r="8" spans="1:15" x14ac:dyDescent="0.2">
      <c r="A8" s="10">
        <f>A7</f>
        <v>43983</v>
      </c>
      <c r="B8" s="3" t="str">
        <f t="shared" ref="B8:B9" si="4">B7</f>
        <v>1000000032</v>
      </c>
      <c r="C8" s="4" t="s">
        <v>6</v>
      </c>
      <c r="D8" s="6">
        <v>2</v>
      </c>
      <c r="E8" s="5">
        <v>8675.91</v>
      </c>
      <c r="F8" s="6" t="str">
        <f t="shared" si="0"/>
        <v>借呗</v>
      </c>
      <c r="G8" s="3" t="str">
        <f>MID(C8,3,LEN(C8))</f>
        <v>12期</v>
      </c>
      <c r="H8" s="3" t="str">
        <f>VLOOKUP($B8*1,[1]Sheet1!$A:$G,7,FALSE)</f>
        <v>华东</v>
      </c>
      <c r="I8" s="3" t="str">
        <f>VLOOKUP($B8*1,[1]Sheet1!$A:$G,6,FALSE)</f>
        <v>苏州</v>
      </c>
      <c r="J8" s="3" t="str">
        <f>VLOOKUP($B8*1,[1]Sheet1!$A:$G,5,FALSE)</f>
        <v>一组</v>
      </c>
      <c r="K8" s="3" t="str">
        <f t="shared" si="1"/>
        <v>苏州一组</v>
      </c>
      <c r="L8" s="3" t="str">
        <f>IF(VLOOKUP($B8*1,[1]Sheet1!$A:$G,4,FALSE)=1,"普通员工","管理人员")</f>
        <v>管理人员</v>
      </c>
      <c r="M8" s="3">
        <f>E8/D8</f>
        <v>4337.9549999999999</v>
      </c>
      <c r="N8" s="3">
        <f t="shared" si="2"/>
        <v>2020</v>
      </c>
      <c r="O8" s="3">
        <f t="shared" si="3"/>
        <v>6</v>
      </c>
    </row>
    <row r="9" spans="1:15" x14ac:dyDescent="0.2">
      <c r="A9" s="10">
        <f>A8</f>
        <v>43983</v>
      </c>
      <c r="B9" s="3" t="str">
        <f t="shared" si="4"/>
        <v>1000000032</v>
      </c>
      <c r="C9" s="4" t="s">
        <v>10</v>
      </c>
      <c r="D9" s="6">
        <v>1</v>
      </c>
      <c r="E9" s="5">
        <v>1000.22</v>
      </c>
      <c r="F9" s="6" t="str">
        <f t="shared" si="0"/>
        <v>借呗</v>
      </c>
      <c r="G9" s="3" t="str">
        <f>MID(C9,3,LEN(C9))</f>
        <v>18期</v>
      </c>
      <c r="H9" s="3" t="str">
        <f>VLOOKUP($B9*1,[1]Sheet1!$A:$G,7,FALSE)</f>
        <v>华东</v>
      </c>
      <c r="I9" s="3" t="str">
        <f>VLOOKUP($B9*1,[1]Sheet1!$A:$G,6,FALSE)</f>
        <v>苏州</v>
      </c>
      <c r="J9" s="3" t="str">
        <f>VLOOKUP($B9*1,[1]Sheet1!$A:$G,5,FALSE)</f>
        <v>一组</v>
      </c>
      <c r="K9" s="3" t="str">
        <f t="shared" si="1"/>
        <v>苏州一组</v>
      </c>
      <c r="L9" s="3" t="str">
        <f>IF(VLOOKUP($B9*1,[1]Sheet1!$A:$G,4,FALSE)=1,"普通员工","管理人员")</f>
        <v>管理人员</v>
      </c>
      <c r="M9" s="3">
        <f>E9/D9</f>
        <v>1000.22</v>
      </c>
      <c r="N9" s="3">
        <f t="shared" si="2"/>
        <v>2020</v>
      </c>
      <c r="O9" s="3">
        <f t="shared" si="3"/>
        <v>6</v>
      </c>
    </row>
    <row r="10" spans="1:15" x14ac:dyDescent="0.2">
      <c r="A10" s="10">
        <f>A9</f>
        <v>43983</v>
      </c>
      <c r="B10" s="4" t="s">
        <v>11</v>
      </c>
      <c r="C10" s="4" t="s">
        <v>5</v>
      </c>
      <c r="D10" s="6">
        <v>1</v>
      </c>
      <c r="E10" s="5">
        <v>1657.59</v>
      </c>
      <c r="F10" s="6" t="str">
        <f t="shared" si="0"/>
        <v>借呗</v>
      </c>
      <c r="G10" s="3" t="str">
        <f>MID(C10,3,LEN(C10))</f>
        <v>6期</v>
      </c>
      <c r="H10" s="3" t="str">
        <f>VLOOKUP($B10*1,[1]Sheet1!$A:$G,7,FALSE)</f>
        <v>华东</v>
      </c>
      <c r="I10" s="3" t="str">
        <f>VLOOKUP($B10*1,[1]Sheet1!$A:$G,6,FALSE)</f>
        <v>苏州</v>
      </c>
      <c r="J10" s="3" t="str">
        <f>VLOOKUP($B10*1,[1]Sheet1!$A:$G,5,FALSE)</f>
        <v>三组</v>
      </c>
      <c r="K10" s="3" t="str">
        <f t="shared" si="1"/>
        <v>苏州三组</v>
      </c>
      <c r="L10" s="3" t="str">
        <f>IF(VLOOKUP($B10*1,[1]Sheet1!$A:$G,4,FALSE)=1,"普通员工","管理人员")</f>
        <v>普通员工</v>
      </c>
      <c r="M10" s="3">
        <f>E10/D10</f>
        <v>1657.59</v>
      </c>
      <c r="N10" s="3">
        <f t="shared" si="2"/>
        <v>2020</v>
      </c>
      <c r="O10" s="3">
        <f t="shared" si="3"/>
        <v>6</v>
      </c>
    </row>
    <row r="11" spans="1:15" x14ac:dyDescent="0.2">
      <c r="A11" s="10">
        <f>A10</f>
        <v>43983</v>
      </c>
      <c r="B11" s="4" t="s">
        <v>12</v>
      </c>
      <c r="C11" s="4" t="s">
        <v>6</v>
      </c>
      <c r="D11" s="6">
        <v>1</v>
      </c>
      <c r="E11" s="5">
        <v>10000.1</v>
      </c>
      <c r="F11" s="6" t="str">
        <f t="shared" si="0"/>
        <v>借呗</v>
      </c>
      <c r="G11" s="3" t="str">
        <f>MID(C11,3,LEN(C11))</f>
        <v>12期</v>
      </c>
      <c r="H11" s="3" t="str">
        <f>VLOOKUP($B11*1,[1]Sheet1!$A:$G,7,FALSE)</f>
        <v>华南</v>
      </c>
      <c r="I11" s="3" t="str">
        <f>VLOOKUP($B11*1,[1]Sheet1!$A:$G,6,FALSE)</f>
        <v>广州</v>
      </c>
      <c r="J11" s="3" t="str">
        <f>VLOOKUP($B11*1,[1]Sheet1!$A:$G,5,FALSE)</f>
        <v>三组</v>
      </c>
      <c r="K11" s="3" t="str">
        <f t="shared" si="1"/>
        <v>广州三组</v>
      </c>
      <c r="L11" s="3" t="str">
        <f>IF(VLOOKUP($B11*1,[1]Sheet1!$A:$G,4,FALSE)=1,"普通员工","管理人员")</f>
        <v>管理人员</v>
      </c>
      <c r="M11" s="3">
        <f>E11/D11</f>
        <v>10000.1</v>
      </c>
      <c r="N11" s="3">
        <f t="shared" si="2"/>
        <v>2020</v>
      </c>
      <c r="O11" s="3">
        <f t="shared" si="3"/>
        <v>6</v>
      </c>
    </row>
    <row r="12" spans="1:15" x14ac:dyDescent="0.2">
      <c r="A12" s="10">
        <f>A11</f>
        <v>43983</v>
      </c>
      <c r="B12" s="3" t="str">
        <f>B11</f>
        <v>1000000036</v>
      </c>
      <c r="C12" s="4" t="s">
        <v>10</v>
      </c>
      <c r="D12" s="6">
        <v>1</v>
      </c>
      <c r="E12" s="5">
        <v>1261.74</v>
      </c>
      <c r="F12" s="6" t="str">
        <f t="shared" si="0"/>
        <v>借呗</v>
      </c>
      <c r="G12" s="3" t="str">
        <f>MID(C12,3,LEN(C12))</f>
        <v>18期</v>
      </c>
      <c r="H12" s="3" t="str">
        <f>VLOOKUP($B12*1,[1]Sheet1!$A:$G,7,FALSE)</f>
        <v>华南</v>
      </c>
      <c r="I12" s="3" t="str">
        <f>VLOOKUP($B12*1,[1]Sheet1!$A:$G,6,FALSE)</f>
        <v>广州</v>
      </c>
      <c r="J12" s="3" t="str">
        <f>VLOOKUP($B12*1,[1]Sheet1!$A:$G,5,FALSE)</f>
        <v>三组</v>
      </c>
      <c r="K12" s="3" t="str">
        <f t="shared" si="1"/>
        <v>广州三组</v>
      </c>
      <c r="L12" s="3" t="str">
        <f>IF(VLOOKUP($B12*1,[1]Sheet1!$A:$G,4,FALSE)=1,"普通员工","管理人员")</f>
        <v>管理人员</v>
      </c>
      <c r="M12" s="3">
        <f>E12/D12</f>
        <v>1261.74</v>
      </c>
      <c r="N12" s="3">
        <f t="shared" si="2"/>
        <v>2020</v>
      </c>
      <c r="O12" s="3">
        <f t="shared" si="3"/>
        <v>6</v>
      </c>
    </row>
    <row r="13" spans="1:15" x14ac:dyDescent="0.2">
      <c r="A13" s="10">
        <f>A12</f>
        <v>43983</v>
      </c>
      <c r="B13" s="4" t="s">
        <v>13</v>
      </c>
      <c r="C13" s="4" t="s">
        <v>10</v>
      </c>
      <c r="D13" s="6">
        <v>1</v>
      </c>
      <c r="E13" s="5">
        <v>12000.24</v>
      </c>
      <c r="F13" s="6" t="str">
        <f t="shared" si="0"/>
        <v>借呗</v>
      </c>
      <c r="G13" s="3" t="str">
        <f>MID(C13,3,LEN(C13))</f>
        <v>18期</v>
      </c>
      <c r="H13" s="3" t="str">
        <f>VLOOKUP($B13*1,[1]Sheet1!$A:$G,7,FALSE)</f>
        <v>华东</v>
      </c>
      <c r="I13" s="3" t="str">
        <f>VLOOKUP($B13*1,[1]Sheet1!$A:$G,6,FALSE)</f>
        <v>杭州</v>
      </c>
      <c r="J13" s="3" t="str">
        <f>VLOOKUP($B13*1,[1]Sheet1!$A:$G,5,FALSE)</f>
        <v>二组</v>
      </c>
      <c r="K13" s="3" t="str">
        <f t="shared" si="1"/>
        <v>杭州二组</v>
      </c>
      <c r="L13" s="3" t="str">
        <f>IF(VLOOKUP($B13*1,[1]Sheet1!$A:$G,4,FALSE)=1,"普通员工","管理人员")</f>
        <v>普通员工</v>
      </c>
      <c r="M13" s="3">
        <f>E13/D13</f>
        <v>12000.24</v>
      </c>
      <c r="N13" s="3">
        <f t="shared" si="2"/>
        <v>2020</v>
      </c>
      <c r="O13" s="3">
        <f t="shared" si="3"/>
        <v>6</v>
      </c>
    </row>
    <row r="14" spans="1:15" x14ac:dyDescent="0.2">
      <c r="A14" s="10">
        <f>A13</f>
        <v>43983</v>
      </c>
      <c r="B14" s="4" t="s">
        <v>14</v>
      </c>
      <c r="C14" s="4" t="s">
        <v>5</v>
      </c>
      <c r="D14" s="6">
        <v>2</v>
      </c>
      <c r="E14" s="5">
        <v>16000.54</v>
      </c>
      <c r="F14" s="6" t="str">
        <f t="shared" si="0"/>
        <v>借呗</v>
      </c>
      <c r="G14" s="3" t="str">
        <f>MID(C14,3,LEN(C14))</f>
        <v>6期</v>
      </c>
      <c r="H14" s="3" t="str">
        <f>VLOOKUP($B14*1,[1]Sheet1!$A:$G,7,FALSE)</f>
        <v>华东</v>
      </c>
      <c r="I14" s="3" t="str">
        <f>VLOOKUP($B14*1,[1]Sheet1!$A:$G,6,FALSE)</f>
        <v>苏州</v>
      </c>
      <c r="J14" s="3" t="str">
        <f>VLOOKUP($B14*1,[1]Sheet1!$A:$G,5,FALSE)</f>
        <v>二组</v>
      </c>
      <c r="K14" s="3" t="str">
        <f t="shared" si="1"/>
        <v>苏州二组</v>
      </c>
      <c r="L14" s="3" t="str">
        <f>IF(VLOOKUP($B14*1,[1]Sheet1!$A:$G,4,FALSE)=1,"普通员工","管理人员")</f>
        <v>管理人员</v>
      </c>
      <c r="M14" s="3">
        <f>E14/D14</f>
        <v>8000.27</v>
      </c>
      <c r="N14" s="3">
        <f t="shared" si="2"/>
        <v>2020</v>
      </c>
      <c r="O14" s="3">
        <f t="shared" si="3"/>
        <v>6</v>
      </c>
    </row>
    <row r="15" spans="1:15" x14ac:dyDescent="0.2">
      <c r="A15" s="10">
        <f>A14</f>
        <v>43983</v>
      </c>
      <c r="B15" s="4" t="s">
        <v>15</v>
      </c>
      <c r="C15" s="4" t="s">
        <v>5</v>
      </c>
      <c r="D15" s="6">
        <v>1</v>
      </c>
      <c r="E15" s="5">
        <v>14000.38</v>
      </c>
      <c r="F15" s="6" t="str">
        <f t="shared" si="0"/>
        <v>借呗</v>
      </c>
      <c r="G15" s="3" t="str">
        <f>MID(C15,3,LEN(C15))</f>
        <v>6期</v>
      </c>
      <c r="H15" s="3" t="str">
        <f>VLOOKUP($B15*1,[1]Sheet1!$A:$G,7,FALSE)</f>
        <v>华西北</v>
      </c>
      <c r="I15" s="3" t="str">
        <f>VLOOKUP($B15*1,[1]Sheet1!$A:$G,6,FALSE)</f>
        <v>北京</v>
      </c>
      <c r="J15" s="3" t="str">
        <f>VLOOKUP($B15*1,[1]Sheet1!$A:$G,5,FALSE)</f>
        <v>四组</v>
      </c>
      <c r="K15" s="3" t="str">
        <f t="shared" si="1"/>
        <v>北京四组</v>
      </c>
      <c r="L15" s="3" t="str">
        <f>IF(VLOOKUP($B15*1,[1]Sheet1!$A:$G,4,FALSE)=1,"普通员工","管理人员")</f>
        <v>管理人员</v>
      </c>
      <c r="M15" s="3">
        <f>E15/D15</f>
        <v>14000.38</v>
      </c>
      <c r="N15" s="3">
        <f t="shared" si="2"/>
        <v>2020</v>
      </c>
      <c r="O15" s="3">
        <f t="shared" si="3"/>
        <v>6</v>
      </c>
    </row>
    <row r="16" spans="1:15" x14ac:dyDescent="0.2">
      <c r="A16" s="10">
        <f>A15</f>
        <v>43983</v>
      </c>
      <c r="B16" s="3" t="str">
        <f>B15</f>
        <v>1000000040</v>
      </c>
      <c r="C16" s="4" t="s">
        <v>6</v>
      </c>
      <c r="D16" s="6">
        <v>1</v>
      </c>
      <c r="E16" s="5">
        <v>1000.19</v>
      </c>
      <c r="F16" s="6" t="str">
        <f t="shared" si="0"/>
        <v>借呗</v>
      </c>
      <c r="G16" s="3" t="str">
        <f>MID(C16,3,LEN(C16))</f>
        <v>12期</v>
      </c>
      <c r="H16" s="3" t="str">
        <f>VLOOKUP($B16*1,[1]Sheet1!$A:$G,7,FALSE)</f>
        <v>华西北</v>
      </c>
      <c r="I16" s="3" t="str">
        <f>VLOOKUP($B16*1,[1]Sheet1!$A:$G,6,FALSE)</f>
        <v>北京</v>
      </c>
      <c r="J16" s="3" t="str">
        <f>VLOOKUP($B16*1,[1]Sheet1!$A:$G,5,FALSE)</f>
        <v>四组</v>
      </c>
      <c r="K16" s="3" t="str">
        <f t="shared" si="1"/>
        <v>北京四组</v>
      </c>
      <c r="L16" s="3" t="str">
        <f>IF(VLOOKUP($B16*1,[1]Sheet1!$A:$G,4,FALSE)=1,"普通员工","管理人员")</f>
        <v>管理人员</v>
      </c>
      <c r="M16" s="3">
        <f>E16/D16</f>
        <v>1000.19</v>
      </c>
      <c r="N16" s="3">
        <f t="shared" si="2"/>
        <v>2020</v>
      </c>
      <c r="O16" s="3">
        <f t="shared" si="3"/>
        <v>6</v>
      </c>
    </row>
    <row r="17" spans="1:15" x14ac:dyDescent="0.2">
      <c r="A17" s="10">
        <f>A16</f>
        <v>43983</v>
      </c>
      <c r="B17" s="4" t="s">
        <v>16</v>
      </c>
      <c r="C17" s="4" t="s">
        <v>6</v>
      </c>
      <c r="D17" s="6">
        <v>2</v>
      </c>
      <c r="E17" s="5">
        <v>32001.190000000002</v>
      </c>
      <c r="F17" s="6" t="str">
        <f t="shared" si="0"/>
        <v>借呗</v>
      </c>
      <c r="G17" s="3" t="str">
        <f>MID(C17,3,LEN(C17))</f>
        <v>12期</v>
      </c>
      <c r="H17" s="3" t="str">
        <f>VLOOKUP($B17*1,[1]Sheet1!$A:$G,7,FALSE)</f>
        <v>华西北</v>
      </c>
      <c r="I17" s="3" t="str">
        <f>VLOOKUP($B17*1,[1]Sheet1!$A:$G,6,FALSE)</f>
        <v>北京</v>
      </c>
      <c r="J17" s="3" t="str">
        <f>VLOOKUP($B17*1,[1]Sheet1!$A:$G,5,FALSE)</f>
        <v>三组</v>
      </c>
      <c r="K17" s="3" t="str">
        <f t="shared" si="1"/>
        <v>北京三组</v>
      </c>
      <c r="L17" s="3" t="str">
        <f>IF(VLOOKUP($B17*1,[1]Sheet1!$A:$G,4,FALSE)=1,"普通员工","管理人员")</f>
        <v>管理人员</v>
      </c>
      <c r="M17" s="3">
        <f>E17/D17</f>
        <v>16000.595000000001</v>
      </c>
      <c r="N17" s="3">
        <f t="shared" si="2"/>
        <v>2020</v>
      </c>
      <c r="O17" s="3">
        <f t="shared" si="3"/>
        <v>6</v>
      </c>
    </row>
    <row r="18" spans="1:15" x14ac:dyDescent="0.2">
      <c r="A18" s="10">
        <f>A17</f>
        <v>43983</v>
      </c>
      <c r="B18" s="4" t="s">
        <v>17</v>
      </c>
      <c r="C18" s="4" t="s">
        <v>10</v>
      </c>
      <c r="D18" s="6">
        <v>1</v>
      </c>
      <c r="E18" s="5">
        <v>5000.08</v>
      </c>
      <c r="F18" s="6" t="str">
        <f t="shared" si="0"/>
        <v>借呗</v>
      </c>
      <c r="G18" s="3" t="str">
        <f>MID(C18,3,LEN(C18))</f>
        <v>18期</v>
      </c>
      <c r="H18" s="3" t="str">
        <f>VLOOKUP($B18*1,[1]Sheet1!$A:$G,7,FALSE)</f>
        <v>华南</v>
      </c>
      <c r="I18" s="3" t="str">
        <f>VLOOKUP($B18*1,[1]Sheet1!$A:$G,6,FALSE)</f>
        <v>深圳</v>
      </c>
      <c r="J18" s="3" t="str">
        <f>VLOOKUP($B18*1,[1]Sheet1!$A:$G,5,FALSE)</f>
        <v>一组</v>
      </c>
      <c r="K18" s="3" t="str">
        <f t="shared" si="1"/>
        <v>深圳一组</v>
      </c>
      <c r="L18" s="3" t="str">
        <f>IF(VLOOKUP($B18*1,[1]Sheet1!$A:$G,4,FALSE)=1,"普通员工","管理人员")</f>
        <v>普通员工</v>
      </c>
      <c r="M18" s="3">
        <f>E18/D18</f>
        <v>5000.08</v>
      </c>
      <c r="N18" s="3">
        <f t="shared" si="2"/>
        <v>2020</v>
      </c>
      <c r="O18" s="3">
        <f t="shared" si="3"/>
        <v>6</v>
      </c>
    </row>
    <row r="19" spans="1:15" x14ac:dyDescent="0.2">
      <c r="A19" s="10">
        <f>A18</f>
        <v>43983</v>
      </c>
      <c r="B19" s="4" t="s">
        <v>18</v>
      </c>
      <c r="C19" s="4" t="s">
        <v>5</v>
      </c>
      <c r="D19" s="6">
        <v>1</v>
      </c>
      <c r="E19" s="5">
        <v>6499.99</v>
      </c>
      <c r="F19" s="6" t="str">
        <f t="shared" si="0"/>
        <v>借呗</v>
      </c>
      <c r="G19" s="3" t="str">
        <f>MID(C19,3,LEN(C19))</f>
        <v>6期</v>
      </c>
      <c r="H19" s="3" t="str">
        <f>VLOOKUP($B19*1,[1]Sheet1!$A:$G,7,FALSE)</f>
        <v>华东</v>
      </c>
      <c r="I19" s="3" t="str">
        <f>VLOOKUP($B19*1,[1]Sheet1!$A:$G,6,FALSE)</f>
        <v>上海</v>
      </c>
      <c r="J19" s="3" t="str">
        <f>VLOOKUP($B19*1,[1]Sheet1!$A:$G,5,FALSE)</f>
        <v>一组</v>
      </c>
      <c r="K19" s="3" t="str">
        <f t="shared" si="1"/>
        <v>上海一组</v>
      </c>
      <c r="L19" s="3" t="str">
        <f>IF(VLOOKUP($B19*1,[1]Sheet1!$A:$G,4,FALSE)=1,"普通员工","管理人员")</f>
        <v>普通员工</v>
      </c>
      <c r="M19" s="3">
        <f>E19/D19</f>
        <v>6499.99</v>
      </c>
      <c r="N19" s="3">
        <f t="shared" si="2"/>
        <v>2020</v>
      </c>
      <c r="O19" s="3">
        <f t="shared" si="3"/>
        <v>6</v>
      </c>
    </row>
    <row r="20" spans="1:15" x14ac:dyDescent="0.2">
      <c r="A20" s="10">
        <f>A19</f>
        <v>43983</v>
      </c>
      <c r="B20" s="3" t="str">
        <f>B19</f>
        <v>1000000054</v>
      </c>
      <c r="C20" s="4" t="s">
        <v>10</v>
      </c>
      <c r="D20" s="6">
        <v>1</v>
      </c>
      <c r="E20" s="5">
        <v>18000.63</v>
      </c>
      <c r="F20" s="6" t="str">
        <f t="shared" si="0"/>
        <v>借呗</v>
      </c>
      <c r="G20" s="3" t="str">
        <f>MID(C20,3,LEN(C20))</f>
        <v>18期</v>
      </c>
      <c r="H20" s="3" t="str">
        <f>VLOOKUP($B20*1,[1]Sheet1!$A:$G,7,FALSE)</f>
        <v>华东</v>
      </c>
      <c r="I20" s="3" t="str">
        <f>VLOOKUP($B20*1,[1]Sheet1!$A:$G,6,FALSE)</f>
        <v>上海</v>
      </c>
      <c r="J20" s="3" t="str">
        <f>VLOOKUP($B20*1,[1]Sheet1!$A:$G,5,FALSE)</f>
        <v>一组</v>
      </c>
      <c r="K20" s="3" t="str">
        <f t="shared" si="1"/>
        <v>上海一组</v>
      </c>
      <c r="L20" s="3" t="str">
        <f>IF(VLOOKUP($B20*1,[1]Sheet1!$A:$G,4,FALSE)=1,"普通员工","管理人员")</f>
        <v>普通员工</v>
      </c>
      <c r="M20" s="3">
        <f>E20/D20</f>
        <v>18000.63</v>
      </c>
      <c r="N20" s="3">
        <f t="shared" si="2"/>
        <v>2020</v>
      </c>
      <c r="O20" s="3">
        <f t="shared" si="3"/>
        <v>6</v>
      </c>
    </row>
    <row r="21" spans="1:15" x14ac:dyDescent="0.2">
      <c r="A21" s="10">
        <f>A20</f>
        <v>43983</v>
      </c>
      <c r="B21" s="4" t="s">
        <v>19</v>
      </c>
      <c r="C21" s="4" t="s">
        <v>5</v>
      </c>
      <c r="D21" s="6">
        <v>1</v>
      </c>
      <c r="E21" s="5">
        <v>17999.98</v>
      </c>
      <c r="F21" s="6" t="str">
        <f t="shared" si="0"/>
        <v>借呗</v>
      </c>
      <c r="G21" s="3" t="str">
        <f>MID(C21,3,LEN(C21))</f>
        <v>6期</v>
      </c>
      <c r="H21" s="3" t="str">
        <f>VLOOKUP($B21*1,[1]Sheet1!$A:$G,7,FALSE)</f>
        <v>华东</v>
      </c>
      <c r="I21" s="3" t="str">
        <f>VLOOKUP($B21*1,[1]Sheet1!$A:$G,6,FALSE)</f>
        <v>上海</v>
      </c>
      <c r="J21" s="3" t="str">
        <f>VLOOKUP($B21*1,[1]Sheet1!$A:$G,5,FALSE)</f>
        <v>一组</v>
      </c>
      <c r="K21" s="3" t="str">
        <f t="shared" si="1"/>
        <v>上海一组</v>
      </c>
      <c r="L21" s="3" t="str">
        <f>IF(VLOOKUP($B21*1,[1]Sheet1!$A:$G,4,FALSE)=1,"普通员工","管理人员")</f>
        <v>管理人员</v>
      </c>
      <c r="M21" s="3">
        <f>E21/D21</f>
        <v>17999.98</v>
      </c>
      <c r="N21" s="3">
        <f t="shared" si="2"/>
        <v>2020</v>
      </c>
      <c r="O21" s="3">
        <f t="shared" si="3"/>
        <v>6</v>
      </c>
    </row>
    <row r="22" spans="1:15" x14ac:dyDescent="0.2">
      <c r="A22" s="10">
        <f>A21</f>
        <v>43983</v>
      </c>
      <c r="B22" s="4" t="s">
        <v>20</v>
      </c>
      <c r="C22" s="4" t="s">
        <v>5</v>
      </c>
      <c r="D22" s="6">
        <v>1</v>
      </c>
      <c r="E22" s="5">
        <v>5178.1400000000003</v>
      </c>
      <c r="F22" s="6" t="str">
        <f t="shared" si="0"/>
        <v>借呗</v>
      </c>
      <c r="G22" s="3" t="str">
        <f>MID(C22,3,LEN(C22))</f>
        <v>6期</v>
      </c>
      <c r="H22" s="3" t="str">
        <f>VLOOKUP($B22*1,[1]Sheet1!$A:$G,7,FALSE)</f>
        <v>华东</v>
      </c>
      <c r="I22" s="3" t="str">
        <f>VLOOKUP($B22*1,[1]Sheet1!$A:$G,6,FALSE)</f>
        <v>上海</v>
      </c>
      <c r="J22" s="3" t="str">
        <f>VLOOKUP($B22*1,[1]Sheet1!$A:$G,5,FALSE)</f>
        <v>二组</v>
      </c>
      <c r="K22" s="3" t="str">
        <f t="shared" si="1"/>
        <v>上海二组</v>
      </c>
      <c r="L22" s="3" t="str">
        <f>IF(VLOOKUP($B22*1,[1]Sheet1!$A:$G,4,FALSE)=1,"普通员工","管理人员")</f>
        <v>普通员工</v>
      </c>
      <c r="M22" s="3">
        <f>E22/D22</f>
        <v>5178.1400000000003</v>
      </c>
      <c r="N22" s="3">
        <f t="shared" si="2"/>
        <v>2020</v>
      </c>
      <c r="O22" s="3">
        <f t="shared" si="3"/>
        <v>6</v>
      </c>
    </row>
    <row r="23" spans="1:15" x14ac:dyDescent="0.2">
      <c r="A23" s="10">
        <f>A22</f>
        <v>43983</v>
      </c>
      <c r="B23" s="4" t="s">
        <v>21</v>
      </c>
      <c r="C23" s="4" t="s">
        <v>6</v>
      </c>
      <c r="D23" s="6">
        <v>1</v>
      </c>
      <c r="E23" s="5">
        <v>10000.19</v>
      </c>
      <c r="F23" s="6" t="str">
        <f t="shared" si="0"/>
        <v>借呗</v>
      </c>
      <c r="G23" s="3" t="str">
        <f>MID(C23,3,LEN(C23))</f>
        <v>12期</v>
      </c>
      <c r="H23" s="3" t="str">
        <f>VLOOKUP($B23*1,[1]Sheet1!$A:$G,7,FALSE)</f>
        <v>华东</v>
      </c>
      <c r="I23" s="3" t="str">
        <f>VLOOKUP($B23*1,[1]Sheet1!$A:$G,6,FALSE)</f>
        <v>苏州</v>
      </c>
      <c r="J23" s="3" t="str">
        <f>VLOOKUP($B23*1,[1]Sheet1!$A:$G,5,FALSE)</f>
        <v>二组</v>
      </c>
      <c r="K23" s="3" t="str">
        <f t="shared" si="1"/>
        <v>苏州二组</v>
      </c>
      <c r="L23" s="3" t="str">
        <f>IF(VLOOKUP($B23*1,[1]Sheet1!$A:$G,4,FALSE)=1,"普通员工","管理人员")</f>
        <v>普通员工</v>
      </c>
      <c r="M23" s="3">
        <f>E23/D23</f>
        <v>10000.19</v>
      </c>
      <c r="N23" s="3">
        <f t="shared" si="2"/>
        <v>2020</v>
      </c>
      <c r="O23" s="3">
        <f t="shared" si="3"/>
        <v>6</v>
      </c>
    </row>
    <row r="24" spans="1:15" x14ac:dyDescent="0.2">
      <c r="A24" s="10">
        <f>A23</f>
        <v>43983</v>
      </c>
      <c r="B24" s="4" t="s">
        <v>22</v>
      </c>
      <c r="C24" s="4" t="s">
        <v>5</v>
      </c>
      <c r="D24" s="6">
        <v>1</v>
      </c>
      <c r="E24" s="5">
        <v>14000.13</v>
      </c>
      <c r="F24" s="6" t="str">
        <f t="shared" si="0"/>
        <v>借呗</v>
      </c>
      <c r="G24" s="3" t="str">
        <f>MID(C24,3,LEN(C24))</f>
        <v>6期</v>
      </c>
      <c r="H24" s="3" t="str">
        <f>VLOOKUP($B24*1,[1]Sheet1!$A:$G,7,FALSE)</f>
        <v>华西北</v>
      </c>
      <c r="I24" s="3" t="str">
        <f>VLOOKUP($B24*1,[1]Sheet1!$A:$G,6,FALSE)</f>
        <v>重庆</v>
      </c>
      <c r="J24" s="3" t="str">
        <f>VLOOKUP($B24*1,[1]Sheet1!$A:$G,5,FALSE)</f>
        <v>一组</v>
      </c>
      <c r="K24" s="3" t="str">
        <f t="shared" si="1"/>
        <v>重庆一组</v>
      </c>
      <c r="L24" s="3" t="str">
        <f>IF(VLOOKUP($B24*1,[1]Sheet1!$A:$G,4,FALSE)=1,"普通员工","管理人员")</f>
        <v>管理人员</v>
      </c>
      <c r="M24" s="3">
        <f>E24/D24</f>
        <v>14000.13</v>
      </c>
      <c r="N24" s="3">
        <f t="shared" si="2"/>
        <v>2020</v>
      </c>
      <c r="O24" s="3">
        <f t="shared" si="3"/>
        <v>6</v>
      </c>
    </row>
    <row r="25" spans="1:15" x14ac:dyDescent="0.2">
      <c r="A25" s="10">
        <f>A24</f>
        <v>43983</v>
      </c>
      <c r="B25" s="3" t="str">
        <f t="shared" ref="B25:B26" si="5">B24</f>
        <v>1000000068</v>
      </c>
      <c r="C25" s="4" t="s">
        <v>6</v>
      </c>
      <c r="D25" s="6">
        <v>2</v>
      </c>
      <c r="E25" s="5">
        <v>20001.46</v>
      </c>
      <c r="F25" s="6" t="str">
        <f t="shared" si="0"/>
        <v>借呗</v>
      </c>
      <c r="G25" s="3" t="str">
        <f>MID(C25,3,LEN(C25))</f>
        <v>12期</v>
      </c>
      <c r="H25" s="3" t="str">
        <f>VLOOKUP($B25*1,[1]Sheet1!$A:$G,7,FALSE)</f>
        <v>华西北</v>
      </c>
      <c r="I25" s="3" t="str">
        <f>VLOOKUP($B25*1,[1]Sheet1!$A:$G,6,FALSE)</f>
        <v>重庆</v>
      </c>
      <c r="J25" s="3" t="str">
        <f>VLOOKUP($B25*1,[1]Sheet1!$A:$G,5,FALSE)</f>
        <v>一组</v>
      </c>
      <c r="K25" s="3" t="str">
        <f t="shared" si="1"/>
        <v>重庆一组</v>
      </c>
      <c r="L25" s="3" t="str">
        <f>IF(VLOOKUP($B25*1,[1]Sheet1!$A:$G,4,FALSE)=1,"普通员工","管理人员")</f>
        <v>管理人员</v>
      </c>
      <c r="M25" s="3">
        <f>E25/D25</f>
        <v>10000.73</v>
      </c>
      <c r="N25" s="3">
        <f t="shared" si="2"/>
        <v>2020</v>
      </c>
      <c r="O25" s="3">
        <f t="shared" si="3"/>
        <v>6</v>
      </c>
    </row>
    <row r="26" spans="1:15" x14ac:dyDescent="0.2">
      <c r="A26" s="10">
        <f>A25</f>
        <v>43983</v>
      </c>
      <c r="B26" s="3" t="str">
        <f t="shared" si="5"/>
        <v>1000000068</v>
      </c>
      <c r="C26" s="4" t="s">
        <v>10</v>
      </c>
      <c r="D26" s="6">
        <v>1</v>
      </c>
      <c r="E26" s="5">
        <v>3000.08</v>
      </c>
      <c r="F26" s="6" t="str">
        <f t="shared" si="0"/>
        <v>借呗</v>
      </c>
      <c r="G26" s="3" t="str">
        <f>MID(C26,3,LEN(C26))</f>
        <v>18期</v>
      </c>
      <c r="H26" s="3" t="str">
        <f>VLOOKUP($B26*1,[1]Sheet1!$A:$G,7,FALSE)</f>
        <v>华西北</v>
      </c>
      <c r="I26" s="3" t="str">
        <f>VLOOKUP($B26*1,[1]Sheet1!$A:$G,6,FALSE)</f>
        <v>重庆</v>
      </c>
      <c r="J26" s="3" t="str">
        <f>VLOOKUP($B26*1,[1]Sheet1!$A:$G,5,FALSE)</f>
        <v>一组</v>
      </c>
      <c r="K26" s="3" t="str">
        <f t="shared" si="1"/>
        <v>重庆一组</v>
      </c>
      <c r="L26" s="3" t="str">
        <f>IF(VLOOKUP($B26*1,[1]Sheet1!$A:$G,4,FALSE)=1,"普通员工","管理人员")</f>
        <v>管理人员</v>
      </c>
      <c r="M26" s="3">
        <f>E26/D26</f>
        <v>3000.08</v>
      </c>
      <c r="N26" s="3">
        <f t="shared" si="2"/>
        <v>2020</v>
      </c>
      <c r="O26" s="3">
        <f t="shared" si="3"/>
        <v>6</v>
      </c>
    </row>
    <row r="27" spans="1:15" x14ac:dyDescent="0.2">
      <c r="A27" s="10">
        <f>A26</f>
        <v>43983</v>
      </c>
      <c r="B27" s="4" t="s">
        <v>23</v>
      </c>
      <c r="C27" s="4" t="s">
        <v>6</v>
      </c>
      <c r="D27" s="6">
        <v>2</v>
      </c>
      <c r="E27" s="5">
        <v>1493.02</v>
      </c>
      <c r="F27" s="6" t="str">
        <f t="shared" si="0"/>
        <v>借呗</v>
      </c>
      <c r="G27" s="3" t="str">
        <f>MID(C27,3,LEN(C27))</f>
        <v>12期</v>
      </c>
      <c r="H27" s="3" t="str">
        <f>VLOOKUP($B27*1,[1]Sheet1!$A:$G,7,FALSE)</f>
        <v>华东</v>
      </c>
      <c r="I27" s="3" t="str">
        <f>VLOOKUP($B27*1,[1]Sheet1!$A:$G,6,FALSE)</f>
        <v>合肥</v>
      </c>
      <c r="J27" s="3" t="str">
        <f>VLOOKUP($B27*1,[1]Sheet1!$A:$G,5,FALSE)</f>
        <v>一组</v>
      </c>
      <c r="K27" s="3" t="str">
        <f t="shared" si="1"/>
        <v>合肥一组</v>
      </c>
      <c r="L27" s="3" t="str">
        <f>IF(VLOOKUP($B27*1,[1]Sheet1!$A:$G,4,FALSE)=1,"普通员工","管理人员")</f>
        <v>普通员工</v>
      </c>
      <c r="M27" s="3">
        <f>E27/D27</f>
        <v>746.51</v>
      </c>
      <c r="N27" s="3">
        <f t="shared" si="2"/>
        <v>2020</v>
      </c>
      <c r="O27" s="3">
        <f t="shared" si="3"/>
        <v>6</v>
      </c>
    </row>
    <row r="28" spans="1:15" x14ac:dyDescent="0.2">
      <c r="A28" s="10">
        <f>A27</f>
        <v>43983</v>
      </c>
      <c r="B28" s="3" t="str">
        <f>B27</f>
        <v>1000000237</v>
      </c>
      <c r="C28" s="4" t="s">
        <v>10</v>
      </c>
      <c r="D28" s="6">
        <v>1</v>
      </c>
      <c r="E28" s="5">
        <v>9000.34</v>
      </c>
      <c r="F28" s="6" t="str">
        <f t="shared" si="0"/>
        <v>借呗</v>
      </c>
      <c r="G28" s="3" t="str">
        <f>MID(C28,3,LEN(C28))</f>
        <v>18期</v>
      </c>
      <c r="H28" s="3" t="str">
        <f>VLOOKUP($B28*1,[1]Sheet1!$A:$G,7,FALSE)</f>
        <v>华东</v>
      </c>
      <c r="I28" s="3" t="str">
        <f>VLOOKUP($B28*1,[1]Sheet1!$A:$G,6,FALSE)</f>
        <v>合肥</v>
      </c>
      <c r="J28" s="3" t="str">
        <f>VLOOKUP($B28*1,[1]Sheet1!$A:$G,5,FALSE)</f>
        <v>一组</v>
      </c>
      <c r="K28" s="3" t="str">
        <f t="shared" si="1"/>
        <v>合肥一组</v>
      </c>
      <c r="L28" s="3" t="str">
        <f>IF(VLOOKUP($B28*1,[1]Sheet1!$A:$G,4,FALSE)=1,"普通员工","管理人员")</f>
        <v>普通员工</v>
      </c>
      <c r="M28" s="3">
        <f>E28/D28</f>
        <v>9000.34</v>
      </c>
      <c r="N28" s="3">
        <f t="shared" si="2"/>
        <v>2020</v>
      </c>
      <c r="O28" s="3">
        <f t="shared" si="3"/>
        <v>6</v>
      </c>
    </row>
    <row r="29" spans="1:15" x14ac:dyDescent="0.2">
      <c r="A29" s="10">
        <f>A28</f>
        <v>43983</v>
      </c>
      <c r="B29" s="4" t="s">
        <v>24</v>
      </c>
      <c r="C29" s="4" t="s">
        <v>5</v>
      </c>
      <c r="D29" s="6">
        <v>2</v>
      </c>
      <c r="E29" s="5">
        <v>6100.35</v>
      </c>
      <c r="F29" s="6" t="str">
        <f t="shared" si="0"/>
        <v>借呗</v>
      </c>
      <c r="G29" s="3" t="str">
        <f>MID(C29,3,LEN(C29))</f>
        <v>6期</v>
      </c>
      <c r="H29" s="3" t="str">
        <f>VLOOKUP($B29*1,[1]Sheet1!$A:$G,7,FALSE)</f>
        <v>华南</v>
      </c>
      <c r="I29" s="3" t="str">
        <f>VLOOKUP($B29*1,[1]Sheet1!$A:$G,6,FALSE)</f>
        <v>广州</v>
      </c>
      <c r="J29" s="3" t="str">
        <f>VLOOKUP($B29*1,[1]Sheet1!$A:$G,5,FALSE)</f>
        <v>三组</v>
      </c>
      <c r="K29" s="3" t="str">
        <f t="shared" si="1"/>
        <v>广州三组</v>
      </c>
      <c r="L29" s="3" t="str">
        <f>IF(VLOOKUP($B29*1,[1]Sheet1!$A:$G,4,FALSE)=1,"普通员工","管理人员")</f>
        <v>普通员工</v>
      </c>
      <c r="M29" s="3">
        <f>E29/D29</f>
        <v>3050.1750000000002</v>
      </c>
      <c r="N29" s="3">
        <f t="shared" si="2"/>
        <v>2020</v>
      </c>
      <c r="O29" s="3">
        <f t="shared" si="3"/>
        <v>6</v>
      </c>
    </row>
    <row r="30" spans="1:15" x14ac:dyDescent="0.2">
      <c r="A30" s="10">
        <f>A29</f>
        <v>43983</v>
      </c>
      <c r="B30" s="3" t="str">
        <f>B29</f>
        <v>1000000566</v>
      </c>
      <c r="C30" s="4" t="s">
        <v>10</v>
      </c>
      <c r="D30" s="6">
        <v>1</v>
      </c>
      <c r="E30" s="5">
        <v>10000.76</v>
      </c>
      <c r="F30" s="6" t="str">
        <f t="shared" si="0"/>
        <v>借呗</v>
      </c>
      <c r="G30" s="3" t="str">
        <f>MID(C30,3,LEN(C30))</f>
        <v>18期</v>
      </c>
      <c r="H30" s="3" t="str">
        <f>VLOOKUP($B30*1,[1]Sheet1!$A:$G,7,FALSE)</f>
        <v>华南</v>
      </c>
      <c r="I30" s="3" t="str">
        <f>VLOOKUP($B30*1,[1]Sheet1!$A:$G,6,FALSE)</f>
        <v>广州</v>
      </c>
      <c r="J30" s="3" t="str">
        <f>VLOOKUP($B30*1,[1]Sheet1!$A:$G,5,FALSE)</f>
        <v>三组</v>
      </c>
      <c r="K30" s="3" t="str">
        <f t="shared" si="1"/>
        <v>广州三组</v>
      </c>
      <c r="L30" s="3" t="str">
        <f>IF(VLOOKUP($B30*1,[1]Sheet1!$A:$G,4,FALSE)=1,"普通员工","管理人员")</f>
        <v>普通员工</v>
      </c>
      <c r="M30" s="3">
        <f>E30/D30</f>
        <v>10000.76</v>
      </c>
      <c r="N30" s="3">
        <f t="shared" si="2"/>
        <v>2020</v>
      </c>
      <c r="O30" s="3">
        <f t="shared" si="3"/>
        <v>6</v>
      </c>
    </row>
    <row r="31" spans="1:15" x14ac:dyDescent="0.2">
      <c r="A31" s="10">
        <f>A30</f>
        <v>43983</v>
      </c>
      <c r="B31" s="4" t="s">
        <v>25</v>
      </c>
      <c r="C31" s="4" t="s">
        <v>6</v>
      </c>
      <c r="D31" s="6">
        <v>1</v>
      </c>
      <c r="E31" s="5">
        <v>20000.21</v>
      </c>
      <c r="F31" s="6" t="str">
        <f t="shared" si="0"/>
        <v>借呗</v>
      </c>
      <c r="G31" s="3" t="str">
        <f>MID(C31,3,LEN(C31))</f>
        <v>12期</v>
      </c>
      <c r="H31" s="3" t="str">
        <f>VLOOKUP($B31*1,[1]Sheet1!$A:$G,7,FALSE)</f>
        <v>华西北</v>
      </c>
      <c r="I31" s="3" t="str">
        <f>VLOOKUP($B31*1,[1]Sheet1!$A:$G,6,FALSE)</f>
        <v>北京</v>
      </c>
      <c r="J31" s="3" t="str">
        <f>VLOOKUP($B31*1,[1]Sheet1!$A:$G,5,FALSE)</f>
        <v>三组</v>
      </c>
      <c r="K31" s="3" t="str">
        <f t="shared" si="1"/>
        <v>北京三组</v>
      </c>
      <c r="L31" s="3" t="str">
        <f>IF(VLOOKUP($B31*1,[1]Sheet1!$A:$G,4,FALSE)=1,"普通员工","管理人员")</f>
        <v>普通员工</v>
      </c>
      <c r="M31" s="3">
        <f>E31/D31</f>
        <v>20000.21</v>
      </c>
      <c r="N31" s="3">
        <f t="shared" si="2"/>
        <v>2020</v>
      </c>
      <c r="O31" s="3">
        <f t="shared" si="3"/>
        <v>6</v>
      </c>
    </row>
    <row r="32" spans="1:15" x14ac:dyDescent="0.2">
      <c r="A32" s="10">
        <f>A31</f>
        <v>43983</v>
      </c>
      <c r="B32" s="4" t="s">
        <v>26</v>
      </c>
      <c r="C32" s="4" t="s">
        <v>5</v>
      </c>
      <c r="D32" s="6">
        <v>1</v>
      </c>
      <c r="E32" s="5">
        <v>25000.46</v>
      </c>
      <c r="F32" s="6" t="str">
        <f t="shared" si="0"/>
        <v>借呗</v>
      </c>
      <c r="G32" s="3" t="str">
        <f>MID(C32,3,LEN(C32))</f>
        <v>6期</v>
      </c>
      <c r="H32" s="3" t="str">
        <f>VLOOKUP($B32*1,[1]Sheet1!$A:$G,7,FALSE)</f>
        <v>华南</v>
      </c>
      <c r="I32" s="3" t="str">
        <f>VLOOKUP($B32*1,[1]Sheet1!$A:$G,6,FALSE)</f>
        <v>广州</v>
      </c>
      <c r="J32" s="3" t="str">
        <f>VLOOKUP($B32*1,[1]Sheet1!$A:$G,5,FALSE)</f>
        <v>一组</v>
      </c>
      <c r="K32" s="3" t="str">
        <f t="shared" si="1"/>
        <v>广州一组</v>
      </c>
      <c r="L32" s="3" t="str">
        <f>IF(VLOOKUP($B32*1,[1]Sheet1!$A:$G,4,FALSE)=1,"普通员工","管理人员")</f>
        <v>管理人员</v>
      </c>
      <c r="M32" s="3">
        <f>E32/D32</f>
        <v>25000.46</v>
      </c>
      <c r="N32" s="3">
        <f t="shared" si="2"/>
        <v>2020</v>
      </c>
      <c r="O32" s="3">
        <f t="shared" si="3"/>
        <v>6</v>
      </c>
    </row>
    <row r="33" spans="1:15" x14ac:dyDescent="0.2">
      <c r="A33" s="10">
        <f>A32</f>
        <v>43983</v>
      </c>
      <c r="B33" s="3" t="str">
        <f t="shared" ref="B33:B34" si="6">B32</f>
        <v>1000003926</v>
      </c>
      <c r="C33" s="4" t="s">
        <v>6</v>
      </c>
      <c r="D33" s="6">
        <v>2</v>
      </c>
      <c r="E33" s="5">
        <v>31000.28</v>
      </c>
      <c r="F33" s="6" t="str">
        <f t="shared" si="0"/>
        <v>借呗</v>
      </c>
      <c r="G33" s="3" t="str">
        <f>MID(C33,3,LEN(C33))</f>
        <v>12期</v>
      </c>
      <c r="H33" s="3" t="str">
        <f>VLOOKUP($B33*1,[1]Sheet1!$A:$G,7,FALSE)</f>
        <v>华南</v>
      </c>
      <c r="I33" s="3" t="str">
        <f>VLOOKUP($B33*1,[1]Sheet1!$A:$G,6,FALSE)</f>
        <v>广州</v>
      </c>
      <c r="J33" s="3" t="str">
        <f>VLOOKUP($B33*1,[1]Sheet1!$A:$G,5,FALSE)</f>
        <v>一组</v>
      </c>
      <c r="K33" s="3" t="str">
        <f t="shared" si="1"/>
        <v>广州一组</v>
      </c>
      <c r="L33" s="3" t="str">
        <f>IF(VLOOKUP($B33*1,[1]Sheet1!$A:$G,4,FALSE)=1,"普通员工","管理人员")</f>
        <v>管理人员</v>
      </c>
      <c r="M33" s="3">
        <f>E33/D33</f>
        <v>15500.14</v>
      </c>
      <c r="N33" s="3">
        <f t="shared" si="2"/>
        <v>2020</v>
      </c>
      <c r="O33" s="3">
        <f t="shared" si="3"/>
        <v>6</v>
      </c>
    </row>
    <row r="34" spans="1:15" x14ac:dyDescent="0.2">
      <c r="A34" s="10">
        <f>A33</f>
        <v>43983</v>
      </c>
      <c r="B34" s="3" t="str">
        <f t="shared" si="6"/>
        <v>1000003926</v>
      </c>
      <c r="C34" s="4" t="s">
        <v>10</v>
      </c>
      <c r="D34" s="6">
        <v>1</v>
      </c>
      <c r="E34" s="5">
        <v>2000.65</v>
      </c>
      <c r="F34" s="6" t="str">
        <f t="shared" si="0"/>
        <v>借呗</v>
      </c>
      <c r="G34" s="3" t="str">
        <f>MID(C34,3,LEN(C34))</f>
        <v>18期</v>
      </c>
      <c r="H34" s="3" t="str">
        <f>VLOOKUP($B34*1,[1]Sheet1!$A:$G,7,FALSE)</f>
        <v>华南</v>
      </c>
      <c r="I34" s="3" t="str">
        <f>VLOOKUP($B34*1,[1]Sheet1!$A:$G,6,FALSE)</f>
        <v>广州</v>
      </c>
      <c r="J34" s="3" t="str">
        <f>VLOOKUP($B34*1,[1]Sheet1!$A:$G,5,FALSE)</f>
        <v>一组</v>
      </c>
      <c r="K34" s="3" t="str">
        <f t="shared" si="1"/>
        <v>广州一组</v>
      </c>
      <c r="L34" s="3" t="str">
        <f>IF(VLOOKUP($B34*1,[1]Sheet1!$A:$G,4,FALSE)=1,"普通员工","管理人员")</f>
        <v>管理人员</v>
      </c>
      <c r="M34" s="3">
        <f>E34/D34</f>
        <v>2000.65</v>
      </c>
      <c r="N34" s="3">
        <f t="shared" si="2"/>
        <v>2020</v>
      </c>
      <c r="O34" s="3">
        <f t="shared" si="3"/>
        <v>6</v>
      </c>
    </row>
    <row r="35" spans="1:15" x14ac:dyDescent="0.2">
      <c r="A35" s="10">
        <f>A34</f>
        <v>43983</v>
      </c>
      <c r="B35" s="4" t="s">
        <v>27</v>
      </c>
      <c r="C35" s="4" t="s">
        <v>5</v>
      </c>
      <c r="D35" s="6">
        <v>2</v>
      </c>
      <c r="E35" s="5">
        <v>11500.77</v>
      </c>
      <c r="F35" s="6" t="str">
        <f t="shared" si="0"/>
        <v>借呗</v>
      </c>
      <c r="G35" s="3" t="str">
        <f>MID(C35,3,LEN(C35))</f>
        <v>6期</v>
      </c>
      <c r="H35" s="3" t="str">
        <f>VLOOKUP($B35*1,[1]Sheet1!$A:$G,7,FALSE)</f>
        <v>华东</v>
      </c>
      <c r="I35" s="3" t="str">
        <f>VLOOKUP($B35*1,[1]Sheet1!$A:$G,6,FALSE)</f>
        <v>上海</v>
      </c>
      <c r="J35" s="3" t="str">
        <f>VLOOKUP($B35*1,[1]Sheet1!$A:$G,5,FALSE)</f>
        <v>二组</v>
      </c>
      <c r="K35" s="3" t="str">
        <f t="shared" si="1"/>
        <v>上海二组</v>
      </c>
      <c r="L35" s="3" t="str">
        <f>IF(VLOOKUP($B35*1,[1]Sheet1!$A:$G,4,FALSE)=1,"普通员工","管理人员")</f>
        <v>管理人员</v>
      </c>
      <c r="M35" s="3">
        <f>E35/D35</f>
        <v>5750.3850000000002</v>
      </c>
      <c r="N35" s="3">
        <f t="shared" si="2"/>
        <v>2020</v>
      </c>
      <c r="O35" s="3">
        <f t="shared" si="3"/>
        <v>6</v>
      </c>
    </row>
    <row r="36" spans="1:15" x14ac:dyDescent="0.2">
      <c r="A36" s="10">
        <f>A35</f>
        <v>43983</v>
      </c>
      <c r="B36" s="4" t="s">
        <v>28</v>
      </c>
      <c r="C36" s="4" t="s">
        <v>10</v>
      </c>
      <c r="D36" s="6">
        <v>1</v>
      </c>
      <c r="E36" s="5">
        <v>15000.09</v>
      </c>
      <c r="F36" s="6" t="str">
        <f t="shared" si="0"/>
        <v>借呗</v>
      </c>
      <c r="G36" s="3" t="str">
        <f>MID(C36,3,LEN(C36))</f>
        <v>18期</v>
      </c>
      <c r="H36" s="3" t="str">
        <f>VLOOKUP($B36*1,[1]Sheet1!$A:$G,7,FALSE)</f>
        <v>华东</v>
      </c>
      <c r="I36" s="3" t="str">
        <f>VLOOKUP($B36*1,[1]Sheet1!$A:$G,6,FALSE)</f>
        <v>合肥</v>
      </c>
      <c r="J36" s="3" t="str">
        <f>VLOOKUP($B36*1,[1]Sheet1!$A:$G,5,FALSE)</f>
        <v>一组</v>
      </c>
      <c r="K36" s="3" t="str">
        <f t="shared" si="1"/>
        <v>合肥一组</v>
      </c>
      <c r="L36" s="3" t="str">
        <f>IF(VLOOKUP($B36*1,[1]Sheet1!$A:$G,4,FALSE)=1,"普通员工","管理人员")</f>
        <v>普通员工</v>
      </c>
      <c r="M36" s="3">
        <f>E36/D36</f>
        <v>15000.09</v>
      </c>
      <c r="N36" s="3">
        <f t="shared" si="2"/>
        <v>2020</v>
      </c>
      <c r="O36" s="3">
        <f t="shared" si="3"/>
        <v>6</v>
      </c>
    </row>
    <row r="37" spans="1:15" x14ac:dyDescent="0.2">
      <c r="A37" s="10">
        <f>A36</f>
        <v>43983</v>
      </c>
      <c r="B37" s="4" t="s">
        <v>29</v>
      </c>
      <c r="C37" s="4" t="s">
        <v>10</v>
      </c>
      <c r="D37" s="6">
        <v>2</v>
      </c>
      <c r="E37" s="5">
        <v>13500.43</v>
      </c>
      <c r="F37" s="6" t="str">
        <f t="shared" si="0"/>
        <v>借呗</v>
      </c>
      <c r="G37" s="3" t="str">
        <f>MID(C37,3,LEN(C37))</f>
        <v>18期</v>
      </c>
      <c r="H37" s="3" t="str">
        <f>VLOOKUP($B37*1,[1]Sheet1!$A:$G,7,FALSE)</f>
        <v>华东</v>
      </c>
      <c r="I37" s="3" t="str">
        <f>VLOOKUP($B37*1,[1]Sheet1!$A:$G,6,FALSE)</f>
        <v>合肥</v>
      </c>
      <c r="J37" s="3" t="str">
        <f>VLOOKUP($B37*1,[1]Sheet1!$A:$G,5,FALSE)</f>
        <v>一组</v>
      </c>
      <c r="K37" s="3" t="str">
        <f t="shared" si="1"/>
        <v>合肥一组</v>
      </c>
      <c r="L37" s="3" t="str">
        <f>IF(VLOOKUP($B37*1,[1]Sheet1!$A:$G,4,FALSE)=1,"普通员工","管理人员")</f>
        <v>普通员工</v>
      </c>
      <c r="M37" s="3">
        <f>E37/D37</f>
        <v>6750.2150000000001</v>
      </c>
      <c r="N37" s="3">
        <f t="shared" si="2"/>
        <v>2020</v>
      </c>
      <c r="O37" s="3">
        <f t="shared" si="3"/>
        <v>6</v>
      </c>
    </row>
    <row r="38" spans="1:15" x14ac:dyDescent="0.2">
      <c r="A38" s="10">
        <f>A37</f>
        <v>43983</v>
      </c>
      <c r="B38" s="4" t="s">
        <v>30</v>
      </c>
      <c r="C38" s="4" t="s">
        <v>6</v>
      </c>
      <c r="D38" s="6">
        <v>1</v>
      </c>
      <c r="E38" s="5">
        <v>12000.35</v>
      </c>
      <c r="F38" s="6" t="str">
        <f t="shared" si="0"/>
        <v>借呗</v>
      </c>
      <c r="G38" s="3" t="str">
        <f>MID(C38,3,LEN(C38))</f>
        <v>12期</v>
      </c>
      <c r="H38" s="3" t="str">
        <f>VLOOKUP($B38*1,[1]Sheet1!$A:$G,7,FALSE)</f>
        <v>华东</v>
      </c>
      <c r="I38" s="3" t="str">
        <f>VLOOKUP($B38*1,[1]Sheet1!$A:$G,6,FALSE)</f>
        <v>南京</v>
      </c>
      <c r="J38" s="3" t="str">
        <f>VLOOKUP($B38*1,[1]Sheet1!$A:$G,5,FALSE)</f>
        <v>一组</v>
      </c>
      <c r="K38" s="3" t="str">
        <f t="shared" si="1"/>
        <v>南京一组</v>
      </c>
      <c r="L38" s="3" t="str">
        <f>IF(VLOOKUP($B38*1,[1]Sheet1!$A:$G,4,FALSE)=1,"普通员工","管理人员")</f>
        <v>普通员工</v>
      </c>
      <c r="M38" s="3">
        <f>E38/D38</f>
        <v>12000.35</v>
      </c>
      <c r="N38" s="3">
        <f t="shared" si="2"/>
        <v>2020</v>
      </c>
      <c r="O38" s="3">
        <f t="shared" si="3"/>
        <v>6</v>
      </c>
    </row>
    <row r="39" spans="1:15" x14ac:dyDescent="0.2">
      <c r="A39" s="10">
        <f>A38</f>
        <v>43983</v>
      </c>
      <c r="B39" s="4" t="s">
        <v>31</v>
      </c>
      <c r="C39" s="4" t="s">
        <v>5</v>
      </c>
      <c r="D39" s="6">
        <v>2</v>
      </c>
      <c r="E39" s="5">
        <v>45000.67</v>
      </c>
      <c r="F39" s="6" t="str">
        <f t="shared" si="0"/>
        <v>借呗</v>
      </c>
      <c r="G39" s="3" t="str">
        <f>MID(C39,3,LEN(C39))</f>
        <v>6期</v>
      </c>
      <c r="H39" s="3" t="str">
        <f>VLOOKUP($B39*1,[1]Sheet1!$A:$G,7,FALSE)</f>
        <v>华西北</v>
      </c>
      <c r="I39" s="3" t="str">
        <f>VLOOKUP($B39*1,[1]Sheet1!$A:$G,6,FALSE)</f>
        <v>北京</v>
      </c>
      <c r="J39" s="3" t="str">
        <f>VLOOKUP($B39*1,[1]Sheet1!$A:$G,5,FALSE)</f>
        <v>三组</v>
      </c>
      <c r="K39" s="3" t="str">
        <f t="shared" si="1"/>
        <v>北京三组</v>
      </c>
      <c r="L39" s="3" t="str">
        <f>IF(VLOOKUP($B39*1,[1]Sheet1!$A:$G,4,FALSE)=1,"普通员工","管理人员")</f>
        <v>普通员工</v>
      </c>
      <c r="M39" s="3">
        <f>E39/D39</f>
        <v>22500.334999999999</v>
      </c>
      <c r="N39" s="3">
        <f t="shared" si="2"/>
        <v>2020</v>
      </c>
      <c r="O39" s="3">
        <f t="shared" si="3"/>
        <v>6</v>
      </c>
    </row>
    <row r="40" spans="1:15" x14ac:dyDescent="0.2">
      <c r="A40" s="10">
        <f>A39</f>
        <v>43983</v>
      </c>
      <c r="B40" s="4" t="s">
        <v>32</v>
      </c>
      <c r="C40" s="4" t="s">
        <v>5</v>
      </c>
      <c r="D40" s="6">
        <v>1</v>
      </c>
      <c r="E40" s="5">
        <v>7000.63</v>
      </c>
      <c r="F40" s="6" t="str">
        <f t="shared" si="0"/>
        <v>借呗</v>
      </c>
      <c r="G40" s="3" t="str">
        <f>MID(C40,3,LEN(C40))</f>
        <v>6期</v>
      </c>
      <c r="H40" s="3" t="str">
        <f>VLOOKUP($B40*1,[1]Sheet1!$A:$G,7,FALSE)</f>
        <v>华东</v>
      </c>
      <c r="I40" s="3" t="str">
        <f>VLOOKUP($B40*1,[1]Sheet1!$A:$G,6,FALSE)</f>
        <v>上海</v>
      </c>
      <c r="J40" s="3" t="str">
        <f>VLOOKUP($B40*1,[1]Sheet1!$A:$G,5,FALSE)</f>
        <v>二组</v>
      </c>
      <c r="K40" s="3" t="str">
        <f t="shared" si="1"/>
        <v>上海二组</v>
      </c>
      <c r="L40" s="3" t="str">
        <f>IF(VLOOKUP($B40*1,[1]Sheet1!$A:$G,4,FALSE)=1,"普通员工","管理人员")</f>
        <v>普通员工</v>
      </c>
      <c r="M40" s="3">
        <f>E40/D40</f>
        <v>7000.63</v>
      </c>
      <c r="N40" s="3">
        <f t="shared" si="2"/>
        <v>2020</v>
      </c>
      <c r="O40" s="3">
        <f t="shared" si="3"/>
        <v>6</v>
      </c>
    </row>
    <row r="41" spans="1:15" x14ac:dyDescent="0.2">
      <c r="A41" s="10">
        <f>A40</f>
        <v>43983</v>
      </c>
      <c r="B41" s="4" t="s">
        <v>33</v>
      </c>
      <c r="C41" s="4" t="s">
        <v>10</v>
      </c>
      <c r="D41" s="6">
        <v>1</v>
      </c>
      <c r="E41" s="5">
        <v>9000.2900000000009</v>
      </c>
      <c r="F41" s="6" t="str">
        <f t="shared" si="0"/>
        <v>借呗</v>
      </c>
      <c r="G41" s="3" t="str">
        <f>MID(C41,3,LEN(C41))</f>
        <v>18期</v>
      </c>
      <c r="H41" s="3" t="str">
        <f>VLOOKUP($B41*1,[1]Sheet1!$A:$G,7,FALSE)</f>
        <v>华南</v>
      </c>
      <c r="I41" s="3" t="str">
        <f>VLOOKUP($B41*1,[1]Sheet1!$A:$G,6,FALSE)</f>
        <v>广州</v>
      </c>
      <c r="J41" s="3" t="str">
        <f>VLOOKUP($B41*1,[1]Sheet1!$A:$G,5,FALSE)</f>
        <v>三组</v>
      </c>
      <c r="K41" s="3" t="str">
        <f t="shared" si="1"/>
        <v>广州三组</v>
      </c>
      <c r="L41" s="3" t="str">
        <f>IF(VLOOKUP($B41*1,[1]Sheet1!$A:$G,4,FALSE)=1,"普通员工","管理人员")</f>
        <v>普通员工</v>
      </c>
      <c r="M41" s="3">
        <f>E41/D41</f>
        <v>9000.2900000000009</v>
      </c>
      <c r="N41" s="3">
        <f t="shared" si="2"/>
        <v>2020</v>
      </c>
      <c r="O41" s="3">
        <f t="shared" si="3"/>
        <v>6</v>
      </c>
    </row>
    <row r="42" spans="1:15" x14ac:dyDescent="0.2">
      <c r="A42" s="10">
        <f>A41</f>
        <v>43983</v>
      </c>
      <c r="B42" s="4" t="s">
        <v>34</v>
      </c>
      <c r="C42" s="4" t="s">
        <v>5</v>
      </c>
      <c r="D42" s="6">
        <v>1</v>
      </c>
      <c r="E42" s="5">
        <v>14999.96</v>
      </c>
      <c r="F42" s="6" t="str">
        <f t="shared" si="0"/>
        <v>借呗</v>
      </c>
      <c r="G42" s="3" t="str">
        <f>MID(C42,3,LEN(C42))</f>
        <v>6期</v>
      </c>
      <c r="H42" s="3" t="str">
        <f>VLOOKUP($B42*1,[1]Sheet1!$A:$G,7,FALSE)</f>
        <v>华东</v>
      </c>
      <c r="I42" s="3" t="str">
        <f>VLOOKUP($B42*1,[1]Sheet1!$A:$G,6,FALSE)</f>
        <v>南京</v>
      </c>
      <c r="J42" s="3" t="str">
        <f>VLOOKUP($B42*1,[1]Sheet1!$A:$G,5,FALSE)</f>
        <v>一组</v>
      </c>
      <c r="K42" s="3" t="str">
        <f t="shared" si="1"/>
        <v>南京一组</v>
      </c>
      <c r="L42" s="3" t="str">
        <f>IF(VLOOKUP($B42*1,[1]Sheet1!$A:$G,4,FALSE)=1,"普通员工","管理人员")</f>
        <v>普通员工</v>
      </c>
      <c r="M42" s="3">
        <f>E42/D42</f>
        <v>14999.96</v>
      </c>
      <c r="N42" s="3">
        <f t="shared" si="2"/>
        <v>2020</v>
      </c>
      <c r="O42" s="3">
        <f t="shared" si="3"/>
        <v>6</v>
      </c>
    </row>
    <row r="43" spans="1:15" x14ac:dyDescent="0.2">
      <c r="A43" s="9">
        <v>43984</v>
      </c>
      <c r="B43" s="4" t="s">
        <v>4</v>
      </c>
      <c r="C43" s="4" t="s">
        <v>5</v>
      </c>
      <c r="D43" s="6">
        <v>2</v>
      </c>
      <c r="E43" s="5">
        <v>22096.800000000003</v>
      </c>
      <c r="F43" s="6" t="str">
        <f t="shared" si="0"/>
        <v>借呗</v>
      </c>
      <c r="G43" s="3" t="str">
        <f>MID(C43,3,LEN(C43))</f>
        <v>6期</v>
      </c>
      <c r="H43" s="3" t="str">
        <f>VLOOKUP($B43*1,[1]Sheet1!$A:$G,7,FALSE)</f>
        <v>华东</v>
      </c>
      <c r="I43" s="3" t="str">
        <f>VLOOKUP($B43*1,[1]Sheet1!$A:$G,6,FALSE)</f>
        <v>杭州</v>
      </c>
      <c r="J43" s="3" t="str">
        <f>VLOOKUP($B43*1,[1]Sheet1!$A:$G,5,FALSE)</f>
        <v>二组</v>
      </c>
      <c r="K43" s="3" t="str">
        <f t="shared" si="1"/>
        <v>杭州二组</v>
      </c>
      <c r="L43" s="3" t="str">
        <f>IF(VLOOKUP($B43*1,[1]Sheet1!$A:$G,4,FALSE)=1,"普通员工","管理人员")</f>
        <v>普通员工</v>
      </c>
      <c r="M43" s="3">
        <f>E43/D43</f>
        <v>11048.400000000001</v>
      </c>
      <c r="N43" s="3">
        <f t="shared" si="2"/>
        <v>2020</v>
      </c>
      <c r="O43" s="3">
        <f t="shared" si="3"/>
        <v>6</v>
      </c>
    </row>
    <row r="44" spans="1:15" x14ac:dyDescent="0.2">
      <c r="A44" s="10">
        <f>A43</f>
        <v>43984</v>
      </c>
      <c r="B44" s="3" t="str">
        <f>B43</f>
        <v>1000000029</v>
      </c>
      <c r="C44" s="4" t="s">
        <v>10</v>
      </c>
      <c r="D44" s="6">
        <v>1</v>
      </c>
      <c r="E44" s="5">
        <v>20000.62</v>
      </c>
      <c r="F44" s="6" t="str">
        <f t="shared" si="0"/>
        <v>借呗</v>
      </c>
      <c r="G44" s="3" t="str">
        <f>MID(C44,3,LEN(C44))</f>
        <v>18期</v>
      </c>
      <c r="H44" s="3" t="str">
        <f>VLOOKUP($B44*1,[1]Sheet1!$A:$G,7,FALSE)</f>
        <v>华东</v>
      </c>
      <c r="I44" s="3" t="str">
        <f>VLOOKUP($B44*1,[1]Sheet1!$A:$G,6,FALSE)</f>
        <v>杭州</v>
      </c>
      <c r="J44" s="3" t="str">
        <f>VLOOKUP($B44*1,[1]Sheet1!$A:$G,5,FALSE)</f>
        <v>二组</v>
      </c>
      <c r="K44" s="3" t="str">
        <f t="shared" si="1"/>
        <v>杭州二组</v>
      </c>
      <c r="L44" s="3" t="str">
        <f>IF(VLOOKUP($B44*1,[1]Sheet1!$A:$G,4,FALSE)=1,"普通员工","管理人员")</f>
        <v>普通员工</v>
      </c>
      <c r="M44" s="3">
        <f>E44/D44</f>
        <v>20000.62</v>
      </c>
      <c r="N44" s="3">
        <f t="shared" si="2"/>
        <v>2020</v>
      </c>
      <c r="O44" s="3">
        <f t="shared" si="3"/>
        <v>6</v>
      </c>
    </row>
    <row r="45" spans="1:15" x14ac:dyDescent="0.2">
      <c r="A45" s="10">
        <f>A44</f>
        <v>43984</v>
      </c>
      <c r="B45" s="4" t="s">
        <v>7</v>
      </c>
      <c r="C45" s="4" t="s">
        <v>5</v>
      </c>
      <c r="D45" s="6">
        <v>1</v>
      </c>
      <c r="E45" s="5">
        <v>5500.15</v>
      </c>
      <c r="F45" s="6" t="str">
        <f t="shared" si="0"/>
        <v>借呗</v>
      </c>
      <c r="G45" s="3" t="str">
        <f>MID(C45,3,LEN(C45))</f>
        <v>6期</v>
      </c>
      <c r="H45" s="3" t="str">
        <f>VLOOKUP($B45*1,[1]Sheet1!$A:$G,7,FALSE)</f>
        <v>华南</v>
      </c>
      <c r="I45" s="3" t="str">
        <f>VLOOKUP($B45*1,[1]Sheet1!$A:$G,6,FALSE)</f>
        <v>广州</v>
      </c>
      <c r="J45" s="3" t="str">
        <f>VLOOKUP($B45*1,[1]Sheet1!$A:$G,5,FALSE)</f>
        <v>三组</v>
      </c>
      <c r="K45" s="3" t="str">
        <f t="shared" si="1"/>
        <v>广州三组</v>
      </c>
      <c r="L45" s="3" t="str">
        <f>IF(VLOOKUP($B45*1,[1]Sheet1!$A:$G,4,FALSE)=1,"普通员工","管理人员")</f>
        <v>普通员工</v>
      </c>
      <c r="M45" s="3">
        <f>E45/D45</f>
        <v>5500.15</v>
      </c>
      <c r="N45" s="3">
        <f t="shared" si="2"/>
        <v>2020</v>
      </c>
      <c r="O45" s="3">
        <f t="shared" si="3"/>
        <v>6</v>
      </c>
    </row>
    <row r="46" spans="1:15" x14ac:dyDescent="0.2">
      <c r="A46" s="10">
        <f>A45</f>
        <v>43984</v>
      </c>
      <c r="B46" s="4" t="s">
        <v>8</v>
      </c>
      <c r="C46" s="4" t="s">
        <v>5</v>
      </c>
      <c r="D46" s="6">
        <v>2</v>
      </c>
      <c r="E46" s="5">
        <v>17500.260000000002</v>
      </c>
      <c r="F46" s="6" t="str">
        <f t="shared" si="0"/>
        <v>借呗</v>
      </c>
      <c r="G46" s="3" t="str">
        <f>MID(C46,3,LEN(C46))</f>
        <v>6期</v>
      </c>
      <c r="H46" s="3" t="str">
        <f>VLOOKUP($B46*1,[1]Sheet1!$A:$G,7,FALSE)</f>
        <v>华东</v>
      </c>
      <c r="I46" s="3" t="str">
        <f>VLOOKUP($B46*1,[1]Sheet1!$A:$G,6,FALSE)</f>
        <v>杭州</v>
      </c>
      <c r="J46" s="3" t="str">
        <f>VLOOKUP($B46*1,[1]Sheet1!$A:$G,5,FALSE)</f>
        <v>一组</v>
      </c>
      <c r="K46" s="3" t="str">
        <f t="shared" si="1"/>
        <v>杭州一组</v>
      </c>
      <c r="L46" s="3" t="str">
        <f>IF(VLOOKUP($B46*1,[1]Sheet1!$A:$G,4,FALSE)=1,"普通员工","管理人员")</f>
        <v>管理人员</v>
      </c>
      <c r="M46" s="3">
        <f>E46/D46</f>
        <v>8750.130000000001</v>
      </c>
      <c r="N46" s="3">
        <f t="shared" si="2"/>
        <v>2020</v>
      </c>
      <c r="O46" s="3">
        <f t="shared" si="3"/>
        <v>6</v>
      </c>
    </row>
    <row r="47" spans="1:15" x14ac:dyDescent="0.2">
      <c r="A47" s="10">
        <f>A46</f>
        <v>43984</v>
      </c>
      <c r="B47" s="3" t="str">
        <f t="shared" ref="B47:B48" si="7">B46</f>
        <v>1000000031</v>
      </c>
      <c r="C47" s="4" t="s">
        <v>6</v>
      </c>
      <c r="D47" s="6">
        <v>1</v>
      </c>
      <c r="E47" s="5">
        <v>14000.6</v>
      </c>
      <c r="F47" s="6" t="str">
        <f t="shared" si="0"/>
        <v>借呗</v>
      </c>
      <c r="G47" s="3" t="str">
        <f>MID(C47,3,LEN(C47))</f>
        <v>12期</v>
      </c>
      <c r="H47" s="3" t="str">
        <f>VLOOKUP($B47*1,[1]Sheet1!$A:$G,7,FALSE)</f>
        <v>华东</v>
      </c>
      <c r="I47" s="3" t="str">
        <f>VLOOKUP($B47*1,[1]Sheet1!$A:$G,6,FALSE)</f>
        <v>杭州</v>
      </c>
      <c r="J47" s="3" t="str">
        <f>VLOOKUP($B47*1,[1]Sheet1!$A:$G,5,FALSE)</f>
        <v>一组</v>
      </c>
      <c r="K47" s="3" t="str">
        <f t="shared" si="1"/>
        <v>杭州一组</v>
      </c>
      <c r="L47" s="3" t="str">
        <f>IF(VLOOKUP($B47*1,[1]Sheet1!$A:$G,4,FALSE)=1,"普通员工","管理人员")</f>
        <v>管理人员</v>
      </c>
      <c r="M47" s="3">
        <f>E47/D47</f>
        <v>14000.6</v>
      </c>
      <c r="N47" s="3">
        <f t="shared" si="2"/>
        <v>2020</v>
      </c>
      <c r="O47" s="3">
        <f t="shared" si="3"/>
        <v>6</v>
      </c>
    </row>
    <row r="48" spans="1:15" x14ac:dyDescent="0.2">
      <c r="A48" s="10">
        <f>A47</f>
        <v>43984</v>
      </c>
      <c r="B48" s="3" t="str">
        <f t="shared" si="7"/>
        <v>1000000031</v>
      </c>
      <c r="C48" s="4" t="s">
        <v>10</v>
      </c>
      <c r="D48" s="6">
        <v>1</v>
      </c>
      <c r="E48" s="5">
        <v>849.01</v>
      </c>
      <c r="F48" s="6" t="str">
        <f t="shared" si="0"/>
        <v>借呗</v>
      </c>
      <c r="G48" s="3" t="str">
        <f>MID(C48,3,LEN(C48))</f>
        <v>18期</v>
      </c>
      <c r="H48" s="3" t="str">
        <f>VLOOKUP($B48*1,[1]Sheet1!$A:$G,7,FALSE)</f>
        <v>华东</v>
      </c>
      <c r="I48" s="3" t="str">
        <f>VLOOKUP($B48*1,[1]Sheet1!$A:$G,6,FALSE)</f>
        <v>杭州</v>
      </c>
      <c r="J48" s="3" t="str">
        <f>VLOOKUP($B48*1,[1]Sheet1!$A:$G,5,FALSE)</f>
        <v>一组</v>
      </c>
      <c r="K48" s="3" t="str">
        <f t="shared" si="1"/>
        <v>杭州一组</v>
      </c>
      <c r="L48" s="3" t="str">
        <f>IF(VLOOKUP($B48*1,[1]Sheet1!$A:$G,4,FALSE)=1,"普通员工","管理人员")</f>
        <v>管理人员</v>
      </c>
      <c r="M48" s="3">
        <f>E48/D48</f>
        <v>849.01</v>
      </c>
      <c r="N48" s="3">
        <f t="shared" si="2"/>
        <v>2020</v>
      </c>
      <c r="O48" s="3">
        <f t="shared" si="3"/>
        <v>6</v>
      </c>
    </row>
    <row r="49" spans="1:15" x14ac:dyDescent="0.2">
      <c r="A49" s="10">
        <f>A48</f>
        <v>43984</v>
      </c>
      <c r="B49" s="4" t="s">
        <v>9</v>
      </c>
      <c r="C49" s="4" t="s">
        <v>5</v>
      </c>
      <c r="D49" s="6">
        <v>1</v>
      </c>
      <c r="E49" s="5">
        <v>875.32</v>
      </c>
      <c r="F49" s="6" t="str">
        <f t="shared" si="0"/>
        <v>借呗</v>
      </c>
      <c r="G49" s="3" t="str">
        <f>MID(C49,3,LEN(C49))</f>
        <v>6期</v>
      </c>
      <c r="H49" s="3" t="str">
        <f>VLOOKUP($B49*1,[1]Sheet1!$A:$G,7,FALSE)</f>
        <v>华东</v>
      </c>
      <c r="I49" s="3" t="str">
        <f>VLOOKUP($B49*1,[1]Sheet1!$A:$G,6,FALSE)</f>
        <v>苏州</v>
      </c>
      <c r="J49" s="3" t="str">
        <f>VLOOKUP($B49*1,[1]Sheet1!$A:$G,5,FALSE)</f>
        <v>一组</v>
      </c>
      <c r="K49" s="3" t="str">
        <f t="shared" si="1"/>
        <v>苏州一组</v>
      </c>
      <c r="L49" s="3" t="str">
        <f>IF(VLOOKUP($B49*1,[1]Sheet1!$A:$G,4,FALSE)=1,"普通员工","管理人员")</f>
        <v>管理人员</v>
      </c>
      <c r="M49" s="3">
        <f>E49/D49</f>
        <v>875.32</v>
      </c>
      <c r="N49" s="3">
        <f t="shared" si="2"/>
        <v>2020</v>
      </c>
      <c r="O49" s="3">
        <f t="shared" si="3"/>
        <v>6</v>
      </c>
    </row>
    <row r="50" spans="1:15" x14ac:dyDescent="0.2">
      <c r="A50" s="10">
        <f>A49</f>
        <v>43984</v>
      </c>
      <c r="B50" s="3" t="str">
        <f>B49</f>
        <v>1000000032</v>
      </c>
      <c r="C50" s="4" t="s">
        <v>6</v>
      </c>
      <c r="D50" s="6">
        <v>1</v>
      </c>
      <c r="E50" s="5">
        <v>11000.62</v>
      </c>
      <c r="F50" s="6" t="str">
        <f t="shared" si="0"/>
        <v>借呗</v>
      </c>
      <c r="G50" s="3" t="str">
        <f>MID(C50,3,LEN(C50))</f>
        <v>12期</v>
      </c>
      <c r="H50" s="3" t="str">
        <f>VLOOKUP($B50*1,[1]Sheet1!$A:$G,7,FALSE)</f>
        <v>华东</v>
      </c>
      <c r="I50" s="3" t="str">
        <f>VLOOKUP($B50*1,[1]Sheet1!$A:$G,6,FALSE)</f>
        <v>苏州</v>
      </c>
      <c r="J50" s="3" t="str">
        <f>VLOOKUP($B50*1,[1]Sheet1!$A:$G,5,FALSE)</f>
        <v>一组</v>
      </c>
      <c r="K50" s="3" t="str">
        <f t="shared" si="1"/>
        <v>苏州一组</v>
      </c>
      <c r="L50" s="3" t="str">
        <f>IF(VLOOKUP($B50*1,[1]Sheet1!$A:$G,4,FALSE)=1,"普通员工","管理人员")</f>
        <v>管理人员</v>
      </c>
      <c r="M50" s="3">
        <f>E50/D50</f>
        <v>11000.62</v>
      </c>
      <c r="N50" s="3">
        <f t="shared" si="2"/>
        <v>2020</v>
      </c>
      <c r="O50" s="3">
        <f t="shared" si="3"/>
        <v>6</v>
      </c>
    </row>
    <row r="51" spans="1:15" x14ac:dyDescent="0.2">
      <c r="A51" s="10">
        <f>A50</f>
        <v>43984</v>
      </c>
      <c r="B51" s="4" t="s">
        <v>36</v>
      </c>
      <c r="C51" s="4" t="s">
        <v>6</v>
      </c>
      <c r="D51" s="6">
        <v>1</v>
      </c>
      <c r="E51" s="5">
        <v>20000.009999999998</v>
      </c>
      <c r="F51" s="6" t="str">
        <f t="shared" si="0"/>
        <v>借呗</v>
      </c>
      <c r="G51" s="3" t="str">
        <f>MID(C51,3,LEN(C51))</f>
        <v>12期</v>
      </c>
      <c r="H51" s="3" t="str">
        <f>VLOOKUP($B51*1,[1]Sheet1!$A:$G,7,FALSE)</f>
        <v>华东</v>
      </c>
      <c r="I51" s="3" t="str">
        <f>VLOOKUP($B51*1,[1]Sheet1!$A:$G,6,FALSE)</f>
        <v>苏州</v>
      </c>
      <c r="J51" s="3" t="str">
        <f>VLOOKUP($B51*1,[1]Sheet1!$A:$G,5,FALSE)</f>
        <v>一组</v>
      </c>
      <c r="K51" s="3" t="str">
        <f t="shared" si="1"/>
        <v>苏州一组</v>
      </c>
      <c r="L51" s="3" t="str">
        <f>IF(VLOOKUP($B51*1,[1]Sheet1!$A:$G,4,FALSE)=1,"普通员工","管理人员")</f>
        <v>普通员工</v>
      </c>
      <c r="M51" s="3">
        <f>E51/D51</f>
        <v>20000.009999999998</v>
      </c>
      <c r="N51" s="3">
        <f t="shared" si="2"/>
        <v>2020</v>
      </c>
      <c r="O51" s="3">
        <f t="shared" si="3"/>
        <v>6</v>
      </c>
    </row>
    <row r="52" spans="1:15" x14ac:dyDescent="0.2">
      <c r="A52" s="10">
        <f>A51</f>
        <v>43984</v>
      </c>
      <c r="B52" s="4" t="s">
        <v>37</v>
      </c>
      <c r="C52" s="4" t="s">
        <v>6</v>
      </c>
      <c r="D52" s="6">
        <v>1</v>
      </c>
      <c r="E52" s="5">
        <v>1747.48</v>
      </c>
      <c r="F52" s="6" t="str">
        <f t="shared" si="0"/>
        <v>借呗</v>
      </c>
      <c r="G52" s="3" t="str">
        <f>MID(C52,3,LEN(C52))</f>
        <v>12期</v>
      </c>
      <c r="H52" s="3" t="str">
        <f>VLOOKUP($B52*1,[1]Sheet1!$A:$G,7,FALSE)</f>
        <v>华东</v>
      </c>
      <c r="I52" s="3" t="str">
        <f>VLOOKUP($B52*1,[1]Sheet1!$A:$G,6,FALSE)</f>
        <v>苏州</v>
      </c>
      <c r="J52" s="3" t="str">
        <f>VLOOKUP($B52*1,[1]Sheet1!$A:$G,5,FALSE)</f>
        <v>一组</v>
      </c>
      <c r="K52" s="3" t="str">
        <f t="shared" si="1"/>
        <v>苏州一组</v>
      </c>
      <c r="L52" s="3" t="str">
        <f>IF(VLOOKUP($B52*1,[1]Sheet1!$A:$G,4,FALSE)=1,"普通员工","管理人员")</f>
        <v>普通员工</v>
      </c>
      <c r="M52" s="3">
        <f>E52/D52</f>
        <v>1747.48</v>
      </c>
      <c r="N52" s="3">
        <f t="shared" si="2"/>
        <v>2020</v>
      </c>
      <c r="O52" s="3">
        <f t="shared" si="3"/>
        <v>6</v>
      </c>
    </row>
    <row r="53" spans="1:15" x14ac:dyDescent="0.2">
      <c r="A53" s="10">
        <f>A52</f>
        <v>43984</v>
      </c>
      <c r="B53" s="4" t="s">
        <v>13</v>
      </c>
      <c r="C53" s="4" t="s">
        <v>5</v>
      </c>
      <c r="D53" s="6">
        <v>1</v>
      </c>
      <c r="E53" s="5">
        <v>7000.18</v>
      </c>
      <c r="F53" s="6" t="str">
        <f t="shared" si="0"/>
        <v>借呗</v>
      </c>
      <c r="G53" s="3" t="str">
        <f>MID(C53,3,LEN(C53))</f>
        <v>6期</v>
      </c>
      <c r="H53" s="3" t="str">
        <f>VLOOKUP($B53*1,[1]Sheet1!$A:$G,7,FALSE)</f>
        <v>华东</v>
      </c>
      <c r="I53" s="3" t="str">
        <f>VLOOKUP($B53*1,[1]Sheet1!$A:$G,6,FALSE)</f>
        <v>杭州</v>
      </c>
      <c r="J53" s="3" t="str">
        <f>VLOOKUP($B53*1,[1]Sheet1!$A:$G,5,FALSE)</f>
        <v>二组</v>
      </c>
      <c r="K53" s="3" t="str">
        <f t="shared" si="1"/>
        <v>杭州二组</v>
      </c>
      <c r="L53" s="3" t="str">
        <f>IF(VLOOKUP($B53*1,[1]Sheet1!$A:$G,4,FALSE)=1,"普通员工","管理人员")</f>
        <v>普通员工</v>
      </c>
      <c r="M53" s="3">
        <f>E53/D53</f>
        <v>7000.18</v>
      </c>
      <c r="N53" s="3">
        <f t="shared" si="2"/>
        <v>2020</v>
      </c>
      <c r="O53" s="3">
        <f t="shared" si="3"/>
        <v>6</v>
      </c>
    </row>
    <row r="54" spans="1:15" x14ac:dyDescent="0.2">
      <c r="A54" s="10">
        <f>A53</f>
        <v>43984</v>
      </c>
      <c r="B54" s="3" t="str">
        <f>B53</f>
        <v>1000000037</v>
      </c>
      <c r="C54" s="4" t="s">
        <v>6</v>
      </c>
      <c r="D54" s="6">
        <v>2</v>
      </c>
      <c r="E54" s="5">
        <v>36000.449999999997</v>
      </c>
      <c r="F54" s="6" t="str">
        <f t="shared" si="0"/>
        <v>借呗</v>
      </c>
      <c r="G54" s="3" t="str">
        <f>MID(C54,3,LEN(C54))</f>
        <v>12期</v>
      </c>
      <c r="H54" s="3" t="str">
        <f>VLOOKUP($B54*1,[1]Sheet1!$A:$G,7,FALSE)</f>
        <v>华东</v>
      </c>
      <c r="I54" s="3" t="str">
        <f>VLOOKUP($B54*1,[1]Sheet1!$A:$G,6,FALSE)</f>
        <v>杭州</v>
      </c>
      <c r="J54" s="3" t="str">
        <f>VLOOKUP($B54*1,[1]Sheet1!$A:$G,5,FALSE)</f>
        <v>二组</v>
      </c>
      <c r="K54" s="3" t="str">
        <f t="shared" si="1"/>
        <v>杭州二组</v>
      </c>
      <c r="L54" s="3" t="str">
        <f>IF(VLOOKUP($B54*1,[1]Sheet1!$A:$G,4,FALSE)=1,"普通员工","管理人员")</f>
        <v>普通员工</v>
      </c>
      <c r="M54" s="3">
        <f>E54/D54</f>
        <v>18000.224999999999</v>
      </c>
      <c r="N54" s="3">
        <f t="shared" si="2"/>
        <v>2020</v>
      </c>
      <c r="O54" s="3">
        <f t="shared" si="3"/>
        <v>6</v>
      </c>
    </row>
    <row r="55" spans="1:15" x14ac:dyDescent="0.2">
      <c r="A55" s="10">
        <f>A54</f>
        <v>43984</v>
      </c>
      <c r="B55" s="4" t="s">
        <v>14</v>
      </c>
      <c r="C55" s="4" t="s">
        <v>5</v>
      </c>
      <c r="D55" s="6">
        <v>1</v>
      </c>
      <c r="E55" s="5">
        <v>700.41</v>
      </c>
      <c r="F55" s="6" t="str">
        <f t="shared" si="0"/>
        <v>借呗</v>
      </c>
      <c r="G55" s="3" t="str">
        <f>MID(C55,3,LEN(C55))</f>
        <v>6期</v>
      </c>
      <c r="H55" s="3" t="str">
        <f>VLOOKUP($B55*1,[1]Sheet1!$A:$G,7,FALSE)</f>
        <v>华东</v>
      </c>
      <c r="I55" s="3" t="str">
        <f>VLOOKUP($B55*1,[1]Sheet1!$A:$G,6,FALSE)</f>
        <v>苏州</v>
      </c>
      <c r="J55" s="3" t="str">
        <f>VLOOKUP($B55*1,[1]Sheet1!$A:$G,5,FALSE)</f>
        <v>二组</v>
      </c>
      <c r="K55" s="3" t="str">
        <f t="shared" si="1"/>
        <v>苏州二组</v>
      </c>
      <c r="L55" s="3" t="str">
        <f>IF(VLOOKUP($B55*1,[1]Sheet1!$A:$G,4,FALSE)=1,"普通员工","管理人员")</f>
        <v>管理人员</v>
      </c>
      <c r="M55" s="3">
        <f>E55/D55</f>
        <v>700.41</v>
      </c>
      <c r="N55" s="3">
        <f t="shared" si="2"/>
        <v>2020</v>
      </c>
      <c r="O55" s="3">
        <f t="shared" si="3"/>
        <v>6</v>
      </c>
    </row>
    <row r="56" spans="1:15" x14ac:dyDescent="0.2">
      <c r="A56" s="10">
        <f>A55</f>
        <v>43984</v>
      </c>
      <c r="B56" s="4" t="s">
        <v>15</v>
      </c>
      <c r="C56" s="4" t="s">
        <v>5</v>
      </c>
      <c r="D56" s="6">
        <v>1</v>
      </c>
      <c r="E56" s="5">
        <v>943.19</v>
      </c>
      <c r="F56" s="6" t="str">
        <f t="shared" si="0"/>
        <v>借呗</v>
      </c>
      <c r="G56" s="3" t="str">
        <f>MID(C56,3,LEN(C56))</f>
        <v>6期</v>
      </c>
      <c r="H56" s="3" t="str">
        <f>VLOOKUP($B56*1,[1]Sheet1!$A:$G,7,FALSE)</f>
        <v>华西北</v>
      </c>
      <c r="I56" s="3" t="str">
        <f>VLOOKUP($B56*1,[1]Sheet1!$A:$G,6,FALSE)</f>
        <v>北京</v>
      </c>
      <c r="J56" s="3" t="str">
        <f>VLOOKUP($B56*1,[1]Sheet1!$A:$G,5,FALSE)</f>
        <v>四组</v>
      </c>
      <c r="K56" s="3" t="str">
        <f t="shared" si="1"/>
        <v>北京四组</v>
      </c>
      <c r="L56" s="3" t="str">
        <f>IF(VLOOKUP($B56*1,[1]Sheet1!$A:$G,4,FALSE)=1,"普通员工","管理人员")</f>
        <v>管理人员</v>
      </c>
      <c r="M56" s="3">
        <f>E56/D56</f>
        <v>943.19</v>
      </c>
      <c r="N56" s="3">
        <f t="shared" si="2"/>
        <v>2020</v>
      </c>
      <c r="O56" s="3">
        <f t="shared" si="3"/>
        <v>6</v>
      </c>
    </row>
    <row r="57" spans="1:15" x14ac:dyDescent="0.2">
      <c r="A57" s="10">
        <f>A56</f>
        <v>43984</v>
      </c>
      <c r="B57" s="4" t="s">
        <v>38</v>
      </c>
      <c r="C57" s="4" t="s">
        <v>6</v>
      </c>
      <c r="D57" s="6">
        <v>1</v>
      </c>
      <c r="E57" s="5">
        <v>5000.4799999999996</v>
      </c>
      <c r="F57" s="6" t="str">
        <f t="shared" si="0"/>
        <v>借呗</v>
      </c>
      <c r="G57" s="3" t="str">
        <f>MID(C57,3,LEN(C57))</f>
        <v>12期</v>
      </c>
      <c r="H57" s="3" t="str">
        <f>VLOOKUP($B57*1,[1]Sheet1!$A:$G,7,FALSE)</f>
        <v>华西北</v>
      </c>
      <c r="I57" s="3" t="str">
        <f>VLOOKUP($B57*1,[1]Sheet1!$A:$G,6,FALSE)</f>
        <v>北京</v>
      </c>
      <c r="J57" s="3" t="str">
        <f>VLOOKUP($B57*1,[1]Sheet1!$A:$G,5,FALSE)</f>
        <v>四组</v>
      </c>
      <c r="K57" s="3" t="str">
        <f t="shared" si="1"/>
        <v>北京四组</v>
      </c>
      <c r="L57" s="3" t="str">
        <f>IF(VLOOKUP($B57*1,[1]Sheet1!$A:$G,4,FALSE)=1,"普通员工","管理人员")</f>
        <v>普通员工</v>
      </c>
      <c r="M57" s="3">
        <f>E57/D57</f>
        <v>5000.4799999999996</v>
      </c>
      <c r="N57" s="3">
        <f t="shared" si="2"/>
        <v>2020</v>
      </c>
      <c r="O57" s="3">
        <f t="shared" si="3"/>
        <v>6</v>
      </c>
    </row>
    <row r="58" spans="1:15" x14ac:dyDescent="0.2">
      <c r="A58" s="10">
        <f>A57</f>
        <v>43984</v>
      </c>
      <c r="B58" s="4" t="s">
        <v>39</v>
      </c>
      <c r="C58" s="4" t="s">
        <v>5</v>
      </c>
      <c r="D58" s="6">
        <v>1</v>
      </c>
      <c r="E58" s="5">
        <v>7000.68</v>
      </c>
      <c r="F58" s="6" t="str">
        <f t="shared" si="0"/>
        <v>借呗</v>
      </c>
      <c r="G58" s="3" t="str">
        <f>MID(C58,3,LEN(C58))</f>
        <v>6期</v>
      </c>
      <c r="H58" s="3" t="str">
        <f>VLOOKUP($B58*1,[1]Sheet1!$A:$G,7,FALSE)</f>
        <v>华西北</v>
      </c>
      <c r="I58" s="3" t="str">
        <f>VLOOKUP($B58*1,[1]Sheet1!$A:$G,6,FALSE)</f>
        <v>成都</v>
      </c>
      <c r="J58" s="3" t="str">
        <f>VLOOKUP($B58*1,[1]Sheet1!$A:$G,5,FALSE)</f>
        <v>一组</v>
      </c>
      <c r="K58" s="3" t="str">
        <f t="shared" si="1"/>
        <v>成都一组</v>
      </c>
      <c r="L58" s="3" t="str">
        <f>IF(VLOOKUP($B58*1,[1]Sheet1!$A:$G,4,FALSE)=1,"普通员工","管理人员")</f>
        <v>普通员工</v>
      </c>
      <c r="M58" s="3">
        <f>E58/D58</f>
        <v>7000.68</v>
      </c>
      <c r="N58" s="3">
        <f t="shared" si="2"/>
        <v>2020</v>
      </c>
      <c r="O58" s="3">
        <f t="shared" si="3"/>
        <v>6</v>
      </c>
    </row>
    <row r="59" spans="1:15" x14ac:dyDescent="0.2">
      <c r="A59" s="10">
        <f>A58</f>
        <v>43984</v>
      </c>
      <c r="B59" s="3" t="str">
        <f>B58</f>
        <v>1000000043</v>
      </c>
      <c r="C59" s="4" t="s">
        <v>10</v>
      </c>
      <c r="D59" s="6">
        <v>1</v>
      </c>
      <c r="E59" s="5">
        <v>1405.57</v>
      </c>
      <c r="F59" s="6" t="str">
        <f t="shared" si="0"/>
        <v>借呗</v>
      </c>
      <c r="G59" s="3" t="str">
        <f>MID(C59,3,LEN(C59))</f>
        <v>18期</v>
      </c>
      <c r="H59" s="3" t="str">
        <f>VLOOKUP($B59*1,[1]Sheet1!$A:$G,7,FALSE)</f>
        <v>华西北</v>
      </c>
      <c r="I59" s="3" t="str">
        <f>VLOOKUP($B59*1,[1]Sheet1!$A:$G,6,FALSE)</f>
        <v>成都</v>
      </c>
      <c r="J59" s="3" t="str">
        <f>VLOOKUP($B59*1,[1]Sheet1!$A:$G,5,FALSE)</f>
        <v>一组</v>
      </c>
      <c r="K59" s="3" t="str">
        <f t="shared" si="1"/>
        <v>成都一组</v>
      </c>
      <c r="L59" s="3" t="str">
        <f>IF(VLOOKUP($B59*1,[1]Sheet1!$A:$G,4,FALSE)=1,"普通员工","管理人员")</f>
        <v>普通员工</v>
      </c>
      <c r="M59" s="3">
        <f>E59/D59</f>
        <v>1405.57</v>
      </c>
      <c r="N59" s="3">
        <f t="shared" si="2"/>
        <v>2020</v>
      </c>
      <c r="O59" s="3">
        <f t="shared" si="3"/>
        <v>6</v>
      </c>
    </row>
    <row r="60" spans="1:15" x14ac:dyDescent="0.2">
      <c r="A60" s="10">
        <f>A59</f>
        <v>43984</v>
      </c>
      <c r="B60" s="4" t="s">
        <v>40</v>
      </c>
      <c r="C60" s="4" t="s">
        <v>5</v>
      </c>
      <c r="D60" s="6">
        <v>1</v>
      </c>
      <c r="E60" s="5">
        <v>13000.16</v>
      </c>
      <c r="F60" s="6" t="str">
        <f t="shared" si="0"/>
        <v>借呗</v>
      </c>
      <c r="G60" s="3" t="str">
        <f>MID(C60,3,LEN(C60))</f>
        <v>6期</v>
      </c>
      <c r="H60" s="3" t="str">
        <f>VLOOKUP($B60*1,[1]Sheet1!$A:$G,7,FALSE)</f>
        <v>华西北</v>
      </c>
      <c r="I60" s="3" t="str">
        <f>VLOOKUP($B60*1,[1]Sheet1!$A:$G,6,FALSE)</f>
        <v>成都</v>
      </c>
      <c r="J60" s="3" t="str">
        <f>VLOOKUP($B60*1,[1]Sheet1!$A:$G,5,FALSE)</f>
        <v>一组</v>
      </c>
      <c r="K60" s="3" t="str">
        <f t="shared" si="1"/>
        <v>成都一组</v>
      </c>
      <c r="L60" s="3" t="str">
        <f>IF(VLOOKUP($B60*1,[1]Sheet1!$A:$G,4,FALSE)=1,"普通员工","管理人员")</f>
        <v>普通员工</v>
      </c>
      <c r="M60" s="3">
        <f>E60/D60</f>
        <v>13000.16</v>
      </c>
      <c r="N60" s="3">
        <f t="shared" si="2"/>
        <v>2020</v>
      </c>
      <c r="O60" s="3">
        <f t="shared" si="3"/>
        <v>6</v>
      </c>
    </row>
    <row r="61" spans="1:15" x14ac:dyDescent="0.2">
      <c r="A61" s="10">
        <f>A60</f>
        <v>43984</v>
      </c>
      <c r="B61" s="4" t="s">
        <v>41</v>
      </c>
      <c r="C61" s="4" t="s">
        <v>5</v>
      </c>
      <c r="D61" s="6">
        <v>1</v>
      </c>
      <c r="E61" s="5">
        <v>900.09</v>
      </c>
      <c r="F61" s="6" t="str">
        <f t="shared" si="0"/>
        <v>借呗</v>
      </c>
      <c r="G61" s="3" t="str">
        <f>MID(C61,3,LEN(C61))</f>
        <v>6期</v>
      </c>
      <c r="H61" s="3" t="str">
        <f>VLOOKUP($B61*1,[1]Sheet1!$A:$G,7,FALSE)</f>
        <v>华南</v>
      </c>
      <c r="I61" s="3" t="str">
        <f>VLOOKUP($B61*1,[1]Sheet1!$A:$G,6,FALSE)</f>
        <v>广州</v>
      </c>
      <c r="J61" s="3" t="str">
        <f>VLOOKUP($B61*1,[1]Sheet1!$A:$G,5,FALSE)</f>
        <v>一组</v>
      </c>
      <c r="K61" s="3" t="str">
        <f t="shared" si="1"/>
        <v>广州一组</v>
      </c>
      <c r="L61" s="3" t="str">
        <f>IF(VLOOKUP($B61*1,[1]Sheet1!$A:$G,4,FALSE)=1,"普通员工","管理人员")</f>
        <v>普通员工</v>
      </c>
      <c r="M61" s="3">
        <f>E61/D61</f>
        <v>900.09</v>
      </c>
      <c r="N61" s="3">
        <f t="shared" si="2"/>
        <v>2020</v>
      </c>
      <c r="O61" s="3">
        <f t="shared" si="3"/>
        <v>6</v>
      </c>
    </row>
    <row r="62" spans="1:15" x14ac:dyDescent="0.2">
      <c r="A62" s="10">
        <f>A61</f>
        <v>43984</v>
      </c>
      <c r="B62" s="4" t="s">
        <v>42</v>
      </c>
      <c r="C62" s="4" t="s">
        <v>5</v>
      </c>
      <c r="D62" s="6">
        <v>1</v>
      </c>
      <c r="E62" s="5">
        <v>5700.08</v>
      </c>
      <c r="F62" s="6" t="str">
        <f t="shared" si="0"/>
        <v>借呗</v>
      </c>
      <c r="G62" s="3" t="str">
        <f>MID(C62,3,LEN(C62))</f>
        <v>6期</v>
      </c>
      <c r="H62" s="3" t="str">
        <f>VLOOKUP($B62*1,[1]Sheet1!$A:$G,7,FALSE)</f>
        <v>华东</v>
      </c>
      <c r="I62" s="3" t="str">
        <f>VLOOKUP($B62*1,[1]Sheet1!$A:$G,6,FALSE)</f>
        <v>合肥</v>
      </c>
      <c r="J62" s="3" t="str">
        <f>VLOOKUP($B62*1,[1]Sheet1!$A:$G,5,FALSE)</f>
        <v>一组</v>
      </c>
      <c r="K62" s="3" t="str">
        <f t="shared" si="1"/>
        <v>合肥一组</v>
      </c>
      <c r="L62" s="3" t="str">
        <f>IF(VLOOKUP($B62*1,[1]Sheet1!$A:$G,4,FALSE)=1,"普通员工","管理人员")</f>
        <v>普通员工</v>
      </c>
      <c r="M62" s="3">
        <f>E62/D62</f>
        <v>5700.08</v>
      </c>
      <c r="N62" s="3">
        <f t="shared" si="2"/>
        <v>2020</v>
      </c>
      <c r="O62" s="3">
        <f t="shared" si="3"/>
        <v>6</v>
      </c>
    </row>
    <row r="63" spans="1:15" x14ac:dyDescent="0.2">
      <c r="A63" s="10">
        <f>A62</f>
        <v>43984</v>
      </c>
      <c r="B63" s="3" t="str">
        <f>B62</f>
        <v>1000000050</v>
      </c>
      <c r="C63" s="4" t="s">
        <v>10</v>
      </c>
      <c r="D63" s="6">
        <v>2</v>
      </c>
      <c r="E63" s="5">
        <v>25000.65</v>
      </c>
      <c r="F63" s="6" t="str">
        <f t="shared" si="0"/>
        <v>借呗</v>
      </c>
      <c r="G63" s="3" t="str">
        <f>MID(C63,3,LEN(C63))</f>
        <v>18期</v>
      </c>
      <c r="H63" s="3" t="str">
        <f>VLOOKUP($B63*1,[1]Sheet1!$A:$G,7,FALSE)</f>
        <v>华东</v>
      </c>
      <c r="I63" s="3" t="str">
        <f>VLOOKUP($B63*1,[1]Sheet1!$A:$G,6,FALSE)</f>
        <v>合肥</v>
      </c>
      <c r="J63" s="3" t="str">
        <f>VLOOKUP($B63*1,[1]Sheet1!$A:$G,5,FALSE)</f>
        <v>一组</v>
      </c>
      <c r="K63" s="3" t="str">
        <f t="shared" si="1"/>
        <v>合肥一组</v>
      </c>
      <c r="L63" s="3" t="str">
        <f>IF(VLOOKUP($B63*1,[1]Sheet1!$A:$G,4,FALSE)=1,"普通员工","管理人员")</f>
        <v>普通员工</v>
      </c>
      <c r="M63" s="3">
        <f>E63/D63</f>
        <v>12500.325000000001</v>
      </c>
      <c r="N63" s="3">
        <f t="shared" si="2"/>
        <v>2020</v>
      </c>
      <c r="O63" s="3">
        <f t="shared" si="3"/>
        <v>6</v>
      </c>
    </row>
    <row r="64" spans="1:15" x14ac:dyDescent="0.2">
      <c r="A64" s="10">
        <f>A63</f>
        <v>43984</v>
      </c>
      <c r="B64" s="4" t="s">
        <v>19</v>
      </c>
      <c r="C64" s="4" t="s">
        <v>10</v>
      </c>
      <c r="D64" s="6">
        <v>1</v>
      </c>
      <c r="E64" s="5">
        <v>7000.41</v>
      </c>
      <c r="F64" s="6" t="str">
        <f t="shared" si="0"/>
        <v>借呗</v>
      </c>
      <c r="G64" s="3" t="str">
        <f>MID(C64,3,LEN(C64))</f>
        <v>18期</v>
      </c>
      <c r="H64" s="3" t="str">
        <f>VLOOKUP($B64*1,[1]Sheet1!$A:$G,7,FALSE)</f>
        <v>华东</v>
      </c>
      <c r="I64" s="3" t="str">
        <f>VLOOKUP($B64*1,[1]Sheet1!$A:$G,6,FALSE)</f>
        <v>上海</v>
      </c>
      <c r="J64" s="3" t="str">
        <f>VLOOKUP($B64*1,[1]Sheet1!$A:$G,5,FALSE)</f>
        <v>一组</v>
      </c>
      <c r="K64" s="3" t="str">
        <f t="shared" si="1"/>
        <v>上海一组</v>
      </c>
      <c r="L64" s="3" t="str">
        <f>IF(VLOOKUP($B64*1,[1]Sheet1!$A:$G,4,FALSE)=1,"普通员工","管理人员")</f>
        <v>管理人员</v>
      </c>
      <c r="M64" s="3">
        <f>E64/D64</f>
        <v>7000.41</v>
      </c>
      <c r="N64" s="3">
        <f t="shared" si="2"/>
        <v>2020</v>
      </c>
      <c r="O64" s="3">
        <f t="shared" si="3"/>
        <v>6</v>
      </c>
    </row>
    <row r="65" spans="1:15" x14ac:dyDescent="0.2">
      <c r="A65" s="10">
        <f>A64</f>
        <v>43984</v>
      </c>
      <c r="B65" s="4" t="s">
        <v>21</v>
      </c>
      <c r="C65" s="4" t="s">
        <v>5</v>
      </c>
      <c r="D65" s="6">
        <v>1</v>
      </c>
      <c r="E65" s="5">
        <v>1729.45</v>
      </c>
      <c r="F65" s="6" t="str">
        <f t="shared" si="0"/>
        <v>借呗</v>
      </c>
      <c r="G65" s="3" t="str">
        <f>MID(C65,3,LEN(C65))</f>
        <v>6期</v>
      </c>
      <c r="H65" s="3" t="str">
        <f>VLOOKUP($B65*1,[1]Sheet1!$A:$G,7,FALSE)</f>
        <v>华东</v>
      </c>
      <c r="I65" s="3" t="str">
        <f>VLOOKUP($B65*1,[1]Sheet1!$A:$G,6,FALSE)</f>
        <v>苏州</v>
      </c>
      <c r="J65" s="3" t="str">
        <f>VLOOKUP($B65*1,[1]Sheet1!$A:$G,5,FALSE)</f>
        <v>二组</v>
      </c>
      <c r="K65" s="3" t="str">
        <f t="shared" si="1"/>
        <v>苏州二组</v>
      </c>
      <c r="L65" s="3" t="str">
        <f>IF(VLOOKUP($B65*1,[1]Sheet1!$A:$G,4,FALSE)=1,"普通员工","管理人员")</f>
        <v>普通员工</v>
      </c>
      <c r="M65" s="3">
        <f>E65/D65</f>
        <v>1729.45</v>
      </c>
      <c r="N65" s="3">
        <f t="shared" si="2"/>
        <v>2020</v>
      </c>
      <c r="O65" s="3">
        <f t="shared" si="3"/>
        <v>6</v>
      </c>
    </row>
    <row r="66" spans="1:15" x14ac:dyDescent="0.2">
      <c r="A66" s="10">
        <f>A65</f>
        <v>43984</v>
      </c>
      <c r="B66" s="4" t="s">
        <v>22</v>
      </c>
      <c r="C66" s="4" t="s">
        <v>6</v>
      </c>
      <c r="D66" s="6">
        <v>1</v>
      </c>
      <c r="E66" s="5">
        <v>6000.19</v>
      </c>
      <c r="F66" s="6" t="str">
        <f t="shared" si="0"/>
        <v>借呗</v>
      </c>
      <c r="G66" s="3" t="str">
        <f>MID(C66,3,LEN(C66))</f>
        <v>12期</v>
      </c>
      <c r="H66" s="3" t="str">
        <f>VLOOKUP($B66*1,[1]Sheet1!$A:$G,7,FALSE)</f>
        <v>华西北</v>
      </c>
      <c r="I66" s="3" t="str">
        <f>VLOOKUP($B66*1,[1]Sheet1!$A:$G,6,FALSE)</f>
        <v>重庆</v>
      </c>
      <c r="J66" s="3" t="str">
        <f>VLOOKUP($B66*1,[1]Sheet1!$A:$G,5,FALSE)</f>
        <v>一组</v>
      </c>
      <c r="K66" s="3" t="str">
        <f t="shared" si="1"/>
        <v>重庆一组</v>
      </c>
      <c r="L66" s="3" t="str">
        <f>IF(VLOOKUP($B66*1,[1]Sheet1!$A:$G,4,FALSE)=1,"普通员工","管理人员")</f>
        <v>管理人员</v>
      </c>
      <c r="M66" s="3">
        <f>E66/D66</f>
        <v>6000.19</v>
      </c>
      <c r="N66" s="3">
        <f t="shared" si="2"/>
        <v>2020</v>
      </c>
      <c r="O66" s="3">
        <f t="shared" si="3"/>
        <v>6</v>
      </c>
    </row>
    <row r="67" spans="1:15" x14ac:dyDescent="0.2">
      <c r="A67" s="10">
        <f>A66</f>
        <v>43984</v>
      </c>
      <c r="B67" s="4" t="s">
        <v>24</v>
      </c>
      <c r="C67" s="4" t="s">
        <v>5</v>
      </c>
      <c r="D67" s="6">
        <v>1</v>
      </c>
      <c r="E67" s="5">
        <v>8400.4599999999991</v>
      </c>
      <c r="F67" s="6" t="str">
        <f t="shared" ref="F67:F130" si="8">LEFT(C67,2)</f>
        <v>借呗</v>
      </c>
      <c r="G67" s="3" t="str">
        <f>MID(C67,3,LEN(C67))</f>
        <v>6期</v>
      </c>
      <c r="H67" s="3" t="str">
        <f>VLOOKUP($B67*1,[1]Sheet1!$A:$G,7,FALSE)</f>
        <v>华南</v>
      </c>
      <c r="I67" s="3" t="str">
        <f>VLOOKUP($B67*1,[1]Sheet1!$A:$G,6,FALSE)</f>
        <v>广州</v>
      </c>
      <c r="J67" s="3" t="str">
        <f>VLOOKUP($B67*1,[1]Sheet1!$A:$G,5,FALSE)</f>
        <v>三组</v>
      </c>
      <c r="K67" s="3" t="str">
        <f t="shared" ref="K67:K130" si="9">I67&amp;J67</f>
        <v>广州三组</v>
      </c>
      <c r="L67" s="3" t="str">
        <f>IF(VLOOKUP($B67*1,[1]Sheet1!$A:$G,4,FALSE)=1,"普通员工","管理人员")</f>
        <v>普通员工</v>
      </c>
      <c r="M67" s="3">
        <f>E67/D67</f>
        <v>8400.4599999999991</v>
      </c>
      <c r="N67" s="3">
        <f t="shared" ref="N67:N130" si="10">YEAR(A67)</f>
        <v>2020</v>
      </c>
      <c r="O67" s="3">
        <f t="shared" ref="O67:O130" si="11">MONTH(A67)</f>
        <v>6</v>
      </c>
    </row>
    <row r="68" spans="1:15" x14ac:dyDescent="0.2">
      <c r="A68" s="10">
        <f>A67</f>
        <v>43984</v>
      </c>
      <c r="B68" s="3" t="str">
        <f>B67</f>
        <v>1000000566</v>
      </c>
      <c r="C68" s="4" t="s">
        <v>6</v>
      </c>
      <c r="D68" s="6">
        <v>2</v>
      </c>
      <c r="E68" s="5">
        <v>16000.810000000001</v>
      </c>
      <c r="F68" s="6" t="str">
        <f t="shared" si="8"/>
        <v>借呗</v>
      </c>
      <c r="G68" s="3" t="str">
        <f>MID(C68,3,LEN(C68))</f>
        <v>12期</v>
      </c>
      <c r="H68" s="3" t="str">
        <f>VLOOKUP($B68*1,[1]Sheet1!$A:$G,7,FALSE)</f>
        <v>华南</v>
      </c>
      <c r="I68" s="3" t="str">
        <f>VLOOKUP($B68*1,[1]Sheet1!$A:$G,6,FALSE)</f>
        <v>广州</v>
      </c>
      <c r="J68" s="3" t="str">
        <f>VLOOKUP($B68*1,[1]Sheet1!$A:$G,5,FALSE)</f>
        <v>三组</v>
      </c>
      <c r="K68" s="3" t="str">
        <f t="shared" si="9"/>
        <v>广州三组</v>
      </c>
      <c r="L68" s="3" t="str">
        <f>IF(VLOOKUP($B68*1,[1]Sheet1!$A:$G,4,FALSE)=1,"普通员工","管理人员")</f>
        <v>普通员工</v>
      </c>
      <c r="M68" s="3">
        <f>E68/D68</f>
        <v>8000.4050000000007</v>
      </c>
      <c r="N68" s="3">
        <f t="shared" si="10"/>
        <v>2020</v>
      </c>
      <c r="O68" s="3">
        <f t="shared" si="11"/>
        <v>6</v>
      </c>
    </row>
    <row r="69" spans="1:15" x14ac:dyDescent="0.2">
      <c r="A69" s="10">
        <f>A68</f>
        <v>43984</v>
      </c>
      <c r="B69" s="4" t="s">
        <v>43</v>
      </c>
      <c r="C69" s="4" t="s">
        <v>5</v>
      </c>
      <c r="D69" s="6">
        <v>1</v>
      </c>
      <c r="E69" s="5">
        <v>3000.71</v>
      </c>
      <c r="F69" s="6" t="str">
        <f t="shared" si="8"/>
        <v>借呗</v>
      </c>
      <c r="G69" s="3" t="str">
        <f>MID(C69,3,LEN(C69))</f>
        <v>6期</v>
      </c>
      <c r="H69" s="3" t="str">
        <f>VLOOKUP($B69*1,[1]Sheet1!$A:$G,7,FALSE)</f>
        <v>华东</v>
      </c>
      <c r="I69" s="3" t="str">
        <f>VLOOKUP($B69*1,[1]Sheet1!$A:$G,6,FALSE)</f>
        <v>上海</v>
      </c>
      <c r="J69" s="3" t="str">
        <f>VLOOKUP($B69*1,[1]Sheet1!$A:$G,5,FALSE)</f>
        <v>二组</v>
      </c>
      <c r="K69" s="3" t="str">
        <f t="shared" si="9"/>
        <v>上海二组</v>
      </c>
      <c r="L69" s="3" t="str">
        <f>IF(VLOOKUP($B69*1,[1]Sheet1!$A:$G,4,FALSE)=1,"普通员工","管理人员")</f>
        <v>普通员工</v>
      </c>
      <c r="M69" s="3">
        <f>E69/D69</f>
        <v>3000.71</v>
      </c>
      <c r="N69" s="3">
        <f t="shared" si="10"/>
        <v>2020</v>
      </c>
      <c r="O69" s="3">
        <f t="shared" si="11"/>
        <v>6</v>
      </c>
    </row>
    <row r="70" spans="1:15" x14ac:dyDescent="0.2">
      <c r="A70" s="10">
        <f>A69</f>
        <v>43984</v>
      </c>
      <c r="B70" s="4" t="s">
        <v>44</v>
      </c>
      <c r="C70" s="4" t="s">
        <v>6</v>
      </c>
      <c r="D70" s="6">
        <v>4</v>
      </c>
      <c r="E70" s="5">
        <v>49001.14</v>
      </c>
      <c r="F70" s="6" t="str">
        <f t="shared" si="8"/>
        <v>借呗</v>
      </c>
      <c r="G70" s="3" t="str">
        <f>MID(C70,3,LEN(C70))</f>
        <v>12期</v>
      </c>
      <c r="H70" s="3" t="str">
        <f>VLOOKUP($B70*1,[1]Sheet1!$A:$G,7,FALSE)</f>
        <v>华东</v>
      </c>
      <c r="I70" s="3" t="str">
        <f>VLOOKUP($B70*1,[1]Sheet1!$A:$G,6,FALSE)</f>
        <v>苏州</v>
      </c>
      <c r="J70" s="3" t="str">
        <f>VLOOKUP($B70*1,[1]Sheet1!$A:$G,5,FALSE)</f>
        <v>二组</v>
      </c>
      <c r="K70" s="3" t="str">
        <f t="shared" si="9"/>
        <v>苏州二组</v>
      </c>
      <c r="L70" s="3" t="str">
        <f>IF(VLOOKUP($B70*1,[1]Sheet1!$A:$G,4,FALSE)=1,"普通员工","管理人员")</f>
        <v>普通员工</v>
      </c>
      <c r="M70" s="3">
        <f>E70/D70</f>
        <v>12250.285</v>
      </c>
      <c r="N70" s="3">
        <f t="shared" si="10"/>
        <v>2020</v>
      </c>
      <c r="O70" s="3">
        <f t="shared" si="11"/>
        <v>6</v>
      </c>
    </row>
    <row r="71" spans="1:15" x14ac:dyDescent="0.2">
      <c r="A71" s="10">
        <f>A70</f>
        <v>43984</v>
      </c>
      <c r="B71" s="3" t="str">
        <f>B70</f>
        <v>1000001524</v>
      </c>
      <c r="C71" s="4" t="s">
        <v>10</v>
      </c>
      <c r="D71" s="6">
        <v>1</v>
      </c>
      <c r="E71" s="5">
        <v>20000.13</v>
      </c>
      <c r="F71" s="6" t="str">
        <f t="shared" si="8"/>
        <v>借呗</v>
      </c>
      <c r="G71" s="3" t="str">
        <f>MID(C71,3,LEN(C71))</f>
        <v>18期</v>
      </c>
      <c r="H71" s="3" t="str">
        <f>VLOOKUP($B71*1,[1]Sheet1!$A:$G,7,FALSE)</f>
        <v>华东</v>
      </c>
      <c r="I71" s="3" t="str">
        <f>VLOOKUP($B71*1,[1]Sheet1!$A:$G,6,FALSE)</f>
        <v>苏州</v>
      </c>
      <c r="J71" s="3" t="str">
        <f>VLOOKUP($B71*1,[1]Sheet1!$A:$G,5,FALSE)</f>
        <v>二组</v>
      </c>
      <c r="K71" s="3" t="str">
        <f t="shared" si="9"/>
        <v>苏州二组</v>
      </c>
      <c r="L71" s="3" t="str">
        <f>IF(VLOOKUP($B71*1,[1]Sheet1!$A:$G,4,FALSE)=1,"普通员工","管理人员")</f>
        <v>普通员工</v>
      </c>
      <c r="M71" s="3">
        <f>E71/D71</f>
        <v>20000.13</v>
      </c>
      <c r="N71" s="3">
        <f t="shared" si="10"/>
        <v>2020</v>
      </c>
      <c r="O71" s="3">
        <f t="shared" si="11"/>
        <v>6</v>
      </c>
    </row>
    <row r="72" spans="1:15" x14ac:dyDescent="0.2">
      <c r="A72" s="10">
        <f>A71</f>
        <v>43984</v>
      </c>
      <c r="B72" s="4" t="s">
        <v>45</v>
      </c>
      <c r="C72" s="4" t="s">
        <v>5</v>
      </c>
      <c r="D72" s="6">
        <v>2</v>
      </c>
      <c r="E72" s="5">
        <v>19500.84</v>
      </c>
      <c r="F72" s="6" t="str">
        <f t="shared" si="8"/>
        <v>借呗</v>
      </c>
      <c r="G72" s="3" t="str">
        <f>MID(C72,3,LEN(C72))</f>
        <v>6期</v>
      </c>
      <c r="H72" s="3" t="str">
        <f>VLOOKUP($B72*1,[1]Sheet1!$A:$G,7,FALSE)</f>
        <v>华南</v>
      </c>
      <c r="I72" s="3" t="str">
        <f>VLOOKUP($B72*1,[1]Sheet1!$A:$G,6,FALSE)</f>
        <v>广州</v>
      </c>
      <c r="J72" s="3" t="str">
        <f>VLOOKUP($B72*1,[1]Sheet1!$A:$G,5,FALSE)</f>
        <v>一组</v>
      </c>
      <c r="K72" s="3" t="str">
        <f t="shared" si="9"/>
        <v>广州一组</v>
      </c>
      <c r="L72" s="3" t="str">
        <f>IF(VLOOKUP($B72*1,[1]Sheet1!$A:$G,4,FALSE)=1,"普通员工","管理人员")</f>
        <v>普通员工</v>
      </c>
      <c r="M72" s="3">
        <f>E72/D72</f>
        <v>9750.42</v>
      </c>
      <c r="N72" s="3">
        <f t="shared" si="10"/>
        <v>2020</v>
      </c>
      <c r="O72" s="3">
        <f t="shared" si="11"/>
        <v>6</v>
      </c>
    </row>
    <row r="73" spans="1:15" x14ac:dyDescent="0.2">
      <c r="A73" s="10">
        <f>A72</f>
        <v>43984</v>
      </c>
      <c r="B73" s="3" t="str">
        <f t="shared" ref="B73:B74" si="12">B72</f>
        <v>1000003489</v>
      </c>
      <c r="C73" s="4" t="s">
        <v>6</v>
      </c>
      <c r="D73" s="6">
        <v>1</v>
      </c>
      <c r="E73" s="5">
        <v>9000.5499999999993</v>
      </c>
      <c r="F73" s="6" t="str">
        <f t="shared" si="8"/>
        <v>借呗</v>
      </c>
      <c r="G73" s="3" t="str">
        <f>MID(C73,3,LEN(C73))</f>
        <v>12期</v>
      </c>
      <c r="H73" s="3" t="str">
        <f>VLOOKUP($B73*1,[1]Sheet1!$A:$G,7,FALSE)</f>
        <v>华南</v>
      </c>
      <c r="I73" s="3" t="str">
        <f>VLOOKUP($B73*1,[1]Sheet1!$A:$G,6,FALSE)</f>
        <v>广州</v>
      </c>
      <c r="J73" s="3" t="str">
        <f>VLOOKUP($B73*1,[1]Sheet1!$A:$G,5,FALSE)</f>
        <v>一组</v>
      </c>
      <c r="K73" s="3" t="str">
        <f t="shared" si="9"/>
        <v>广州一组</v>
      </c>
      <c r="L73" s="3" t="str">
        <f>IF(VLOOKUP($B73*1,[1]Sheet1!$A:$G,4,FALSE)=1,"普通员工","管理人员")</f>
        <v>普通员工</v>
      </c>
      <c r="M73" s="3">
        <f>E73/D73</f>
        <v>9000.5499999999993</v>
      </c>
      <c r="N73" s="3">
        <f t="shared" si="10"/>
        <v>2020</v>
      </c>
      <c r="O73" s="3">
        <f t="shared" si="11"/>
        <v>6</v>
      </c>
    </row>
    <row r="74" spans="1:15" x14ac:dyDescent="0.2">
      <c r="A74" s="10">
        <f>A73</f>
        <v>43984</v>
      </c>
      <c r="B74" s="3" t="str">
        <f t="shared" si="12"/>
        <v>1000003489</v>
      </c>
      <c r="C74" s="4" t="s">
        <v>10</v>
      </c>
      <c r="D74" s="6">
        <v>1</v>
      </c>
      <c r="E74" s="5">
        <v>8800.2900000000009</v>
      </c>
      <c r="F74" s="6" t="str">
        <f t="shared" si="8"/>
        <v>借呗</v>
      </c>
      <c r="G74" s="3" t="str">
        <f>MID(C74,3,LEN(C74))</f>
        <v>18期</v>
      </c>
      <c r="H74" s="3" t="str">
        <f>VLOOKUP($B74*1,[1]Sheet1!$A:$G,7,FALSE)</f>
        <v>华南</v>
      </c>
      <c r="I74" s="3" t="str">
        <f>VLOOKUP($B74*1,[1]Sheet1!$A:$G,6,FALSE)</f>
        <v>广州</v>
      </c>
      <c r="J74" s="3" t="str">
        <f>VLOOKUP($B74*1,[1]Sheet1!$A:$G,5,FALSE)</f>
        <v>一组</v>
      </c>
      <c r="K74" s="3" t="str">
        <f t="shared" si="9"/>
        <v>广州一组</v>
      </c>
      <c r="L74" s="3" t="str">
        <f>IF(VLOOKUP($B74*1,[1]Sheet1!$A:$G,4,FALSE)=1,"普通员工","管理人员")</f>
        <v>普通员工</v>
      </c>
      <c r="M74" s="3">
        <f>E74/D74</f>
        <v>8800.2900000000009</v>
      </c>
      <c r="N74" s="3">
        <f t="shared" si="10"/>
        <v>2020</v>
      </c>
      <c r="O74" s="3">
        <f t="shared" si="11"/>
        <v>6</v>
      </c>
    </row>
    <row r="75" spans="1:15" x14ac:dyDescent="0.2">
      <c r="A75" s="10">
        <f>A74</f>
        <v>43984</v>
      </c>
      <c r="B75" s="4" t="s">
        <v>26</v>
      </c>
      <c r="C75" s="4" t="s">
        <v>5</v>
      </c>
      <c r="D75" s="6">
        <v>4</v>
      </c>
      <c r="E75" s="5">
        <v>53000.740000000005</v>
      </c>
      <c r="F75" s="6" t="str">
        <f t="shared" si="8"/>
        <v>借呗</v>
      </c>
      <c r="G75" s="3" t="str">
        <f>MID(C75,3,LEN(C75))</f>
        <v>6期</v>
      </c>
      <c r="H75" s="3" t="str">
        <f>VLOOKUP($B75*1,[1]Sheet1!$A:$G,7,FALSE)</f>
        <v>华南</v>
      </c>
      <c r="I75" s="3" t="str">
        <f>VLOOKUP($B75*1,[1]Sheet1!$A:$G,6,FALSE)</f>
        <v>广州</v>
      </c>
      <c r="J75" s="3" t="str">
        <f>VLOOKUP($B75*1,[1]Sheet1!$A:$G,5,FALSE)</f>
        <v>一组</v>
      </c>
      <c r="K75" s="3" t="str">
        <f t="shared" si="9"/>
        <v>广州一组</v>
      </c>
      <c r="L75" s="3" t="str">
        <f>IF(VLOOKUP($B75*1,[1]Sheet1!$A:$G,4,FALSE)=1,"普通员工","管理人员")</f>
        <v>管理人员</v>
      </c>
      <c r="M75" s="3">
        <f>E75/D75</f>
        <v>13250.185000000001</v>
      </c>
      <c r="N75" s="3">
        <f t="shared" si="10"/>
        <v>2020</v>
      </c>
      <c r="O75" s="3">
        <f t="shared" si="11"/>
        <v>6</v>
      </c>
    </row>
    <row r="76" spans="1:15" x14ac:dyDescent="0.2">
      <c r="A76" s="10">
        <f>A75</f>
        <v>43984</v>
      </c>
      <c r="B76" s="4" t="s">
        <v>27</v>
      </c>
      <c r="C76" s="4" t="s">
        <v>6</v>
      </c>
      <c r="D76" s="6">
        <v>1</v>
      </c>
      <c r="E76" s="5">
        <v>7000.59</v>
      </c>
      <c r="F76" s="6" t="str">
        <f t="shared" si="8"/>
        <v>借呗</v>
      </c>
      <c r="G76" s="3" t="str">
        <f>MID(C76,3,LEN(C76))</f>
        <v>12期</v>
      </c>
      <c r="H76" s="3" t="str">
        <f>VLOOKUP($B76*1,[1]Sheet1!$A:$G,7,FALSE)</f>
        <v>华东</v>
      </c>
      <c r="I76" s="3" t="str">
        <f>VLOOKUP($B76*1,[1]Sheet1!$A:$G,6,FALSE)</f>
        <v>上海</v>
      </c>
      <c r="J76" s="3" t="str">
        <f>VLOOKUP($B76*1,[1]Sheet1!$A:$G,5,FALSE)</f>
        <v>二组</v>
      </c>
      <c r="K76" s="3" t="str">
        <f t="shared" si="9"/>
        <v>上海二组</v>
      </c>
      <c r="L76" s="3" t="str">
        <f>IF(VLOOKUP($B76*1,[1]Sheet1!$A:$G,4,FALSE)=1,"普通员工","管理人员")</f>
        <v>管理人员</v>
      </c>
      <c r="M76" s="3">
        <f>E76/D76</f>
        <v>7000.59</v>
      </c>
      <c r="N76" s="3">
        <f t="shared" si="10"/>
        <v>2020</v>
      </c>
      <c r="O76" s="3">
        <f t="shared" si="11"/>
        <v>6</v>
      </c>
    </row>
    <row r="77" spans="1:15" x14ac:dyDescent="0.2">
      <c r="A77" s="10">
        <f>A76</f>
        <v>43984</v>
      </c>
      <c r="B77" s="4" t="s">
        <v>28</v>
      </c>
      <c r="C77" s="4" t="s">
        <v>5</v>
      </c>
      <c r="D77" s="6">
        <v>1</v>
      </c>
      <c r="E77" s="5">
        <v>18000.46</v>
      </c>
      <c r="F77" s="6" t="str">
        <f t="shared" si="8"/>
        <v>借呗</v>
      </c>
      <c r="G77" s="3" t="str">
        <f>MID(C77,3,LEN(C77))</f>
        <v>6期</v>
      </c>
      <c r="H77" s="3" t="str">
        <f>VLOOKUP($B77*1,[1]Sheet1!$A:$G,7,FALSE)</f>
        <v>华东</v>
      </c>
      <c r="I77" s="3" t="str">
        <f>VLOOKUP($B77*1,[1]Sheet1!$A:$G,6,FALSE)</f>
        <v>合肥</v>
      </c>
      <c r="J77" s="3" t="str">
        <f>VLOOKUP($B77*1,[1]Sheet1!$A:$G,5,FALSE)</f>
        <v>一组</v>
      </c>
      <c r="K77" s="3" t="str">
        <f t="shared" si="9"/>
        <v>合肥一组</v>
      </c>
      <c r="L77" s="3" t="str">
        <f>IF(VLOOKUP($B77*1,[1]Sheet1!$A:$G,4,FALSE)=1,"普通员工","管理人员")</f>
        <v>普通员工</v>
      </c>
      <c r="M77" s="3">
        <f>E77/D77</f>
        <v>18000.46</v>
      </c>
      <c r="N77" s="3">
        <f t="shared" si="10"/>
        <v>2020</v>
      </c>
      <c r="O77" s="3">
        <f t="shared" si="11"/>
        <v>6</v>
      </c>
    </row>
    <row r="78" spans="1:15" x14ac:dyDescent="0.2">
      <c r="A78" s="10">
        <f>A77</f>
        <v>43984</v>
      </c>
      <c r="B78" s="3" t="str">
        <f>B77</f>
        <v>1000004256</v>
      </c>
      <c r="C78" s="4" t="s">
        <v>10</v>
      </c>
      <c r="D78" s="6">
        <v>1</v>
      </c>
      <c r="E78" s="5">
        <v>17000.28</v>
      </c>
      <c r="F78" s="6" t="str">
        <f t="shared" si="8"/>
        <v>借呗</v>
      </c>
      <c r="G78" s="3" t="str">
        <f>MID(C78,3,LEN(C78))</f>
        <v>18期</v>
      </c>
      <c r="H78" s="3" t="str">
        <f>VLOOKUP($B78*1,[1]Sheet1!$A:$G,7,FALSE)</f>
        <v>华东</v>
      </c>
      <c r="I78" s="3" t="str">
        <f>VLOOKUP($B78*1,[1]Sheet1!$A:$G,6,FALSE)</f>
        <v>合肥</v>
      </c>
      <c r="J78" s="3" t="str">
        <f>VLOOKUP($B78*1,[1]Sheet1!$A:$G,5,FALSE)</f>
        <v>一组</v>
      </c>
      <c r="K78" s="3" t="str">
        <f t="shared" si="9"/>
        <v>合肥一组</v>
      </c>
      <c r="L78" s="3" t="str">
        <f>IF(VLOOKUP($B78*1,[1]Sheet1!$A:$G,4,FALSE)=1,"普通员工","管理人员")</f>
        <v>普通员工</v>
      </c>
      <c r="M78" s="3">
        <f>E78/D78</f>
        <v>17000.28</v>
      </c>
      <c r="N78" s="3">
        <f t="shared" si="10"/>
        <v>2020</v>
      </c>
      <c r="O78" s="3">
        <f t="shared" si="11"/>
        <v>6</v>
      </c>
    </row>
    <row r="79" spans="1:15" x14ac:dyDescent="0.2">
      <c r="A79" s="10">
        <f>A78</f>
        <v>43984</v>
      </c>
      <c r="B79" s="4" t="s">
        <v>46</v>
      </c>
      <c r="C79" s="4" t="s">
        <v>10</v>
      </c>
      <c r="D79" s="6">
        <v>1</v>
      </c>
      <c r="E79" s="5">
        <v>19999.990000000002</v>
      </c>
      <c r="F79" s="6" t="str">
        <f t="shared" si="8"/>
        <v>借呗</v>
      </c>
      <c r="G79" s="3" t="str">
        <f>MID(C79,3,LEN(C79))</f>
        <v>18期</v>
      </c>
      <c r="H79" s="3" t="str">
        <f>VLOOKUP($B79*1,[1]Sheet1!$A:$G,7,FALSE)</f>
        <v>华东</v>
      </c>
      <c r="I79" s="3" t="str">
        <f>VLOOKUP($B79*1,[1]Sheet1!$A:$G,6,FALSE)</f>
        <v>杭州</v>
      </c>
      <c r="J79" s="3" t="str">
        <f>VLOOKUP($B79*1,[1]Sheet1!$A:$G,5,FALSE)</f>
        <v>二组</v>
      </c>
      <c r="K79" s="3" t="str">
        <f t="shared" si="9"/>
        <v>杭州二组</v>
      </c>
      <c r="L79" s="3" t="str">
        <f>IF(VLOOKUP($B79*1,[1]Sheet1!$A:$G,4,FALSE)=1,"普通员工","管理人员")</f>
        <v>管理人员</v>
      </c>
      <c r="M79" s="3">
        <f>E79/D79</f>
        <v>19999.990000000002</v>
      </c>
      <c r="N79" s="3">
        <f t="shared" si="10"/>
        <v>2020</v>
      </c>
      <c r="O79" s="3">
        <f t="shared" si="11"/>
        <v>6</v>
      </c>
    </row>
    <row r="80" spans="1:15" x14ac:dyDescent="0.2">
      <c r="A80" s="10">
        <f>A79</f>
        <v>43984</v>
      </c>
      <c r="B80" s="4" t="s">
        <v>29</v>
      </c>
      <c r="C80" s="4" t="s">
        <v>6</v>
      </c>
      <c r="D80" s="6">
        <v>1</v>
      </c>
      <c r="E80" s="5">
        <v>2000.03</v>
      </c>
      <c r="F80" s="6" t="str">
        <f t="shared" si="8"/>
        <v>借呗</v>
      </c>
      <c r="G80" s="3" t="str">
        <f>MID(C80,3,LEN(C80))</f>
        <v>12期</v>
      </c>
      <c r="H80" s="3" t="str">
        <f>VLOOKUP($B80*1,[1]Sheet1!$A:$G,7,FALSE)</f>
        <v>华东</v>
      </c>
      <c r="I80" s="3" t="str">
        <f>VLOOKUP($B80*1,[1]Sheet1!$A:$G,6,FALSE)</f>
        <v>合肥</v>
      </c>
      <c r="J80" s="3" t="str">
        <f>VLOOKUP($B80*1,[1]Sheet1!$A:$G,5,FALSE)</f>
        <v>一组</v>
      </c>
      <c r="K80" s="3" t="str">
        <f t="shared" si="9"/>
        <v>合肥一组</v>
      </c>
      <c r="L80" s="3" t="str">
        <f>IF(VLOOKUP($B80*1,[1]Sheet1!$A:$G,4,FALSE)=1,"普通员工","管理人员")</f>
        <v>普通员工</v>
      </c>
      <c r="M80" s="3">
        <f>E80/D80</f>
        <v>2000.03</v>
      </c>
      <c r="N80" s="3">
        <f t="shared" si="10"/>
        <v>2020</v>
      </c>
      <c r="O80" s="3">
        <f t="shared" si="11"/>
        <v>6</v>
      </c>
    </row>
    <row r="81" spans="1:15" x14ac:dyDescent="0.2">
      <c r="A81" s="10">
        <f>A80</f>
        <v>43984</v>
      </c>
      <c r="B81" s="4" t="s">
        <v>47</v>
      </c>
      <c r="C81" s="4" t="s">
        <v>5</v>
      </c>
      <c r="D81" s="6">
        <v>1</v>
      </c>
      <c r="E81" s="5">
        <v>10000.73</v>
      </c>
      <c r="F81" s="6" t="str">
        <f t="shared" si="8"/>
        <v>借呗</v>
      </c>
      <c r="G81" s="3" t="str">
        <f>MID(C81,3,LEN(C81))</f>
        <v>6期</v>
      </c>
      <c r="H81" s="3" t="str">
        <f>VLOOKUP($B81*1,[1]Sheet1!$A:$G,7,FALSE)</f>
        <v>华西北</v>
      </c>
      <c r="I81" s="3" t="str">
        <f>VLOOKUP($B81*1,[1]Sheet1!$A:$G,6,FALSE)</f>
        <v>成都</v>
      </c>
      <c r="J81" s="3" t="str">
        <f>VLOOKUP($B81*1,[1]Sheet1!$A:$G,5,FALSE)</f>
        <v>一组</v>
      </c>
      <c r="K81" s="3" t="str">
        <f t="shared" si="9"/>
        <v>成都一组</v>
      </c>
      <c r="L81" s="3" t="str">
        <f>IF(VLOOKUP($B81*1,[1]Sheet1!$A:$G,4,FALSE)=1,"普通员工","管理人员")</f>
        <v>管理人员</v>
      </c>
      <c r="M81" s="3">
        <f>E81/D81</f>
        <v>10000.73</v>
      </c>
      <c r="N81" s="3">
        <f t="shared" si="10"/>
        <v>2020</v>
      </c>
      <c r="O81" s="3">
        <f t="shared" si="11"/>
        <v>6</v>
      </c>
    </row>
    <row r="82" spans="1:15" x14ac:dyDescent="0.2">
      <c r="A82" s="10">
        <f>A81</f>
        <v>43984</v>
      </c>
      <c r="B82" s="3" t="str">
        <f>B81</f>
        <v>1000006698</v>
      </c>
      <c r="C82" s="4" t="s">
        <v>6</v>
      </c>
      <c r="D82" s="6">
        <v>1</v>
      </c>
      <c r="E82" s="5">
        <v>17000.75</v>
      </c>
      <c r="F82" s="6" t="str">
        <f t="shared" si="8"/>
        <v>借呗</v>
      </c>
      <c r="G82" s="3" t="str">
        <f>MID(C82,3,LEN(C82))</f>
        <v>12期</v>
      </c>
      <c r="H82" s="3" t="str">
        <f>VLOOKUP($B82*1,[1]Sheet1!$A:$G,7,FALSE)</f>
        <v>华西北</v>
      </c>
      <c r="I82" s="3" t="str">
        <f>VLOOKUP($B82*1,[1]Sheet1!$A:$G,6,FALSE)</f>
        <v>成都</v>
      </c>
      <c r="J82" s="3" t="str">
        <f>VLOOKUP($B82*1,[1]Sheet1!$A:$G,5,FALSE)</f>
        <v>一组</v>
      </c>
      <c r="K82" s="3" t="str">
        <f t="shared" si="9"/>
        <v>成都一组</v>
      </c>
      <c r="L82" s="3" t="str">
        <f>IF(VLOOKUP($B82*1,[1]Sheet1!$A:$G,4,FALSE)=1,"普通员工","管理人员")</f>
        <v>管理人员</v>
      </c>
      <c r="M82" s="3">
        <f>E82/D82</f>
        <v>17000.75</v>
      </c>
      <c r="N82" s="3">
        <f t="shared" si="10"/>
        <v>2020</v>
      </c>
      <c r="O82" s="3">
        <f t="shared" si="11"/>
        <v>6</v>
      </c>
    </row>
    <row r="83" spans="1:15" x14ac:dyDescent="0.2">
      <c r="A83" s="10">
        <f>A82</f>
        <v>43984</v>
      </c>
      <c r="B83" s="4" t="s">
        <v>48</v>
      </c>
      <c r="C83" s="4" t="s">
        <v>6</v>
      </c>
      <c r="D83" s="6">
        <v>2</v>
      </c>
      <c r="E83" s="5">
        <v>25000.81</v>
      </c>
      <c r="F83" s="6" t="str">
        <f t="shared" si="8"/>
        <v>借呗</v>
      </c>
      <c r="G83" s="3" t="str">
        <f>MID(C83,3,LEN(C83))</f>
        <v>12期</v>
      </c>
      <c r="H83" s="3" t="str">
        <f>VLOOKUP($B83*1,[1]Sheet1!$A:$G,7,FALSE)</f>
        <v>华东</v>
      </c>
      <c r="I83" s="3" t="str">
        <f>VLOOKUP($B83*1,[1]Sheet1!$A:$G,6,FALSE)</f>
        <v>南京</v>
      </c>
      <c r="J83" s="3" t="str">
        <f>VLOOKUP($B83*1,[1]Sheet1!$A:$G,5,FALSE)</f>
        <v>一组</v>
      </c>
      <c r="K83" s="3" t="str">
        <f t="shared" si="9"/>
        <v>南京一组</v>
      </c>
      <c r="L83" s="3" t="str">
        <f>IF(VLOOKUP($B83*1,[1]Sheet1!$A:$G,4,FALSE)=1,"普通员工","管理人员")</f>
        <v>普通员工</v>
      </c>
      <c r="M83" s="3">
        <f>E83/D83</f>
        <v>12500.405000000001</v>
      </c>
      <c r="N83" s="3">
        <f t="shared" si="10"/>
        <v>2020</v>
      </c>
      <c r="O83" s="3">
        <f t="shared" si="11"/>
        <v>6</v>
      </c>
    </row>
    <row r="84" spans="1:15" x14ac:dyDescent="0.2">
      <c r="A84" s="10">
        <f>A83</f>
        <v>43984</v>
      </c>
      <c r="B84" s="4" t="s">
        <v>30</v>
      </c>
      <c r="C84" s="4" t="s">
        <v>6</v>
      </c>
      <c r="D84" s="6">
        <v>1</v>
      </c>
      <c r="E84" s="5">
        <v>7000.55</v>
      </c>
      <c r="F84" s="6" t="str">
        <f t="shared" si="8"/>
        <v>借呗</v>
      </c>
      <c r="G84" s="3" t="str">
        <f>MID(C84,3,LEN(C84))</f>
        <v>12期</v>
      </c>
      <c r="H84" s="3" t="str">
        <f>VLOOKUP($B84*1,[1]Sheet1!$A:$G,7,FALSE)</f>
        <v>华东</v>
      </c>
      <c r="I84" s="3" t="str">
        <f>VLOOKUP($B84*1,[1]Sheet1!$A:$G,6,FALSE)</f>
        <v>南京</v>
      </c>
      <c r="J84" s="3" t="str">
        <f>VLOOKUP($B84*1,[1]Sheet1!$A:$G,5,FALSE)</f>
        <v>一组</v>
      </c>
      <c r="K84" s="3" t="str">
        <f t="shared" si="9"/>
        <v>南京一组</v>
      </c>
      <c r="L84" s="3" t="str">
        <f>IF(VLOOKUP($B84*1,[1]Sheet1!$A:$G,4,FALSE)=1,"普通员工","管理人员")</f>
        <v>普通员工</v>
      </c>
      <c r="M84" s="3">
        <f>E84/D84</f>
        <v>7000.55</v>
      </c>
      <c r="N84" s="3">
        <f t="shared" si="10"/>
        <v>2020</v>
      </c>
      <c r="O84" s="3">
        <f t="shared" si="11"/>
        <v>6</v>
      </c>
    </row>
    <row r="85" spans="1:15" x14ac:dyDescent="0.2">
      <c r="A85" s="10">
        <f>A84</f>
        <v>43984</v>
      </c>
      <c r="B85" s="4" t="s">
        <v>49</v>
      </c>
      <c r="C85" s="4" t="s">
        <v>6</v>
      </c>
      <c r="D85" s="6">
        <v>1</v>
      </c>
      <c r="E85" s="5">
        <v>9000.14</v>
      </c>
      <c r="F85" s="6" t="str">
        <f t="shared" si="8"/>
        <v>借呗</v>
      </c>
      <c r="G85" s="3" t="str">
        <f>MID(C85,3,LEN(C85))</f>
        <v>12期</v>
      </c>
      <c r="H85" s="3" t="str">
        <f>VLOOKUP($B85*1,[1]Sheet1!$A:$G,7,FALSE)</f>
        <v>华东</v>
      </c>
      <c r="I85" s="3" t="str">
        <f>VLOOKUP($B85*1,[1]Sheet1!$A:$G,6,FALSE)</f>
        <v>合肥</v>
      </c>
      <c r="J85" s="3" t="str">
        <f>VLOOKUP($B85*1,[1]Sheet1!$A:$G,5,FALSE)</f>
        <v>一组</v>
      </c>
      <c r="K85" s="3" t="str">
        <f t="shared" si="9"/>
        <v>合肥一组</v>
      </c>
      <c r="L85" s="3" t="str">
        <f>IF(VLOOKUP($B85*1,[1]Sheet1!$A:$G,4,FALSE)=1,"普通员工","管理人员")</f>
        <v>普通员工</v>
      </c>
      <c r="M85" s="3">
        <f>E85/D85</f>
        <v>9000.14</v>
      </c>
      <c r="N85" s="3">
        <f t="shared" si="10"/>
        <v>2020</v>
      </c>
      <c r="O85" s="3">
        <f t="shared" si="11"/>
        <v>6</v>
      </c>
    </row>
    <row r="86" spans="1:15" x14ac:dyDescent="0.2">
      <c r="A86" s="10">
        <f>A85</f>
        <v>43984</v>
      </c>
      <c r="B86" s="4" t="s">
        <v>50</v>
      </c>
      <c r="C86" s="4" t="s">
        <v>6</v>
      </c>
      <c r="D86" s="6">
        <v>3</v>
      </c>
      <c r="E86" s="5">
        <v>45001.08</v>
      </c>
      <c r="F86" s="6" t="str">
        <f t="shared" si="8"/>
        <v>借呗</v>
      </c>
      <c r="G86" s="3" t="str">
        <f>MID(C86,3,LEN(C86))</f>
        <v>12期</v>
      </c>
      <c r="H86" s="3" t="str">
        <f>VLOOKUP($B86*1,[1]Sheet1!$A:$G,7,FALSE)</f>
        <v>华东</v>
      </c>
      <c r="I86" s="3" t="str">
        <f>VLOOKUP($B86*1,[1]Sheet1!$A:$G,6,FALSE)</f>
        <v>上海</v>
      </c>
      <c r="J86" s="3" t="str">
        <f>VLOOKUP($B86*1,[1]Sheet1!$A:$G,5,FALSE)</f>
        <v>一组</v>
      </c>
      <c r="K86" s="3" t="str">
        <f t="shared" si="9"/>
        <v>上海一组</v>
      </c>
      <c r="L86" s="3" t="str">
        <f>IF(VLOOKUP($B86*1,[1]Sheet1!$A:$G,4,FALSE)=1,"普通员工","管理人员")</f>
        <v>普通员工</v>
      </c>
      <c r="M86" s="3">
        <f>E86/D86</f>
        <v>15000.36</v>
      </c>
      <c r="N86" s="3">
        <f t="shared" si="10"/>
        <v>2020</v>
      </c>
      <c r="O86" s="3">
        <f t="shared" si="11"/>
        <v>6</v>
      </c>
    </row>
    <row r="87" spans="1:15" x14ac:dyDescent="0.2">
      <c r="A87" s="10">
        <f>A86</f>
        <v>43984</v>
      </c>
      <c r="B87" s="4" t="s">
        <v>51</v>
      </c>
      <c r="C87" s="4" t="s">
        <v>6</v>
      </c>
      <c r="D87" s="6">
        <v>2</v>
      </c>
      <c r="E87" s="5">
        <v>37000.639999999999</v>
      </c>
      <c r="F87" s="6" t="str">
        <f t="shared" si="8"/>
        <v>借呗</v>
      </c>
      <c r="G87" s="3" t="str">
        <f>MID(C87,3,LEN(C87))</f>
        <v>12期</v>
      </c>
      <c r="H87" s="3" t="str">
        <f>VLOOKUP($B87*1,[1]Sheet1!$A:$G,7,FALSE)</f>
        <v>华东</v>
      </c>
      <c r="I87" s="3" t="str">
        <f>VLOOKUP($B87*1,[1]Sheet1!$A:$G,6,FALSE)</f>
        <v>南京</v>
      </c>
      <c r="J87" s="3" t="str">
        <f>VLOOKUP($B87*1,[1]Sheet1!$A:$G,5,FALSE)</f>
        <v>一组</v>
      </c>
      <c r="K87" s="3" t="str">
        <f t="shared" si="9"/>
        <v>南京一组</v>
      </c>
      <c r="L87" s="3" t="str">
        <f>IF(VLOOKUP($B87*1,[1]Sheet1!$A:$G,4,FALSE)=1,"普通员工","管理人员")</f>
        <v>管理人员</v>
      </c>
      <c r="M87" s="3">
        <f>E87/D87</f>
        <v>18500.32</v>
      </c>
      <c r="N87" s="3">
        <f t="shared" si="10"/>
        <v>2020</v>
      </c>
      <c r="O87" s="3">
        <f t="shared" si="11"/>
        <v>6</v>
      </c>
    </row>
    <row r="88" spans="1:15" x14ac:dyDescent="0.2">
      <c r="A88" s="10">
        <f>A87</f>
        <v>43984</v>
      </c>
      <c r="B88" s="4" t="s">
        <v>32</v>
      </c>
      <c r="C88" s="4" t="s">
        <v>5</v>
      </c>
      <c r="D88" s="6">
        <v>1</v>
      </c>
      <c r="E88" s="5">
        <v>6000.56</v>
      </c>
      <c r="F88" s="6" t="str">
        <f t="shared" si="8"/>
        <v>借呗</v>
      </c>
      <c r="G88" s="3" t="str">
        <f>MID(C88,3,LEN(C88))</f>
        <v>6期</v>
      </c>
      <c r="H88" s="3" t="str">
        <f>VLOOKUP($B88*1,[1]Sheet1!$A:$G,7,FALSE)</f>
        <v>华东</v>
      </c>
      <c r="I88" s="3" t="str">
        <f>VLOOKUP($B88*1,[1]Sheet1!$A:$G,6,FALSE)</f>
        <v>上海</v>
      </c>
      <c r="J88" s="3" t="str">
        <f>VLOOKUP($B88*1,[1]Sheet1!$A:$G,5,FALSE)</f>
        <v>二组</v>
      </c>
      <c r="K88" s="3" t="str">
        <f t="shared" si="9"/>
        <v>上海二组</v>
      </c>
      <c r="L88" s="3" t="str">
        <f>IF(VLOOKUP($B88*1,[1]Sheet1!$A:$G,4,FALSE)=1,"普通员工","管理人员")</f>
        <v>普通员工</v>
      </c>
      <c r="M88" s="3">
        <f>E88/D88</f>
        <v>6000.56</v>
      </c>
      <c r="N88" s="3">
        <f t="shared" si="10"/>
        <v>2020</v>
      </c>
      <c r="O88" s="3">
        <f t="shared" si="11"/>
        <v>6</v>
      </c>
    </row>
    <row r="89" spans="1:15" x14ac:dyDescent="0.2">
      <c r="A89" s="10">
        <f>A88</f>
        <v>43984</v>
      </c>
      <c r="B89" s="4" t="s">
        <v>52</v>
      </c>
      <c r="C89" s="4" t="s">
        <v>5</v>
      </c>
      <c r="D89" s="6">
        <v>1</v>
      </c>
      <c r="E89" s="5">
        <v>15000.68</v>
      </c>
      <c r="F89" s="6" t="str">
        <f t="shared" si="8"/>
        <v>借呗</v>
      </c>
      <c r="G89" s="3" t="str">
        <f>MID(C89,3,LEN(C89))</f>
        <v>6期</v>
      </c>
      <c r="H89" s="3" t="str">
        <f>VLOOKUP($B89*1,[1]Sheet1!$A:$G,7,FALSE)</f>
        <v>华东</v>
      </c>
      <c r="I89" s="3" t="str">
        <f>VLOOKUP($B89*1,[1]Sheet1!$A:$G,6,FALSE)</f>
        <v>苏州</v>
      </c>
      <c r="J89" s="3" t="str">
        <f>VLOOKUP($B89*1,[1]Sheet1!$A:$G,5,FALSE)</f>
        <v>二组</v>
      </c>
      <c r="K89" s="3" t="str">
        <f t="shared" si="9"/>
        <v>苏州二组</v>
      </c>
      <c r="L89" s="3" t="str">
        <f>IF(VLOOKUP($B89*1,[1]Sheet1!$A:$G,4,FALSE)=1,"普通员工","管理人员")</f>
        <v>普通员工</v>
      </c>
      <c r="M89" s="3">
        <f>E89/D89</f>
        <v>15000.68</v>
      </c>
      <c r="N89" s="3">
        <f t="shared" si="10"/>
        <v>2020</v>
      </c>
      <c r="O89" s="3">
        <f t="shared" si="11"/>
        <v>6</v>
      </c>
    </row>
    <row r="90" spans="1:15" x14ac:dyDescent="0.2">
      <c r="A90" s="10">
        <f>A89</f>
        <v>43984</v>
      </c>
      <c r="B90" s="3" t="str">
        <f>B89</f>
        <v>1000009288</v>
      </c>
      <c r="C90" s="4" t="s">
        <v>6</v>
      </c>
      <c r="D90" s="6">
        <v>2</v>
      </c>
      <c r="E90" s="5">
        <v>10500.71</v>
      </c>
      <c r="F90" s="6" t="str">
        <f t="shared" si="8"/>
        <v>借呗</v>
      </c>
      <c r="G90" s="3" t="str">
        <f>MID(C90,3,LEN(C90))</f>
        <v>12期</v>
      </c>
      <c r="H90" s="3" t="str">
        <f>VLOOKUP($B90*1,[1]Sheet1!$A:$G,7,FALSE)</f>
        <v>华东</v>
      </c>
      <c r="I90" s="3" t="str">
        <f>VLOOKUP($B90*1,[1]Sheet1!$A:$G,6,FALSE)</f>
        <v>苏州</v>
      </c>
      <c r="J90" s="3" t="str">
        <f>VLOOKUP($B90*1,[1]Sheet1!$A:$G,5,FALSE)</f>
        <v>二组</v>
      </c>
      <c r="K90" s="3" t="str">
        <f t="shared" si="9"/>
        <v>苏州二组</v>
      </c>
      <c r="L90" s="3" t="str">
        <f>IF(VLOOKUP($B90*1,[1]Sheet1!$A:$G,4,FALSE)=1,"普通员工","管理人员")</f>
        <v>普通员工</v>
      </c>
      <c r="M90" s="3">
        <f>E90/D90</f>
        <v>5250.3549999999996</v>
      </c>
      <c r="N90" s="3">
        <f t="shared" si="10"/>
        <v>2020</v>
      </c>
      <c r="O90" s="3">
        <f t="shared" si="11"/>
        <v>6</v>
      </c>
    </row>
    <row r="91" spans="1:15" x14ac:dyDescent="0.2">
      <c r="A91" s="10">
        <f>A90</f>
        <v>43984</v>
      </c>
      <c r="B91" s="4" t="s">
        <v>33</v>
      </c>
      <c r="C91" s="4" t="s">
        <v>5</v>
      </c>
      <c r="D91" s="6">
        <v>1</v>
      </c>
      <c r="E91" s="5">
        <v>3000.14</v>
      </c>
      <c r="F91" s="6" t="str">
        <f t="shared" si="8"/>
        <v>借呗</v>
      </c>
      <c r="G91" s="3" t="str">
        <f>MID(C91,3,LEN(C91))</f>
        <v>6期</v>
      </c>
      <c r="H91" s="3" t="str">
        <f>VLOOKUP($B91*1,[1]Sheet1!$A:$G,7,FALSE)</f>
        <v>华南</v>
      </c>
      <c r="I91" s="3" t="str">
        <f>VLOOKUP($B91*1,[1]Sheet1!$A:$G,6,FALSE)</f>
        <v>广州</v>
      </c>
      <c r="J91" s="3" t="str">
        <f>VLOOKUP($B91*1,[1]Sheet1!$A:$G,5,FALSE)</f>
        <v>三组</v>
      </c>
      <c r="K91" s="3" t="str">
        <f t="shared" si="9"/>
        <v>广州三组</v>
      </c>
      <c r="L91" s="3" t="str">
        <f>IF(VLOOKUP($B91*1,[1]Sheet1!$A:$G,4,FALSE)=1,"普通员工","管理人员")</f>
        <v>普通员工</v>
      </c>
      <c r="M91" s="3">
        <f>E91/D91</f>
        <v>3000.14</v>
      </c>
      <c r="N91" s="3">
        <f t="shared" si="10"/>
        <v>2020</v>
      </c>
      <c r="O91" s="3">
        <f t="shared" si="11"/>
        <v>6</v>
      </c>
    </row>
    <row r="92" spans="1:15" x14ac:dyDescent="0.2">
      <c r="A92" s="10">
        <f>A91</f>
        <v>43984</v>
      </c>
      <c r="B92" s="4" t="s">
        <v>53</v>
      </c>
      <c r="C92" s="4" t="s">
        <v>6</v>
      </c>
      <c r="D92" s="6">
        <v>2</v>
      </c>
      <c r="E92" s="5">
        <v>14000.470000000001</v>
      </c>
      <c r="F92" s="6" t="str">
        <f t="shared" si="8"/>
        <v>借呗</v>
      </c>
      <c r="G92" s="3" t="str">
        <f>MID(C92,3,LEN(C92))</f>
        <v>12期</v>
      </c>
      <c r="H92" s="3" t="str">
        <f>VLOOKUP($B92*1,[1]Sheet1!$A:$G,7,FALSE)</f>
        <v>华东</v>
      </c>
      <c r="I92" s="3" t="str">
        <f>VLOOKUP($B92*1,[1]Sheet1!$A:$G,6,FALSE)</f>
        <v>南京</v>
      </c>
      <c r="J92" s="3" t="str">
        <f>VLOOKUP($B92*1,[1]Sheet1!$A:$G,5,FALSE)</f>
        <v>四组</v>
      </c>
      <c r="K92" s="3" t="str">
        <f t="shared" si="9"/>
        <v>南京四组</v>
      </c>
      <c r="L92" s="3" t="str">
        <f>IF(VLOOKUP($B92*1,[1]Sheet1!$A:$G,4,FALSE)=1,"普通员工","管理人员")</f>
        <v>普通员工</v>
      </c>
      <c r="M92" s="3">
        <f>E92/D92</f>
        <v>7000.2350000000006</v>
      </c>
      <c r="N92" s="3">
        <f t="shared" si="10"/>
        <v>2020</v>
      </c>
      <c r="O92" s="3">
        <f t="shared" si="11"/>
        <v>6</v>
      </c>
    </row>
    <row r="93" spans="1:15" x14ac:dyDescent="0.2">
      <c r="A93" s="10">
        <f>A92</f>
        <v>43984</v>
      </c>
      <c r="B93" s="4" t="s">
        <v>54</v>
      </c>
      <c r="C93" s="4" t="s">
        <v>6</v>
      </c>
      <c r="D93" s="6">
        <v>1</v>
      </c>
      <c r="E93" s="5">
        <v>24999.97</v>
      </c>
      <c r="F93" s="6" t="str">
        <f t="shared" si="8"/>
        <v>借呗</v>
      </c>
      <c r="G93" s="3" t="str">
        <f>MID(C93,3,LEN(C93))</f>
        <v>12期</v>
      </c>
      <c r="H93" s="3" t="str">
        <f>VLOOKUP($B93*1,[1]Sheet1!$A:$G,7,FALSE)</f>
        <v>华东</v>
      </c>
      <c r="I93" s="3" t="str">
        <f>VLOOKUP($B93*1,[1]Sheet1!$A:$G,6,FALSE)</f>
        <v>南京</v>
      </c>
      <c r="J93" s="3" t="str">
        <f>VLOOKUP($B93*1,[1]Sheet1!$A:$G,5,FALSE)</f>
        <v>一组</v>
      </c>
      <c r="K93" s="3" t="str">
        <f t="shared" si="9"/>
        <v>南京一组</v>
      </c>
      <c r="L93" s="3" t="str">
        <f>IF(VLOOKUP($B93*1,[1]Sheet1!$A:$G,4,FALSE)=1,"普通员工","管理人员")</f>
        <v>普通员工</v>
      </c>
      <c r="M93" s="3">
        <f>E93/D93</f>
        <v>24999.97</v>
      </c>
      <c r="N93" s="3">
        <f t="shared" si="10"/>
        <v>2020</v>
      </c>
      <c r="O93" s="3">
        <f t="shared" si="11"/>
        <v>6</v>
      </c>
    </row>
    <row r="94" spans="1:15" x14ac:dyDescent="0.2">
      <c r="A94" s="10">
        <f>A93</f>
        <v>43984</v>
      </c>
      <c r="B94" s="4" t="s">
        <v>55</v>
      </c>
      <c r="C94" s="4" t="s">
        <v>5</v>
      </c>
      <c r="D94" s="6">
        <v>1</v>
      </c>
      <c r="E94" s="5">
        <v>10000.44</v>
      </c>
      <c r="F94" s="6" t="str">
        <f t="shared" si="8"/>
        <v>借呗</v>
      </c>
      <c r="G94" s="3" t="str">
        <f>MID(C94,3,LEN(C94))</f>
        <v>6期</v>
      </c>
      <c r="H94" s="3" t="str">
        <f>VLOOKUP($B94*1,[1]Sheet1!$A:$G,7,FALSE)</f>
        <v>华南</v>
      </c>
      <c r="I94" s="3" t="str">
        <f>VLOOKUP($B94*1,[1]Sheet1!$A:$G,6,FALSE)</f>
        <v>广州</v>
      </c>
      <c r="J94" s="3" t="str">
        <f>VLOOKUP($B94*1,[1]Sheet1!$A:$G,5,FALSE)</f>
        <v>一组</v>
      </c>
      <c r="K94" s="3" t="str">
        <f t="shared" si="9"/>
        <v>广州一组</v>
      </c>
      <c r="L94" s="3" t="str">
        <f>IF(VLOOKUP($B94*1,[1]Sheet1!$A:$G,4,FALSE)=1,"普通员工","管理人员")</f>
        <v>普通员工</v>
      </c>
      <c r="M94" s="3">
        <f>E94/D94</f>
        <v>10000.44</v>
      </c>
      <c r="N94" s="3">
        <f t="shared" si="10"/>
        <v>2020</v>
      </c>
      <c r="O94" s="3">
        <f t="shared" si="11"/>
        <v>6</v>
      </c>
    </row>
    <row r="95" spans="1:15" x14ac:dyDescent="0.2">
      <c r="A95" s="9">
        <v>43985</v>
      </c>
      <c r="B95" s="4" t="s">
        <v>57</v>
      </c>
      <c r="C95" s="4" t="s">
        <v>5</v>
      </c>
      <c r="D95" s="6">
        <v>1</v>
      </c>
      <c r="E95" s="5">
        <v>1000.98</v>
      </c>
      <c r="F95" s="6" t="str">
        <f t="shared" si="8"/>
        <v>借呗</v>
      </c>
      <c r="G95" s="3" t="str">
        <f>MID(C95,3,LEN(C95))</f>
        <v>6期</v>
      </c>
      <c r="H95" s="3" t="str">
        <f>VLOOKUP($B95*1,[1]Sheet1!$A:$G,7,FALSE)</f>
        <v>华东</v>
      </c>
      <c r="I95" s="3" t="str">
        <f>VLOOKUP($B95*1,[1]Sheet1!$A:$G,6,FALSE)</f>
        <v>杭州</v>
      </c>
      <c r="J95" s="3" t="str">
        <f>VLOOKUP($B95*1,[1]Sheet1!$A:$G,5,FALSE)</f>
        <v>二组</v>
      </c>
      <c r="K95" s="3" t="str">
        <f t="shared" si="9"/>
        <v>杭州二组</v>
      </c>
      <c r="L95" s="3" t="str">
        <f>IF(VLOOKUP($B95*1,[1]Sheet1!$A:$G,4,FALSE)=1,"普通员工","管理人员")</f>
        <v>普通员工</v>
      </c>
      <c r="M95" s="3">
        <f>E95/D95</f>
        <v>1000.98</v>
      </c>
      <c r="N95" s="3">
        <f t="shared" si="10"/>
        <v>2020</v>
      </c>
      <c r="O95" s="3">
        <f t="shared" si="11"/>
        <v>6</v>
      </c>
    </row>
    <row r="96" spans="1:15" x14ac:dyDescent="0.2">
      <c r="A96" s="10">
        <f>A95</f>
        <v>43985</v>
      </c>
      <c r="B96" s="4" t="s">
        <v>4</v>
      </c>
      <c r="C96" s="4" t="s">
        <v>5</v>
      </c>
      <c r="D96" s="6">
        <v>2</v>
      </c>
      <c r="E96" s="5">
        <v>2902.38</v>
      </c>
      <c r="F96" s="6" t="str">
        <f t="shared" si="8"/>
        <v>借呗</v>
      </c>
      <c r="G96" s="3" t="str">
        <f>MID(C96,3,LEN(C96))</f>
        <v>6期</v>
      </c>
      <c r="H96" s="3" t="str">
        <f>VLOOKUP($B96*1,[1]Sheet1!$A:$G,7,FALSE)</f>
        <v>华东</v>
      </c>
      <c r="I96" s="3" t="str">
        <f>VLOOKUP($B96*1,[1]Sheet1!$A:$G,6,FALSE)</f>
        <v>杭州</v>
      </c>
      <c r="J96" s="3" t="str">
        <f>VLOOKUP($B96*1,[1]Sheet1!$A:$G,5,FALSE)</f>
        <v>二组</v>
      </c>
      <c r="K96" s="3" t="str">
        <f t="shared" si="9"/>
        <v>杭州二组</v>
      </c>
      <c r="L96" s="3" t="str">
        <f>IF(VLOOKUP($B96*1,[1]Sheet1!$A:$G,4,FALSE)=1,"普通员工","管理人员")</f>
        <v>普通员工</v>
      </c>
      <c r="M96" s="3">
        <f>E96/D96</f>
        <v>1451.19</v>
      </c>
      <c r="N96" s="3">
        <f t="shared" si="10"/>
        <v>2020</v>
      </c>
      <c r="O96" s="3">
        <f t="shared" si="11"/>
        <v>6</v>
      </c>
    </row>
    <row r="97" spans="1:15" x14ac:dyDescent="0.2">
      <c r="A97" s="10">
        <f>A96</f>
        <v>43985</v>
      </c>
      <c r="B97" s="3" t="str">
        <f>B96</f>
        <v>1000000029</v>
      </c>
      <c r="C97" s="4" t="s">
        <v>6</v>
      </c>
      <c r="D97" s="6">
        <v>1</v>
      </c>
      <c r="E97" s="5">
        <v>5001.25</v>
      </c>
      <c r="F97" s="6" t="str">
        <f t="shared" si="8"/>
        <v>借呗</v>
      </c>
      <c r="G97" s="3" t="str">
        <f>MID(C97,3,LEN(C97))</f>
        <v>12期</v>
      </c>
      <c r="H97" s="3" t="str">
        <f>VLOOKUP($B97*1,[1]Sheet1!$A:$G,7,FALSE)</f>
        <v>华东</v>
      </c>
      <c r="I97" s="3" t="str">
        <f>VLOOKUP($B97*1,[1]Sheet1!$A:$G,6,FALSE)</f>
        <v>杭州</v>
      </c>
      <c r="J97" s="3" t="str">
        <f>VLOOKUP($B97*1,[1]Sheet1!$A:$G,5,FALSE)</f>
        <v>二组</v>
      </c>
      <c r="K97" s="3" t="str">
        <f t="shared" si="9"/>
        <v>杭州二组</v>
      </c>
      <c r="L97" s="3" t="str">
        <f>IF(VLOOKUP($B97*1,[1]Sheet1!$A:$G,4,FALSE)=1,"普通员工","管理人员")</f>
        <v>普通员工</v>
      </c>
      <c r="M97" s="3">
        <f>E97/D97</f>
        <v>5001.25</v>
      </c>
      <c r="N97" s="3">
        <f t="shared" si="10"/>
        <v>2020</v>
      </c>
      <c r="O97" s="3">
        <f t="shared" si="11"/>
        <v>6</v>
      </c>
    </row>
    <row r="98" spans="1:15" x14ac:dyDescent="0.2">
      <c r="A98" s="10">
        <f>A97</f>
        <v>43985</v>
      </c>
      <c r="B98" s="4" t="s">
        <v>7</v>
      </c>
      <c r="C98" s="4" t="s">
        <v>5</v>
      </c>
      <c r="D98" s="6">
        <v>1</v>
      </c>
      <c r="E98" s="5">
        <v>1999.97</v>
      </c>
      <c r="F98" s="6" t="str">
        <f t="shared" si="8"/>
        <v>借呗</v>
      </c>
      <c r="G98" s="3" t="str">
        <f>MID(C98,3,LEN(C98))</f>
        <v>6期</v>
      </c>
      <c r="H98" s="3" t="str">
        <f>VLOOKUP($B98*1,[1]Sheet1!$A:$G,7,FALSE)</f>
        <v>华南</v>
      </c>
      <c r="I98" s="3" t="str">
        <f>VLOOKUP($B98*1,[1]Sheet1!$A:$G,6,FALSE)</f>
        <v>广州</v>
      </c>
      <c r="J98" s="3" t="str">
        <f>VLOOKUP($B98*1,[1]Sheet1!$A:$G,5,FALSE)</f>
        <v>三组</v>
      </c>
      <c r="K98" s="3" t="str">
        <f t="shared" si="9"/>
        <v>广州三组</v>
      </c>
      <c r="L98" s="3" t="str">
        <f>IF(VLOOKUP($B98*1,[1]Sheet1!$A:$G,4,FALSE)=1,"普通员工","管理人员")</f>
        <v>普通员工</v>
      </c>
      <c r="M98" s="3">
        <f>E98/D98</f>
        <v>1999.97</v>
      </c>
      <c r="N98" s="3">
        <f t="shared" si="10"/>
        <v>2020</v>
      </c>
      <c r="O98" s="3">
        <f t="shared" si="11"/>
        <v>6</v>
      </c>
    </row>
    <row r="99" spans="1:15" x14ac:dyDescent="0.2">
      <c r="A99" s="10">
        <f>A98</f>
        <v>43985</v>
      </c>
      <c r="B99" s="3" t="str">
        <f>B98</f>
        <v>1000000030</v>
      </c>
      <c r="C99" s="4" t="s">
        <v>6</v>
      </c>
      <c r="D99" s="6">
        <v>1</v>
      </c>
      <c r="E99" s="5">
        <v>7000.35</v>
      </c>
      <c r="F99" s="6" t="str">
        <f t="shared" si="8"/>
        <v>借呗</v>
      </c>
      <c r="G99" s="3" t="str">
        <f>MID(C99,3,LEN(C99))</f>
        <v>12期</v>
      </c>
      <c r="H99" s="3" t="str">
        <f>VLOOKUP($B99*1,[1]Sheet1!$A:$G,7,FALSE)</f>
        <v>华南</v>
      </c>
      <c r="I99" s="3" t="str">
        <f>VLOOKUP($B99*1,[1]Sheet1!$A:$G,6,FALSE)</f>
        <v>广州</v>
      </c>
      <c r="J99" s="3" t="str">
        <f>VLOOKUP($B99*1,[1]Sheet1!$A:$G,5,FALSE)</f>
        <v>三组</v>
      </c>
      <c r="K99" s="3" t="str">
        <f t="shared" si="9"/>
        <v>广州三组</v>
      </c>
      <c r="L99" s="3" t="str">
        <f>IF(VLOOKUP($B99*1,[1]Sheet1!$A:$G,4,FALSE)=1,"普通员工","管理人员")</f>
        <v>普通员工</v>
      </c>
      <c r="M99" s="3">
        <f>E99/D99</f>
        <v>7000.35</v>
      </c>
      <c r="N99" s="3">
        <f t="shared" si="10"/>
        <v>2020</v>
      </c>
      <c r="O99" s="3">
        <f t="shared" si="11"/>
        <v>6</v>
      </c>
    </row>
    <row r="100" spans="1:15" x14ac:dyDescent="0.2">
      <c r="A100" s="10">
        <f>A99</f>
        <v>43985</v>
      </c>
      <c r="B100" s="4" t="s">
        <v>8</v>
      </c>
      <c r="C100" s="4" t="s">
        <v>6</v>
      </c>
      <c r="D100" s="6">
        <v>5</v>
      </c>
      <c r="E100" s="5">
        <v>59192.03</v>
      </c>
      <c r="F100" s="6" t="str">
        <f t="shared" si="8"/>
        <v>借呗</v>
      </c>
      <c r="G100" s="3" t="str">
        <f>MID(C100,3,LEN(C100))</f>
        <v>12期</v>
      </c>
      <c r="H100" s="3" t="str">
        <f>VLOOKUP($B100*1,[1]Sheet1!$A:$G,7,FALSE)</f>
        <v>华东</v>
      </c>
      <c r="I100" s="3" t="str">
        <f>VLOOKUP($B100*1,[1]Sheet1!$A:$G,6,FALSE)</f>
        <v>杭州</v>
      </c>
      <c r="J100" s="3" t="str">
        <f>VLOOKUP($B100*1,[1]Sheet1!$A:$G,5,FALSE)</f>
        <v>一组</v>
      </c>
      <c r="K100" s="3" t="str">
        <f t="shared" si="9"/>
        <v>杭州一组</v>
      </c>
      <c r="L100" s="3" t="str">
        <f>IF(VLOOKUP($B100*1,[1]Sheet1!$A:$G,4,FALSE)=1,"普通员工","管理人员")</f>
        <v>管理人员</v>
      </c>
      <c r="M100" s="3">
        <f>E100/D100</f>
        <v>11838.405999999999</v>
      </c>
      <c r="N100" s="3">
        <f t="shared" si="10"/>
        <v>2020</v>
      </c>
      <c r="O100" s="3">
        <f t="shared" si="11"/>
        <v>6</v>
      </c>
    </row>
    <row r="101" spans="1:15" x14ac:dyDescent="0.2">
      <c r="A101" s="10">
        <f>A100</f>
        <v>43985</v>
      </c>
      <c r="B101" s="3" t="str">
        <f>B100</f>
        <v>1000000031</v>
      </c>
      <c r="C101" s="4" t="s">
        <v>10</v>
      </c>
      <c r="D101" s="6">
        <v>1</v>
      </c>
      <c r="E101" s="5">
        <v>500.75</v>
      </c>
      <c r="F101" s="6" t="str">
        <f t="shared" si="8"/>
        <v>借呗</v>
      </c>
      <c r="G101" s="3" t="str">
        <f>MID(C101,3,LEN(C101))</f>
        <v>18期</v>
      </c>
      <c r="H101" s="3" t="str">
        <f>VLOOKUP($B101*1,[1]Sheet1!$A:$G,7,FALSE)</f>
        <v>华东</v>
      </c>
      <c r="I101" s="3" t="str">
        <f>VLOOKUP($B101*1,[1]Sheet1!$A:$G,6,FALSE)</f>
        <v>杭州</v>
      </c>
      <c r="J101" s="3" t="str">
        <f>VLOOKUP($B101*1,[1]Sheet1!$A:$G,5,FALSE)</f>
        <v>一组</v>
      </c>
      <c r="K101" s="3" t="str">
        <f t="shared" si="9"/>
        <v>杭州一组</v>
      </c>
      <c r="L101" s="3" t="str">
        <f>IF(VLOOKUP($B101*1,[1]Sheet1!$A:$G,4,FALSE)=1,"普通员工","管理人员")</f>
        <v>管理人员</v>
      </c>
      <c r="M101" s="3">
        <f>E101/D101</f>
        <v>500.75</v>
      </c>
      <c r="N101" s="3">
        <f t="shared" si="10"/>
        <v>2020</v>
      </c>
      <c r="O101" s="3">
        <f t="shared" si="11"/>
        <v>6</v>
      </c>
    </row>
    <row r="102" spans="1:15" x14ac:dyDescent="0.2">
      <c r="A102" s="10">
        <f>A101</f>
        <v>43985</v>
      </c>
      <c r="B102" s="4" t="s">
        <v>9</v>
      </c>
      <c r="C102" s="4" t="s">
        <v>6</v>
      </c>
      <c r="D102" s="6">
        <v>2</v>
      </c>
      <c r="E102" s="5">
        <v>29000.83</v>
      </c>
      <c r="F102" s="6" t="str">
        <f t="shared" si="8"/>
        <v>借呗</v>
      </c>
      <c r="G102" s="3" t="str">
        <f>MID(C102,3,LEN(C102))</f>
        <v>12期</v>
      </c>
      <c r="H102" s="3" t="str">
        <f>VLOOKUP($B102*1,[1]Sheet1!$A:$G,7,FALSE)</f>
        <v>华东</v>
      </c>
      <c r="I102" s="3" t="str">
        <f>VLOOKUP($B102*1,[1]Sheet1!$A:$G,6,FALSE)</f>
        <v>苏州</v>
      </c>
      <c r="J102" s="3" t="str">
        <f>VLOOKUP($B102*1,[1]Sheet1!$A:$G,5,FALSE)</f>
        <v>一组</v>
      </c>
      <c r="K102" s="3" t="str">
        <f t="shared" si="9"/>
        <v>苏州一组</v>
      </c>
      <c r="L102" s="3" t="str">
        <f>IF(VLOOKUP($B102*1,[1]Sheet1!$A:$G,4,FALSE)=1,"普通员工","管理人员")</f>
        <v>管理人员</v>
      </c>
      <c r="M102" s="3">
        <f>E102/D102</f>
        <v>14500.415000000001</v>
      </c>
      <c r="N102" s="3">
        <f t="shared" si="10"/>
        <v>2020</v>
      </c>
      <c r="O102" s="3">
        <f t="shared" si="11"/>
        <v>6</v>
      </c>
    </row>
    <row r="103" spans="1:15" x14ac:dyDescent="0.2">
      <c r="A103" s="10">
        <f>A102</f>
        <v>43985</v>
      </c>
      <c r="B103" s="4" t="s">
        <v>36</v>
      </c>
      <c r="C103" s="4" t="s">
        <v>6</v>
      </c>
      <c r="D103" s="6">
        <v>1</v>
      </c>
      <c r="E103" s="5">
        <v>6000.24</v>
      </c>
      <c r="F103" s="6" t="str">
        <f t="shared" si="8"/>
        <v>借呗</v>
      </c>
      <c r="G103" s="3" t="str">
        <f>MID(C103,3,LEN(C103))</f>
        <v>12期</v>
      </c>
      <c r="H103" s="3" t="str">
        <f>VLOOKUP($B103*1,[1]Sheet1!$A:$G,7,FALSE)</f>
        <v>华东</v>
      </c>
      <c r="I103" s="3" t="str">
        <f>VLOOKUP($B103*1,[1]Sheet1!$A:$G,6,FALSE)</f>
        <v>苏州</v>
      </c>
      <c r="J103" s="3" t="str">
        <f>VLOOKUP($B103*1,[1]Sheet1!$A:$G,5,FALSE)</f>
        <v>一组</v>
      </c>
      <c r="K103" s="3" t="str">
        <f t="shared" si="9"/>
        <v>苏州一组</v>
      </c>
      <c r="L103" s="3" t="str">
        <f>IF(VLOOKUP($B103*1,[1]Sheet1!$A:$G,4,FALSE)=1,"普通员工","管理人员")</f>
        <v>普通员工</v>
      </c>
      <c r="M103" s="3">
        <f>E103/D103</f>
        <v>6000.24</v>
      </c>
      <c r="N103" s="3">
        <f t="shared" si="10"/>
        <v>2020</v>
      </c>
      <c r="O103" s="3">
        <f t="shared" si="11"/>
        <v>6</v>
      </c>
    </row>
    <row r="104" spans="1:15" x14ac:dyDescent="0.2">
      <c r="A104" s="10">
        <f>A103</f>
        <v>43985</v>
      </c>
      <c r="B104" s="4" t="s">
        <v>12</v>
      </c>
      <c r="C104" s="4" t="s">
        <v>58</v>
      </c>
      <c r="D104" s="6">
        <v>1</v>
      </c>
      <c r="E104" s="5">
        <v>5388.38</v>
      </c>
      <c r="F104" s="6" t="str">
        <f t="shared" si="8"/>
        <v>花呗</v>
      </c>
      <c r="G104" s="3" t="str">
        <f>MID(C104,3,LEN(C104))</f>
        <v>18期</v>
      </c>
      <c r="H104" s="3" t="str">
        <f>VLOOKUP($B104*1,[1]Sheet1!$A:$G,7,FALSE)</f>
        <v>华南</v>
      </c>
      <c r="I104" s="3" t="str">
        <f>VLOOKUP($B104*1,[1]Sheet1!$A:$G,6,FALSE)</f>
        <v>广州</v>
      </c>
      <c r="J104" s="3" t="str">
        <f>VLOOKUP($B104*1,[1]Sheet1!$A:$G,5,FALSE)</f>
        <v>三组</v>
      </c>
      <c r="K104" s="3" t="str">
        <f t="shared" si="9"/>
        <v>广州三组</v>
      </c>
      <c r="L104" s="3" t="str">
        <f>IF(VLOOKUP($B104*1,[1]Sheet1!$A:$G,4,FALSE)=1,"普通员工","管理人员")</f>
        <v>管理人员</v>
      </c>
      <c r="M104" s="3">
        <f>E104/D104</f>
        <v>5388.38</v>
      </c>
      <c r="N104" s="3">
        <f t="shared" si="10"/>
        <v>2020</v>
      </c>
      <c r="O104" s="3">
        <f t="shared" si="11"/>
        <v>6</v>
      </c>
    </row>
    <row r="105" spans="1:15" x14ac:dyDescent="0.2">
      <c r="A105" s="10">
        <f>A104</f>
        <v>43985</v>
      </c>
      <c r="B105" s="3" t="str">
        <f t="shared" ref="B105:B106" si="13">B104</f>
        <v>1000000036</v>
      </c>
      <c r="C105" s="4" t="s">
        <v>5</v>
      </c>
      <c r="D105" s="6">
        <v>1</v>
      </c>
      <c r="E105" s="5">
        <v>5114.62</v>
      </c>
      <c r="F105" s="6" t="str">
        <f t="shared" si="8"/>
        <v>借呗</v>
      </c>
      <c r="G105" s="3" t="str">
        <f>MID(C105,3,LEN(C105))</f>
        <v>6期</v>
      </c>
      <c r="H105" s="3" t="str">
        <f>VLOOKUP($B105*1,[1]Sheet1!$A:$G,7,FALSE)</f>
        <v>华南</v>
      </c>
      <c r="I105" s="3" t="str">
        <f>VLOOKUP($B105*1,[1]Sheet1!$A:$G,6,FALSE)</f>
        <v>广州</v>
      </c>
      <c r="J105" s="3" t="str">
        <f>VLOOKUP($B105*1,[1]Sheet1!$A:$G,5,FALSE)</f>
        <v>三组</v>
      </c>
      <c r="K105" s="3" t="str">
        <f t="shared" si="9"/>
        <v>广州三组</v>
      </c>
      <c r="L105" s="3" t="str">
        <f>IF(VLOOKUP($B105*1,[1]Sheet1!$A:$G,4,FALSE)=1,"普通员工","管理人员")</f>
        <v>管理人员</v>
      </c>
      <c r="M105" s="3">
        <f>E105/D105</f>
        <v>5114.62</v>
      </c>
      <c r="N105" s="3">
        <f t="shared" si="10"/>
        <v>2020</v>
      </c>
      <c r="O105" s="3">
        <f t="shared" si="11"/>
        <v>6</v>
      </c>
    </row>
    <row r="106" spans="1:15" x14ac:dyDescent="0.2">
      <c r="A106" s="10">
        <f>A105</f>
        <v>43985</v>
      </c>
      <c r="B106" s="3" t="str">
        <f t="shared" si="13"/>
        <v>1000000036</v>
      </c>
      <c r="C106" s="4" t="s">
        <v>6</v>
      </c>
      <c r="D106" s="6">
        <v>1</v>
      </c>
      <c r="E106" s="5">
        <v>17000.75</v>
      </c>
      <c r="F106" s="6" t="str">
        <f t="shared" si="8"/>
        <v>借呗</v>
      </c>
      <c r="G106" s="3" t="str">
        <f>MID(C106,3,LEN(C106))</f>
        <v>12期</v>
      </c>
      <c r="H106" s="3" t="str">
        <f>VLOOKUP($B106*1,[1]Sheet1!$A:$G,7,FALSE)</f>
        <v>华南</v>
      </c>
      <c r="I106" s="3" t="str">
        <f>VLOOKUP($B106*1,[1]Sheet1!$A:$G,6,FALSE)</f>
        <v>广州</v>
      </c>
      <c r="J106" s="3" t="str">
        <f>VLOOKUP($B106*1,[1]Sheet1!$A:$G,5,FALSE)</f>
        <v>三组</v>
      </c>
      <c r="K106" s="3" t="str">
        <f t="shared" si="9"/>
        <v>广州三组</v>
      </c>
      <c r="L106" s="3" t="str">
        <f>IF(VLOOKUP($B106*1,[1]Sheet1!$A:$G,4,FALSE)=1,"普通员工","管理人员")</f>
        <v>管理人员</v>
      </c>
      <c r="M106" s="3">
        <f>E106/D106</f>
        <v>17000.75</v>
      </c>
      <c r="N106" s="3">
        <f t="shared" si="10"/>
        <v>2020</v>
      </c>
      <c r="O106" s="3">
        <f t="shared" si="11"/>
        <v>6</v>
      </c>
    </row>
    <row r="107" spans="1:15" x14ac:dyDescent="0.2">
      <c r="A107" s="10">
        <f>A106</f>
        <v>43985</v>
      </c>
      <c r="B107" s="4" t="s">
        <v>13</v>
      </c>
      <c r="C107" s="4" t="s">
        <v>5</v>
      </c>
      <c r="D107" s="6">
        <v>3</v>
      </c>
      <c r="E107" s="5">
        <v>29001.160000000003</v>
      </c>
      <c r="F107" s="6" t="str">
        <f t="shared" si="8"/>
        <v>借呗</v>
      </c>
      <c r="G107" s="3" t="str">
        <f>MID(C107,3,LEN(C107))</f>
        <v>6期</v>
      </c>
      <c r="H107" s="3" t="str">
        <f>VLOOKUP($B107*1,[1]Sheet1!$A:$G,7,FALSE)</f>
        <v>华东</v>
      </c>
      <c r="I107" s="3" t="str">
        <f>VLOOKUP($B107*1,[1]Sheet1!$A:$G,6,FALSE)</f>
        <v>杭州</v>
      </c>
      <c r="J107" s="3" t="str">
        <f>VLOOKUP($B107*1,[1]Sheet1!$A:$G,5,FALSE)</f>
        <v>二组</v>
      </c>
      <c r="K107" s="3" t="str">
        <f t="shared" si="9"/>
        <v>杭州二组</v>
      </c>
      <c r="L107" s="3" t="str">
        <f>IF(VLOOKUP($B107*1,[1]Sheet1!$A:$G,4,FALSE)=1,"普通员工","管理人员")</f>
        <v>普通员工</v>
      </c>
      <c r="M107" s="3">
        <f>E107/D107</f>
        <v>9667.0533333333351</v>
      </c>
      <c r="N107" s="3">
        <f t="shared" si="10"/>
        <v>2020</v>
      </c>
      <c r="O107" s="3">
        <f t="shared" si="11"/>
        <v>6</v>
      </c>
    </row>
    <row r="108" spans="1:15" x14ac:dyDescent="0.2">
      <c r="A108" s="10">
        <f>A107</f>
        <v>43985</v>
      </c>
      <c r="B108" s="4" t="s">
        <v>14</v>
      </c>
      <c r="C108" s="4" t="s">
        <v>5</v>
      </c>
      <c r="D108" s="6">
        <v>2</v>
      </c>
      <c r="E108" s="5">
        <v>6500.8</v>
      </c>
      <c r="F108" s="6" t="str">
        <f t="shared" si="8"/>
        <v>借呗</v>
      </c>
      <c r="G108" s="3" t="str">
        <f>MID(C108,3,LEN(C108))</f>
        <v>6期</v>
      </c>
      <c r="H108" s="3" t="str">
        <f>VLOOKUP($B108*1,[1]Sheet1!$A:$G,7,FALSE)</f>
        <v>华东</v>
      </c>
      <c r="I108" s="3" t="str">
        <f>VLOOKUP($B108*1,[1]Sheet1!$A:$G,6,FALSE)</f>
        <v>苏州</v>
      </c>
      <c r="J108" s="3" t="str">
        <f>VLOOKUP($B108*1,[1]Sheet1!$A:$G,5,FALSE)</f>
        <v>二组</v>
      </c>
      <c r="K108" s="3" t="str">
        <f t="shared" si="9"/>
        <v>苏州二组</v>
      </c>
      <c r="L108" s="3" t="str">
        <f>IF(VLOOKUP($B108*1,[1]Sheet1!$A:$G,4,FALSE)=1,"普通员工","管理人员")</f>
        <v>管理人员</v>
      </c>
      <c r="M108" s="3">
        <f>E108/D108</f>
        <v>3250.4</v>
      </c>
      <c r="N108" s="3">
        <f t="shared" si="10"/>
        <v>2020</v>
      </c>
      <c r="O108" s="3">
        <f t="shared" si="11"/>
        <v>6</v>
      </c>
    </row>
    <row r="109" spans="1:15" x14ac:dyDescent="0.2">
      <c r="A109" s="10">
        <f>A108</f>
        <v>43985</v>
      </c>
      <c r="B109" s="4" t="s">
        <v>15</v>
      </c>
      <c r="C109" s="4" t="s">
        <v>6</v>
      </c>
      <c r="D109" s="6">
        <v>2</v>
      </c>
      <c r="E109" s="5">
        <v>25000.69</v>
      </c>
      <c r="F109" s="6" t="str">
        <f t="shared" si="8"/>
        <v>借呗</v>
      </c>
      <c r="G109" s="3" t="str">
        <f>MID(C109,3,LEN(C109))</f>
        <v>12期</v>
      </c>
      <c r="H109" s="3" t="str">
        <f>VLOOKUP($B109*1,[1]Sheet1!$A:$G,7,FALSE)</f>
        <v>华西北</v>
      </c>
      <c r="I109" s="3" t="str">
        <f>VLOOKUP($B109*1,[1]Sheet1!$A:$G,6,FALSE)</f>
        <v>北京</v>
      </c>
      <c r="J109" s="3" t="str">
        <f>VLOOKUP($B109*1,[1]Sheet1!$A:$G,5,FALSE)</f>
        <v>四组</v>
      </c>
      <c r="K109" s="3" t="str">
        <f t="shared" si="9"/>
        <v>北京四组</v>
      </c>
      <c r="L109" s="3" t="str">
        <f>IF(VLOOKUP($B109*1,[1]Sheet1!$A:$G,4,FALSE)=1,"普通员工","管理人员")</f>
        <v>管理人员</v>
      </c>
      <c r="M109" s="3">
        <f>E109/D109</f>
        <v>12500.344999999999</v>
      </c>
      <c r="N109" s="3">
        <f t="shared" si="10"/>
        <v>2020</v>
      </c>
      <c r="O109" s="3">
        <f t="shared" si="11"/>
        <v>6</v>
      </c>
    </row>
    <row r="110" spans="1:15" x14ac:dyDescent="0.2">
      <c r="A110" s="10">
        <f>A109</f>
        <v>43985</v>
      </c>
      <c r="B110" s="4" t="s">
        <v>38</v>
      </c>
      <c r="C110" s="4" t="s">
        <v>5</v>
      </c>
      <c r="D110" s="6">
        <v>1</v>
      </c>
      <c r="E110" s="5">
        <v>14000.46</v>
      </c>
      <c r="F110" s="6" t="str">
        <f t="shared" si="8"/>
        <v>借呗</v>
      </c>
      <c r="G110" s="3" t="str">
        <f>MID(C110,3,LEN(C110))</f>
        <v>6期</v>
      </c>
      <c r="H110" s="3" t="str">
        <f>VLOOKUP($B110*1,[1]Sheet1!$A:$G,7,FALSE)</f>
        <v>华西北</v>
      </c>
      <c r="I110" s="3" t="str">
        <f>VLOOKUP($B110*1,[1]Sheet1!$A:$G,6,FALSE)</f>
        <v>北京</v>
      </c>
      <c r="J110" s="3" t="str">
        <f>VLOOKUP($B110*1,[1]Sheet1!$A:$G,5,FALSE)</f>
        <v>四组</v>
      </c>
      <c r="K110" s="3" t="str">
        <f t="shared" si="9"/>
        <v>北京四组</v>
      </c>
      <c r="L110" s="3" t="str">
        <f>IF(VLOOKUP($B110*1,[1]Sheet1!$A:$G,4,FALSE)=1,"普通员工","管理人员")</f>
        <v>普通员工</v>
      </c>
      <c r="M110" s="3">
        <f>E110/D110</f>
        <v>14000.46</v>
      </c>
      <c r="N110" s="3">
        <f t="shared" si="10"/>
        <v>2020</v>
      </c>
      <c r="O110" s="3">
        <f t="shared" si="11"/>
        <v>6</v>
      </c>
    </row>
    <row r="111" spans="1:15" x14ac:dyDescent="0.2">
      <c r="A111" s="10">
        <f>A110</f>
        <v>43985</v>
      </c>
      <c r="B111" s="4" t="s">
        <v>39</v>
      </c>
      <c r="C111" s="4" t="s">
        <v>5</v>
      </c>
      <c r="D111" s="6">
        <v>2</v>
      </c>
      <c r="E111" s="5">
        <v>26290.97</v>
      </c>
      <c r="F111" s="6" t="str">
        <f t="shared" si="8"/>
        <v>借呗</v>
      </c>
      <c r="G111" s="3" t="str">
        <f>MID(C111,3,LEN(C111))</f>
        <v>6期</v>
      </c>
      <c r="H111" s="3" t="str">
        <f>VLOOKUP($B111*1,[1]Sheet1!$A:$G,7,FALSE)</f>
        <v>华西北</v>
      </c>
      <c r="I111" s="3" t="str">
        <f>VLOOKUP($B111*1,[1]Sheet1!$A:$G,6,FALSE)</f>
        <v>成都</v>
      </c>
      <c r="J111" s="3" t="str">
        <f>VLOOKUP($B111*1,[1]Sheet1!$A:$G,5,FALSE)</f>
        <v>一组</v>
      </c>
      <c r="K111" s="3" t="str">
        <f t="shared" si="9"/>
        <v>成都一组</v>
      </c>
      <c r="L111" s="3" t="str">
        <f>IF(VLOOKUP($B111*1,[1]Sheet1!$A:$G,4,FALSE)=1,"普通员工","管理人员")</f>
        <v>普通员工</v>
      </c>
      <c r="M111" s="3">
        <f>E111/D111</f>
        <v>13145.485000000001</v>
      </c>
      <c r="N111" s="3">
        <f t="shared" si="10"/>
        <v>2020</v>
      </c>
      <c r="O111" s="3">
        <f t="shared" si="11"/>
        <v>6</v>
      </c>
    </row>
    <row r="112" spans="1:15" x14ac:dyDescent="0.2">
      <c r="A112" s="10">
        <f>A111</f>
        <v>43985</v>
      </c>
      <c r="B112" s="3" t="str">
        <f>B111</f>
        <v>1000000043</v>
      </c>
      <c r="C112" s="4" t="s">
        <v>10</v>
      </c>
      <c r="D112" s="6">
        <v>1</v>
      </c>
      <c r="E112" s="5">
        <v>17000.189999999999</v>
      </c>
      <c r="F112" s="6" t="str">
        <f t="shared" si="8"/>
        <v>借呗</v>
      </c>
      <c r="G112" s="3" t="str">
        <f>MID(C112,3,LEN(C112))</f>
        <v>18期</v>
      </c>
      <c r="H112" s="3" t="str">
        <f>VLOOKUP($B112*1,[1]Sheet1!$A:$G,7,FALSE)</f>
        <v>华西北</v>
      </c>
      <c r="I112" s="3" t="str">
        <f>VLOOKUP($B112*1,[1]Sheet1!$A:$G,6,FALSE)</f>
        <v>成都</v>
      </c>
      <c r="J112" s="3" t="str">
        <f>VLOOKUP($B112*1,[1]Sheet1!$A:$G,5,FALSE)</f>
        <v>一组</v>
      </c>
      <c r="K112" s="3" t="str">
        <f t="shared" si="9"/>
        <v>成都一组</v>
      </c>
      <c r="L112" s="3" t="str">
        <f>IF(VLOOKUP($B112*1,[1]Sheet1!$A:$G,4,FALSE)=1,"普通员工","管理人员")</f>
        <v>普通员工</v>
      </c>
      <c r="M112" s="3">
        <f>E112/D112</f>
        <v>17000.189999999999</v>
      </c>
      <c r="N112" s="3">
        <f t="shared" si="10"/>
        <v>2020</v>
      </c>
      <c r="O112" s="3">
        <f t="shared" si="11"/>
        <v>6</v>
      </c>
    </row>
    <row r="113" spans="1:15" x14ac:dyDescent="0.2">
      <c r="A113" s="10">
        <f>A112</f>
        <v>43985</v>
      </c>
      <c r="B113" s="4" t="s">
        <v>16</v>
      </c>
      <c r="C113" s="4" t="s">
        <v>6</v>
      </c>
      <c r="D113" s="6">
        <v>1</v>
      </c>
      <c r="E113" s="5">
        <v>10000.39</v>
      </c>
      <c r="F113" s="6" t="str">
        <f t="shared" si="8"/>
        <v>借呗</v>
      </c>
      <c r="G113" s="3" t="str">
        <f>MID(C113,3,LEN(C113))</f>
        <v>12期</v>
      </c>
      <c r="H113" s="3" t="str">
        <f>VLOOKUP($B113*1,[1]Sheet1!$A:$G,7,FALSE)</f>
        <v>华西北</v>
      </c>
      <c r="I113" s="3" t="str">
        <f>VLOOKUP($B113*1,[1]Sheet1!$A:$G,6,FALSE)</f>
        <v>北京</v>
      </c>
      <c r="J113" s="3" t="str">
        <f>VLOOKUP($B113*1,[1]Sheet1!$A:$G,5,FALSE)</f>
        <v>三组</v>
      </c>
      <c r="K113" s="3" t="str">
        <f t="shared" si="9"/>
        <v>北京三组</v>
      </c>
      <c r="L113" s="3" t="str">
        <f>IF(VLOOKUP($B113*1,[1]Sheet1!$A:$G,4,FALSE)=1,"普通员工","管理人员")</f>
        <v>管理人员</v>
      </c>
      <c r="M113" s="3">
        <f>E113/D113</f>
        <v>10000.39</v>
      </c>
      <c r="N113" s="3">
        <f t="shared" si="10"/>
        <v>2020</v>
      </c>
      <c r="O113" s="3">
        <f t="shared" si="11"/>
        <v>6</v>
      </c>
    </row>
    <row r="114" spans="1:15" x14ac:dyDescent="0.2">
      <c r="A114" s="10">
        <f>A113</f>
        <v>43985</v>
      </c>
      <c r="B114" s="4" t="s">
        <v>17</v>
      </c>
      <c r="C114" s="4" t="s">
        <v>6</v>
      </c>
      <c r="D114" s="6">
        <v>1</v>
      </c>
      <c r="E114" s="5">
        <v>17000.57</v>
      </c>
      <c r="F114" s="6" t="str">
        <f t="shared" si="8"/>
        <v>借呗</v>
      </c>
      <c r="G114" s="3" t="str">
        <f>MID(C114,3,LEN(C114))</f>
        <v>12期</v>
      </c>
      <c r="H114" s="3" t="str">
        <f>VLOOKUP($B114*1,[1]Sheet1!$A:$G,7,FALSE)</f>
        <v>华南</v>
      </c>
      <c r="I114" s="3" t="str">
        <f>VLOOKUP($B114*1,[1]Sheet1!$A:$G,6,FALSE)</f>
        <v>深圳</v>
      </c>
      <c r="J114" s="3" t="str">
        <f>VLOOKUP($B114*1,[1]Sheet1!$A:$G,5,FALSE)</f>
        <v>一组</v>
      </c>
      <c r="K114" s="3" t="str">
        <f t="shared" si="9"/>
        <v>深圳一组</v>
      </c>
      <c r="L114" s="3" t="str">
        <f>IF(VLOOKUP($B114*1,[1]Sheet1!$A:$G,4,FALSE)=1,"普通员工","管理人员")</f>
        <v>普通员工</v>
      </c>
      <c r="M114" s="3">
        <f>E114/D114</f>
        <v>17000.57</v>
      </c>
      <c r="N114" s="3">
        <f t="shared" si="10"/>
        <v>2020</v>
      </c>
      <c r="O114" s="3">
        <f t="shared" si="11"/>
        <v>6</v>
      </c>
    </row>
    <row r="115" spans="1:15" x14ac:dyDescent="0.2">
      <c r="A115" s="10">
        <f>A114</f>
        <v>43985</v>
      </c>
      <c r="B115" s="3" t="str">
        <f>B114</f>
        <v>1000000045</v>
      </c>
      <c r="C115" s="4" t="s">
        <v>10</v>
      </c>
      <c r="D115" s="6">
        <v>1</v>
      </c>
      <c r="E115" s="5">
        <v>1260.96</v>
      </c>
      <c r="F115" s="6" t="str">
        <f t="shared" si="8"/>
        <v>借呗</v>
      </c>
      <c r="G115" s="3" t="str">
        <f>MID(C115,3,LEN(C115))</f>
        <v>18期</v>
      </c>
      <c r="H115" s="3" t="str">
        <f>VLOOKUP($B115*1,[1]Sheet1!$A:$G,7,FALSE)</f>
        <v>华南</v>
      </c>
      <c r="I115" s="3" t="str">
        <f>VLOOKUP($B115*1,[1]Sheet1!$A:$G,6,FALSE)</f>
        <v>深圳</v>
      </c>
      <c r="J115" s="3" t="str">
        <f>VLOOKUP($B115*1,[1]Sheet1!$A:$G,5,FALSE)</f>
        <v>一组</v>
      </c>
      <c r="K115" s="3" t="str">
        <f t="shared" si="9"/>
        <v>深圳一组</v>
      </c>
      <c r="L115" s="3" t="str">
        <f>IF(VLOOKUP($B115*1,[1]Sheet1!$A:$G,4,FALSE)=1,"普通员工","管理人员")</f>
        <v>普通员工</v>
      </c>
      <c r="M115" s="3">
        <f>E115/D115</f>
        <v>1260.96</v>
      </c>
      <c r="N115" s="3">
        <f t="shared" si="10"/>
        <v>2020</v>
      </c>
      <c r="O115" s="3">
        <f t="shared" si="11"/>
        <v>6</v>
      </c>
    </row>
    <row r="116" spans="1:15" x14ac:dyDescent="0.2">
      <c r="A116" s="10">
        <f>A115</f>
        <v>43985</v>
      </c>
      <c r="B116" s="4" t="s">
        <v>40</v>
      </c>
      <c r="C116" s="4" t="s">
        <v>6</v>
      </c>
      <c r="D116" s="6">
        <v>1</v>
      </c>
      <c r="E116" s="5">
        <v>2499.9899999999998</v>
      </c>
      <c r="F116" s="6" t="str">
        <f t="shared" si="8"/>
        <v>借呗</v>
      </c>
      <c r="G116" s="3" t="str">
        <f>MID(C116,3,LEN(C116))</f>
        <v>12期</v>
      </c>
      <c r="H116" s="3" t="str">
        <f>VLOOKUP($B116*1,[1]Sheet1!$A:$G,7,FALSE)</f>
        <v>华西北</v>
      </c>
      <c r="I116" s="3" t="str">
        <f>VLOOKUP($B116*1,[1]Sheet1!$A:$G,6,FALSE)</f>
        <v>成都</v>
      </c>
      <c r="J116" s="3" t="str">
        <f>VLOOKUP($B116*1,[1]Sheet1!$A:$G,5,FALSE)</f>
        <v>一组</v>
      </c>
      <c r="K116" s="3" t="str">
        <f t="shared" si="9"/>
        <v>成都一组</v>
      </c>
      <c r="L116" s="3" t="str">
        <f>IF(VLOOKUP($B116*1,[1]Sheet1!$A:$G,4,FALSE)=1,"普通员工","管理人员")</f>
        <v>普通员工</v>
      </c>
      <c r="M116" s="3">
        <f>E116/D116</f>
        <v>2499.9899999999998</v>
      </c>
      <c r="N116" s="3">
        <f t="shared" si="10"/>
        <v>2020</v>
      </c>
      <c r="O116" s="3">
        <f t="shared" si="11"/>
        <v>6</v>
      </c>
    </row>
    <row r="117" spans="1:15" x14ac:dyDescent="0.2">
      <c r="A117" s="10">
        <f>A116</f>
        <v>43985</v>
      </c>
      <c r="B117" s="4" t="s">
        <v>41</v>
      </c>
      <c r="C117" s="4" t="s">
        <v>10</v>
      </c>
      <c r="D117" s="6">
        <v>1</v>
      </c>
      <c r="E117" s="5">
        <v>700.39</v>
      </c>
      <c r="F117" s="6" t="str">
        <f t="shared" si="8"/>
        <v>借呗</v>
      </c>
      <c r="G117" s="3" t="str">
        <f>MID(C117,3,LEN(C117))</f>
        <v>18期</v>
      </c>
      <c r="H117" s="3" t="str">
        <f>VLOOKUP($B117*1,[1]Sheet1!$A:$G,7,FALSE)</f>
        <v>华南</v>
      </c>
      <c r="I117" s="3" t="str">
        <f>VLOOKUP($B117*1,[1]Sheet1!$A:$G,6,FALSE)</f>
        <v>广州</v>
      </c>
      <c r="J117" s="3" t="str">
        <f>VLOOKUP($B117*1,[1]Sheet1!$A:$G,5,FALSE)</f>
        <v>一组</v>
      </c>
      <c r="K117" s="3" t="str">
        <f t="shared" si="9"/>
        <v>广州一组</v>
      </c>
      <c r="L117" s="3" t="str">
        <f>IF(VLOOKUP($B117*1,[1]Sheet1!$A:$G,4,FALSE)=1,"普通员工","管理人员")</f>
        <v>普通员工</v>
      </c>
      <c r="M117" s="3">
        <f>E117/D117</f>
        <v>700.39</v>
      </c>
      <c r="N117" s="3">
        <f t="shared" si="10"/>
        <v>2020</v>
      </c>
      <c r="O117" s="3">
        <f t="shared" si="11"/>
        <v>6</v>
      </c>
    </row>
    <row r="118" spans="1:15" x14ac:dyDescent="0.2">
      <c r="A118" s="10">
        <f>A117</f>
        <v>43985</v>
      </c>
      <c r="B118" s="4" t="s">
        <v>42</v>
      </c>
      <c r="C118" s="4" t="s">
        <v>6</v>
      </c>
      <c r="D118" s="6">
        <v>2</v>
      </c>
      <c r="E118" s="5">
        <v>12501.150000000001</v>
      </c>
      <c r="F118" s="6" t="str">
        <f t="shared" si="8"/>
        <v>借呗</v>
      </c>
      <c r="G118" s="3" t="str">
        <f>MID(C118,3,LEN(C118))</f>
        <v>12期</v>
      </c>
      <c r="H118" s="3" t="str">
        <f>VLOOKUP($B118*1,[1]Sheet1!$A:$G,7,FALSE)</f>
        <v>华东</v>
      </c>
      <c r="I118" s="3" t="str">
        <f>VLOOKUP($B118*1,[1]Sheet1!$A:$G,6,FALSE)</f>
        <v>合肥</v>
      </c>
      <c r="J118" s="3" t="str">
        <f>VLOOKUP($B118*1,[1]Sheet1!$A:$G,5,FALSE)</f>
        <v>一组</v>
      </c>
      <c r="K118" s="3" t="str">
        <f t="shared" si="9"/>
        <v>合肥一组</v>
      </c>
      <c r="L118" s="3" t="str">
        <f>IF(VLOOKUP($B118*1,[1]Sheet1!$A:$G,4,FALSE)=1,"普通员工","管理人员")</f>
        <v>普通员工</v>
      </c>
      <c r="M118" s="3">
        <f>E118/D118</f>
        <v>6250.5750000000007</v>
      </c>
      <c r="N118" s="3">
        <f t="shared" si="10"/>
        <v>2020</v>
      </c>
      <c r="O118" s="3">
        <f t="shared" si="11"/>
        <v>6</v>
      </c>
    </row>
    <row r="119" spans="1:15" x14ac:dyDescent="0.2">
      <c r="A119" s="10">
        <f>A118</f>
        <v>43985</v>
      </c>
      <c r="B119" s="4" t="s">
        <v>19</v>
      </c>
      <c r="C119" s="4" t="s">
        <v>5</v>
      </c>
      <c r="D119" s="6">
        <v>2</v>
      </c>
      <c r="E119" s="5">
        <v>25000.18</v>
      </c>
      <c r="F119" s="6" t="str">
        <f t="shared" si="8"/>
        <v>借呗</v>
      </c>
      <c r="G119" s="3" t="str">
        <f>MID(C119,3,LEN(C119))</f>
        <v>6期</v>
      </c>
      <c r="H119" s="3" t="str">
        <f>VLOOKUP($B119*1,[1]Sheet1!$A:$G,7,FALSE)</f>
        <v>华东</v>
      </c>
      <c r="I119" s="3" t="str">
        <f>VLOOKUP($B119*1,[1]Sheet1!$A:$G,6,FALSE)</f>
        <v>上海</v>
      </c>
      <c r="J119" s="3" t="str">
        <f>VLOOKUP($B119*1,[1]Sheet1!$A:$G,5,FALSE)</f>
        <v>一组</v>
      </c>
      <c r="K119" s="3" t="str">
        <f t="shared" si="9"/>
        <v>上海一组</v>
      </c>
      <c r="L119" s="3" t="str">
        <f>IF(VLOOKUP($B119*1,[1]Sheet1!$A:$G,4,FALSE)=1,"普通员工","管理人员")</f>
        <v>管理人员</v>
      </c>
      <c r="M119" s="3">
        <f>E119/D119</f>
        <v>12500.09</v>
      </c>
      <c r="N119" s="3">
        <f t="shared" si="10"/>
        <v>2020</v>
      </c>
      <c r="O119" s="3">
        <f t="shared" si="11"/>
        <v>6</v>
      </c>
    </row>
    <row r="120" spans="1:15" x14ac:dyDescent="0.2">
      <c r="A120" s="10">
        <f>A119</f>
        <v>43985</v>
      </c>
      <c r="B120" s="3" t="str">
        <f>B119</f>
        <v>1000000056</v>
      </c>
      <c r="C120" s="4" t="s">
        <v>6</v>
      </c>
      <c r="D120" s="6">
        <v>2</v>
      </c>
      <c r="E120" s="5">
        <v>20000.54</v>
      </c>
      <c r="F120" s="6" t="str">
        <f t="shared" si="8"/>
        <v>借呗</v>
      </c>
      <c r="G120" s="3" t="str">
        <f>MID(C120,3,LEN(C120))</f>
        <v>12期</v>
      </c>
      <c r="H120" s="3" t="str">
        <f>VLOOKUP($B120*1,[1]Sheet1!$A:$G,7,FALSE)</f>
        <v>华东</v>
      </c>
      <c r="I120" s="3" t="str">
        <f>VLOOKUP($B120*1,[1]Sheet1!$A:$G,6,FALSE)</f>
        <v>上海</v>
      </c>
      <c r="J120" s="3" t="str">
        <f>VLOOKUP($B120*1,[1]Sheet1!$A:$G,5,FALSE)</f>
        <v>一组</v>
      </c>
      <c r="K120" s="3" t="str">
        <f t="shared" si="9"/>
        <v>上海一组</v>
      </c>
      <c r="L120" s="3" t="str">
        <f>IF(VLOOKUP($B120*1,[1]Sheet1!$A:$G,4,FALSE)=1,"普通员工","管理人员")</f>
        <v>管理人员</v>
      </c>
      <c r="M120" s="3">
        <f>E120/D120</f>
        <v>10000.27</v>
      </c>
      <c r="N120" s="3">
        <f t="shared" si="10"/>
        <v>2020</v>
      </c>
      <c r="O120" s="3">
        <f t="shared" si="11"/>
        <v>6</v>
      </c>
    </row>
    <row r="121" spans="1:15" x14ac:dyDescent="0.2">
      <c r="A121" s="10">
        <f>A120</f>
        <v>43985</v>
      </c>
      <c r="B121" s="4" t="s">
        <v>59</v>
      </c>
      <c r="C121" s="4" t="s">
        <v>6</v>
      </c>
      <c r="D121" s="6">
        <v>1</v>
      </c>
      <c r="E121" s="5">
        <v>5000.21</v>
      </c>
      <c r="F121" s="6" t="str">
        <f t="shared" si="8"/>
        <v>借呗</v>
      </c>
      <c r="G121" s="3" t="str">
        <f>MID(C121,3,LEN(C121))</f>
        <v>12期</v>
      </c>
      <c r="H121" s="3" t="str">
        <f>VLOOKUP($B121*1,[1]Sheet1!$A:$G,7,FALSE)</f>
        <v>华东</v>
      </c>
      <c r="I121" s="3" t="str">
        <f>VLOOKUP($B121*1,[1]Sheet1!$A:$G,6,FALSE)</f>
        <v>上海</v>
      </c>
      <c r="J121" s="3" t="str">
        <f>VLOOKUP($B121*1,[1]Sheet1!$A:$G,5,FALSE)</f>
        <v>二组</v>
      </c>
      <c r="K121" s="3" t="str">
        <f t="shared" si="9"/>
        <v>上海二组</v>
      </c>
      <c r="L121" s="3" t="str">
        <f>IF(VLOOKUP($B121*1,[1]Sheet1!$A:$G,4,FALSE)=1,"普通员工","管理人员")</f>
        <v>普通员工</v>
      </c>
      <c r="M121" s="3">
        <f>E121/D121</f>
        <v>5000.21</v>
      </c>
      <c r="N121" s="3">
        <f t="shared" si="10"/>
        <v>2020</v>
      </c>
      <c r="O121" s="3">
        <f t="shared" si="11"/>
        <v>6</v>
      </c>
    </row>
    <row r="122" spans="1:15" x14ac:dyDescent="0.2">
      <c r="A122" s="10">
        <f>A121</f>
        <v>43985</v>
      </c>
      <c r="B122" s="4" t="s">
        <v>21</v>
      </c>
      <c r="C122" s="4" t="s">
        <v>5</v>
      </c>
      <c r="D122" s="6">
        <v>1</v>
      </c>
      <c r="E122" s="5">
        <v>3986.03</v>
      </c>
      <c r="F122" s="6" t="str">
        <f t="shared" si="8"/>
        <v>借呗</v>
      </c>
      <c r="G122" s="3" t="str">
        <f>MID(C122,3,LEN(C122))</f>
        <v>6期</v>
      </c>
      <c r="H122" s="3" t="str">
        <f>VLOOKUP($B122*1,[1]Sheet1!$A:$G,7,FALSE)</f>
        <v>华东</v>
      </c>
      <c r="I122" s="3" t="str">
        <f>VLOOKUP($B122*1,[1]Sheet1!$A:$G,6,FALSE)</f>
        <v>苏州</v>
      </c>
      <c r="J122" s="3" t="str">
        <f>VLOOKUP($B122*1,[1]Sheet1!$A:$G,5,FALSE)</f>
        <v>二组</v>
      </c>
      <c r="K122" s="3" t="str">
        <f t="shared" si="9"/>
        <v>苏州二组</v>
      </c>
      <c r="L122" s="3" t="str">
        <f>IF(VLOOKUP($B122*1,[1]Sheet1!$A:$G,4,FALSE)=1,"普通员工","管理人员")</f>
        <v>普通员工</v>
      </c>
      <c r="M122" s="3">
        <f>E122/D122</f>
        <v>3986.03</v>
      </c>
      <c r="N122" s="3">
        <f t="shared" si="10"/>
        <v>2020</v>
      </c>
      <c r="O122" s="3">
        <f t="shared" si="11"/>
        <v>6</v>
      </c>
    </row>
    <row r="123" spans="1:15" x14ac:dyDescent="0.2">
      <c r="A123" s="10">
        <f>A122</f>
        <v>43985</v>
      </c>
      <c r="B123" s="4" t="s">
        <v>22</v>
      </c>
      <c r="C123" s="4" t="s">
        <v>6</v>
      </c>
      <c r="D123" s="6">
        <v>3</v>
      </c>
      <c r="E123" s="5">
        <v>41000.57</v>
      </c>
      <c r="F123" s="6" t="str">
        <f t="shared" si="8"/>
        <v>借呗</v>
      </c>
      <c r="G123" s="3" t="str">
        <f>MID(C123,3,LEN(C123))</f>
        <v>12期</v>
      </c>
      <c r="H123" s="3" t="str">
        <f>VLOOKUP($B123*1,[1]Sheet1!$A:$G,7,FALSE)</f>
        <v>华西北</v>
      </c>
      <c r="I123" s="3" t="str">
        <f>VLOOKUP($B123*1,[1]Sheet1!$A:$G,6,FALSE)</f>
        <v>重庆</v>
      </c>
      <c r="J123" s="3" t="str">
        <f>VLOOKUP($B123*1,[1]Sheet1!$A:$G,5,FALSE)</f>
        <v>一组</v>
      </c>
      <c r="K123" s="3" t="str">
        <f t="shared" si="9"/>
        <v>重庆一组</v>
      </c>
      <c r="L123" s="3" t="str">
        <f>IF(VLOOKUP($B123*1,[1]Sheet1!$A:$G,4,FALSE)=1,"普通员工","管理人员")</f>
        <v>管理人员</v>
      </c>
      <c r="M123" s="3">
        <f>E123/D123</f>
        <v>13666.856666666667</v>
      </c>
      <c r="N123" s="3">
        <f t="shared" si="10"/>
        <v>2020</v>
      </c>
      <c r="O123" s="3">
        <f t="shared" si="11"/>
        <v>6</v>
      </c>
    </row>
    <row r="124" spans="1:15" x14ac:dyDescent="0.2">
      <c r="A124" s="10">
        <f>A123</f>
        <v>43985</v>
      </c>
      <c r="B124" s="4" t="s">
        <v>60</v>
      </c>
      <c r="C124" s="4" t="s">
        <v>5</v>
      </c>
      <c r="D124" s="6">
        <v>1</v>
      </c>
      <c r="E124" s="5">
        <v>7500.03</v>
      </c>
      <c r="F124" s="6" t="str">
        <f t="shared" si="8"/>
        <v>借呗</v>
      </c>
      <c r="G124" s="3" t="str">
        <f>MID(C124,3,LEN(C124))</f>
        <v>6期</v>
      </c>
      <c r="H124" s="3" t="str">
        <f>VLOOKUP($B124*1,[1]Sheet1!$A:$G,7,FALSE)</f>
        <v>华东</v>
      </c>
      <c r="I124" s="3" t="str">
        <f>VLOOKUP($B124*1,[1]Sheet1!$A:$G,6,FALSE)</f>
        <v>合肥</v>
      </c>
      <c r="J124" s="3" t="str">
        <f>VLOOKUP($B124*1,[1]Sheet1!$A:$G,5,FALSE)</f>
        <v>一组</v>
      </c>
      <c r="K124" s="3" t="str">
        <f t="shared" si="9"/>
        <v>合肥一组</v>
      </c>
      <c r="L124" s="3" t="str">
        <f>IF(VLOOKUP($B124*1,[1]Sheet1!$A:$G,4,FALSE)=1,"普通员工","管理人员")</f>
        <v>普通员工</v>
      </c>
      <c r="M124" s="3">
        <f>E124/D124</f>
        <v>7500.03</v>
      </c>
      <c r="N124" s="3">
        <f t="shared" si="10"/>
        <v>2020</v>
      </c>
      <c r="O124" s="3">
        <f t="shared" si="11"/>
        <v>6</v>
      </c>
    </row>
    <row r="125" spans="1:15" x14ac:dyDescent="0.2">
      <c r="A125" s="10">
        <f>A124</f>
        <v>43985</v>
      </c>
      <c r="B125" s="4" t="s">
        <v>23</v>
      </c>
      <c r="C125" s="4" t="s">
        <v>10</v>
      </c>
      <c r="D125" s="6">
        <v>1</v>
      </c>
      <c r="E125" s="5">
        <v>5000.1499999999996</v>
      </c>
      <c r="F125" s="6" t="str">
        <f t="shared" si="8"/>
        <v>借呗</v>
      </c>
      <c r="G125" s="3" t="str">
        <f>MID(C125,3,LEN(C125))</f>
        <v>18期</v>
      </c>
      <c r="H125" s="3" t="str">
        <f>VLOOKUP($B125*1,[1]Sheet1!$A:$G,7,FALSE)</f>
        <v>华东</v>
      </c>
      <c r="I125" s="3" t="str">
        <f>VLOOKUP($B125*1,[1]Sheet1!$A:$G,6,FALSE)</f>
        <v>合肥</v>
      </c>
      <c r="J125" s="3" t="str">
        <f>VLOOKUP($B125*1,[1]Sheet1!$A:$G,5,FALSE)</f>
        <v>一组</v>
      </c>
      <c r="K125" s="3" t="str">
        <f t="shared" si="9"/>
        <v>合肥一组</v>
      </c>
      <c r="L125" s="3" t="str">
        <f>IF(VLOOKUP($B125*1,[1]Sheet1!$A:$G,4,FALSE)=1,"普通员工","管理人员")</f>
        <v>普通员工</v>
      </c>
      <c r="M125" s="3">
        <f>E125/D125</f>
        <v>5000.1499999999996</v>
      </c>
      <c r="N125" s="3">
        <f t="shared" si="10"/>
        <v>2020</v>
      </c>
      <c r="O125" s="3">
        <f t="shared" si="11"/>
        <v>6</v>
      </c>
    </row>
    <row r="126" spans="1:15" x14ac:dyDescent="0.2">
      <c r="A126" s="10">
        <f>A125</f>
        <v>43985</v>
      </c>
      <c r="B126" s="4" t="s">
        <v>24</v>
      </c>
      <c r="C126" s="4" t="s">
        <v>5</v>
      </c>
      <c r="D126" s="6">
        <v>2</v>
      </c>
      <c r="E126" s="5">
        <v>36000.229999999996</v>
      </c>
      <c r="F126" s="6" t="str">
        <f t="shared" si="8"/>
        <v>借呗</v>
      </c>
      <c r="G126" s="3" t="str">
        <f>MID(C126,3,LEN(C126))</f>
        <v>6期</v>
      </c>
      <c r="H126" s="3" t="str">
        <f>VLOOKUP($B126*1,[1]Sheet1!$A:$G,7,FALSE)</f>
        <v>华南</v>
      </c>
      <c r="I126" s="3" t="str">
        <f>VLOOKUP($B126*1,[1]Sheet1!$A:$G,6,FALSE)</f>
        <v>广州</v>
      </c>
      <c r="J126" s="3" t="str">
        <f>VLOOKUP($B126*1,[1]Sheet1!$A:$G,5,FALSE)</f>
        <v>三组</v>
      </c>
      <c r="K126" s="3" t="str">
        <f t="shared" si="9"/>
        <v>广州三组</v>
      </c>
      <c r="L126" s="3" t="str">
        <f>IF(VLOOKUP($B126*1,[1]Sheet1!$A:$G,4,FALSE)=1,"普通员工","管理人员")</f>
        <v>普通员工</v>
      </c>
      <c r="M126" s="3">
        <f>E126/D126</f>
        <v>18000.114999999998</v>
      </c>
      <c r="N126" s="3">
        <f t="shared" si="10"/>
        <v>2020</v>
      </c>
      <c r="O126" s="3">
        <f t="shared" si="11"/>
        <v>6</v>
      </c>
    </row>
    <row r="127" spans="1:15" x14ac:dyDescent="0.2">
      <c r="A127" s="10">
        <f>A126</f>
        <v>43985</v>
      </c>
      <c r="B127" s="3" t="str">
        <f>B126</f>
        <v>1000000566</v>
      </c>
      <c r="C127" s="4" t="s">
        <v>10</v>
      </c>
      <c r="D127" s="6">
        <v>1</v>
      </c>
      <c r="E127" s="5">
        <v>7000.57</v>
      </c>
      <c r="F127" s="6" t="str">
        <f t="shared" si="8"/>
        <v>借呗</v>
      </c>
      <c r="G127" s="3" t="str">
        <f>MID(C127,3,LEN(C127))</f>
        <v>18期</v>
      </c>
      <c r="H127" s="3" t="str">
        <f>VLOOKUP($B127*1,[1]Sheet1!$A:$G,7,FALSE)</f>
        <v>华南</v>
      </c>
      <c r="I127" s="3" t="str">
        <f>VLOOKUP($B127*1,[1]Sheet1!$A:$G,6,FALSE)</f>
        <v>广州</v>
      </c>
      <c r="J127" s="3" t="str">
        <f>VLOOKUP($B127*1,[1]Sheet1!$A:$G,5,FALSE)</f>
        <v>三组</v>
      </c>
      <c r="K127" s="3" t="str">
        <f t="shared" si="9"/>
        <v>广州三组</v>
      </c>
      <c r="L127" s="3" t="str">
        <f>IF(VLOOKUP($B127*1,[1]Sheet1!$A:$G,4,FALSE)=1,"普通员工","管理人员")</f>
        <v>普通员工</v>
      </c>
      <c r="M127" s="3">
        <f>E127/D127</f>
        <v>7000.57</v>
      </c>
      <c r="N127" s="3">
        <f t="shared" si="10"/>
        <v>2020</v>
      </c>
      <c r="O127" s="3">
        <f t="shared" si="11"/>
        <v>6</v>
      </c>
    </row>
    <row r="128" spans="1:15" x14ac:dyDescent="0.2">
      <c r="A128" s="10">
        <f>A127</f>
        <v>43985</v>
      </c>
      <c r="B128" s="4" t="s">
        <v>61</v>
      </c>
      <c r="C128" s="4" t="s">
        <v>6</v>
      </c>
      <c r="D128" s="6">
        <v>1</v>
      </c>
      <c r="E128" s="5">
        <v>14000.36</v>
      </c>
      <c r="F128" s="6" t="str">
        <f t="shared" si="8"/>
        <v>借呗</v>
      </c>
      <c r="G128" s="3" t="str">
        <f>MID(C128,3,LEN(C128))</f>
        <v>12期</v>
      </c>
      <c r="H128" s="3" t="str">
        <f>VLOOKUP($B128*1,[1]Sheet1!$A:$G,7,FALSE)</f>
        <v>华东</v>
      </c>
      <c r="I128" s="3" t="str">
        <f>VLOOKUP($B128*1,[1]Sheet1!$A:$G,6,FALSE)</f>
        <v>苏州</v>
      </c>
      <c r="J128" s="3" t="str">
        <f>VLOOKUP($B128*1,[1]Sheet1!$A:$G,5,FALSE)</f>
        <v>三组</v>
      </c>
      <c r="K128" s="3" t="str">
        <f t="shared" si="9"/>
        <v>苏州三组</v>
      </c>
      <c r="L128" s="3" t="str">
        <f>IF(VLOOKUP($B128*1,[1]Sheet1!$A:$G,4,FALSE)=1,"普通员工","管理人员")</f>
        <v>普通员工</v>
      </c>
      <c r="M128" s="3">
        <f>E128/D128</f>
        <v>14000.36</v>
      </c>
      <c r="N128" s="3">
        <f t="shared" si="10"/>
        <v>2020</v>
      </c>
      <c r="O128" s="3">
        <f t="shared" si="11"/>
        <v>6</v>
      </c>
    </row>
    <row r="129" spans="1:15" x14ac:dyDescent="0.2">
      <c r="A129" s="10">
        <f>A128</f>
        <v>43985</v>
      </c>
      <c r="B129" s="4" t="s">
        <v>62</v>
      </c>
      <c r="C129" s="4" t="s">
        <v>10</v>
      </c>
      <c r="D129" s="6">
        <v>1</v>
      </c>
      <c r="E129" s="5">
        <v>1255.68</v>
      </c>
      <c r="F129" s="6" t="str">
        <f t="shared" si="8"/>
        <v>借呗</v>
      </c>
      <c r="G129" s="3" t="str">
        <f>MID(C129,3,LEN(C129))</f>
        <v>18期</v>
      </c>
      <c r="H129" s="3" t="str">
        <f>VLOOKUP($B129*1,[1]Sheet1!$A:$G,7,FALSE)</f>
        <v>华南</v>
      </c>
      <c r="I129" s="3" t="str">
        <f>VLOOKUP($B129*1,[1]Sheet1!$A:$G,6,FALSE)</f>
        <v>广州</v>
      </c>
      <c r="J129" s="3" t="str">
        <f>VLOOKUP($B129*1,[1]Sheet1!$A:$G,5,FALSE)</f>
        <v>三组</v>
      </c>
      <c r="K129" s="3" t="str">
        <f t="shared" si="9"/>
        <v>广州三组</v>
      </c>
      <c r="L129" s="3" t="str">
        <f>IF(VLOOKUP($B129*1,[1]Sheet1!$A:$G,4,FALSE)=1,"普通员工","管理人员")</f>
        <v>普通员工</v>
      </c>
      <c r="M129" s="3">
        <f>E129/D129</f>
        <v>1255.68</v>
      </c>
      <c r="N129" s="3">
        <f t="shared" si="10"/>
        <v>2020</v>
      </c>
      <c r="O129" s="3">
        <f t="shared" si="11"/>
        <v>6</v>
      </c>
    </row>
    <row r="130" spans="1:15" x14ac:dyDescent="0.2">
      <c r="A130" s="10">
        <f>A129</f>
        <v>43985</v>
      </c>
      <c r="B130" s="4" t="s">
        <v>63</v>
      </c>
      <c r="C130" s="4" t="s">
        <v>6</v>
      </c>
      <c r="D130" s="6">
        <v>1</v>
      </c>
      <c r="E130" s="5">
        <v>17000.27</v>
      </c>
      <c r="F130" s="6" t="str">
        <f t="shared" si="8"/>
        <v>借呗</v>
      </c>
      <c r="G130" s="3" t="str">
        <f>MID(C130,3,LEN(C130))</f>
        <v>12期</v>
      </c>
      <c r="H130" s="3" t="str">
        <f>VLOOKUP($B130*1,[1]Sheet1!$A:$G,7,FALSE)</f>
        <v>华东</v>
      </c>
      <c r="I130" s="3" t="str">
        <f>VLOOKUP($B130*1,[1]Sheet1!$A:$G,6,FALSE)</f>
        <v>苏州</v>
      </c>
      <c r="J130" s="3" t="str">
        <f>VLOOKUP($B130*1,[1]Sheet1!$A:$G,5,FALSE)</f>
        <v>二组</v>
      </c>
      <c r="K130" s="3" t="str">
        <f t="shared" si="9"/>
        <v>苏州二组</v>
      </c>
      <c r="L130" s="3" t="str">
        <f>IF(VLOOKUP($B130*1,[1]Sheet1!$A:$G,4,FALSE)=1,"普通员工","管理人员")</f>
        <v>普通员工</v>
      </c>
      <c r="M130" s="3">
        <f>E130/D130</f>
        <v>17000.27</v>
      </c>
      <c r="N130" s="3">
        <f t="shared" si="10"/>
        <v>2020</v>
      </c>
      <c r="O130" s="3">
        <f t="shared" si="11"/>
        <v>6</v>
      </c>
    </row>
    <row r="131" spans="1:15" x14ac:dyDescent="0.2">
      <c r="A131" s="10">
        <f>A130</f>
        <v>43985</v>
      </c>
      <c r="B131" s="4" t="s">
        <v>64</v>
      </c>
      <c r="C131" s="4" t="s">
        <v>5</v>
      </c>
      <c r="D131" s="6">
        <v>1</v>
      </c>
      <c r="E131" s="5">
        <v>8000.31</v>
      </c>
      <c r="F131" s="6" t="str">
        <f t="shared" ref="F131:F194" si="14">LEFT(C131,2)</f>
        <v>借呗</v>
      </c>
      <c r="G131" s="3" t="str">
        <f>MID(C131,3,LEN(C131))</f>
        <v>6期</v>
      </c>
      <c r="H131" s="3" t="str">
        <f>VLOOKUP($B131*1,[1]Sheet1!$A:$G,7,FALSE)</f>
        <v>华西北</v>
      </c>
      <c r="I131" s="3" t="str">
        <f>VLOOKUP($B131*1,[1]Sheet1!$A:$G,6,FALSE)</f>
        <v>西安</v>
      </c>
      <c r="J131" s="3" t="str">
        <f>VLOOKUP($B131*1,[1]Sheet1!$A:$G,5,FALSE)</f>
        <v>一组</v>
      </c>
      <c r="K131" s="3" t="str">
        <f t="shared" ref="K131:K194" si="15">I131&amp;J131</f>
        <v>西安一组</v>
      </c>
      <c r="L131" s="3" t="str">
        <f>IF(VLOOKUP($B131*1,[1]Sheet1!$A:$G,4,FALSE)=1,"普通员工","管理人员")</f>
        <v>普通员工</v>
      </c>
      <c r="M131" s="3">
        <f>E131/D131</f>
        <v>8000.31</v>
      </c>
      <c r="N131" s="3">
        <f t="shared" ref="N131:N194" si="16">YEAR(A131)</f>
        <v>2020</v>
      </c>
      <c r="O131" s="3">
        <f t="shared" ref="O131:O194" si="17">MONTH(A131)</f>
        <v>6</v>
      </c>
    </row>
    <row r="132" spans="1:15" x14ac:dyDescent="0.2">
      <c r="A132" s="10">
        <f>A131</f>
        <v>43985</v>
      </c>
      <c r="B132" s="3" t="str">
        <f>B131</f>
        <v>1000000928</v>
      </c>
      <c r="C132" s="4" t="s">
        <v>6</v>
      </c>
      <c r="D132" s="6">
        <v>2</v>
      </c>
      <c r="E132" s="5">
        <v>9200.93</v>
      </c>
      <c r="F132" s="6" t="str">
        <f t="shared" si="14"/>
        <v>借呗</v>
      </c>
      <c r="G132" s="3" t="str">
        <f>MID(C132,3,LEN(C132))</f>
        <v>12期</v>
      </c>
      <c r="H132" s="3" t="str">
        <f>VLOOKUP($B132*1,[1]Sheet1!$A:$G,7,FALSE)</f>
        <v>华西北</v>
      </c>
      <c r="I132" s="3" t="str">
        <f>VLOOKUP($B132*1,[1]Sheet1!$A:$G,6,FALSE)</f>
        <v>西安</v>
      </c>
      <c r="J132" s="3" t="str">
        <f>VLOOKUP($B132*1,[1]Sheet1!$A:$G,5,FALSE)</f>
        <v>一组</v>
      </c>
      <c r="K132" s="3" t="str">
        <f t="shared" si="15"/>
        <v>西安一组</v>
      </c>
      <c r="L132" s="3" t="str">
        <f>IF(VLOOKUP($B132*1,[1]Sheet1!$A:$G,4,FALSE)=1,"普通员工","管理人员")</f>
        <v>普通员工</v>
      </c>
      <c r="M132" s="3">
        <f>E132/D132</f>
        <v>4600.4650000000001</v>
      </c>
      <c r="N132" s="3">
        <f t="shared" si="16"/>
        <v>2020</v>
      </c>
      <c r="O132" s="3">
        <f t="shared" si="17"/>
        <v>6</v>
      </c>
    </row>
    <row r="133" spans="1:15" x14ac:dyDescent="0.2">
      <c r="A133" s="10">
        <f>A132</f>
        <v>43985</v>
      </c>
      <c r="B133" s="4" t="s">
        <v>44</v>
      </c>
      <c r="C133" s="4" t="s">
        <v>5</v>
      </c>
      <c r="D133" s="6">
        <v>1</v>
      </c>
      <c r="E133" s="5">
        <v>3000.16</v>
      </c>
      <c r="F133" s="6" t="str">
        <f t="shared" si="14"/>
        <v>借呗</v>
      </c>
      <c r="G133" s="3" t="str">
        <f>MID(C133,3,LEN(C133))</f>
        <v>6期</v>
      </c>
      <c r="H133" s="3" t="str">
        <f>VLOOKUP($B133*1,[1]Sheet1!$A:$G,7,FALSE)</f>
        <v>华东</v>
      </c>
      <c r="I133" s="3" t="str">
        <f>VLOOKUP($B133*1,[1]Sheet1!$A:$G,6,FALSE)</f>
        <v>苏州</v>
      </c>
      <c r="J133" s="3" t="str">
        <f>VLOOKUP($B133*1,[1]Sheet1!$A:$G,5,FALSE)</f>
        <v>二组</v>
      </c>
      <c r="K133" s="3" t="str">
        <f t="shared" si="15"/>
        <v>苏州二组</v>
      </c>
      <c r="L133" s="3" t="str">
        <f>IF(VLOOKUP($B133*1,[1]Sheet1!$A:$G,4,FALSE)=1,"普通员工","管理人员")</f>
        <v>普通员工</v>
      </c>
      <c r="M133" s="3">
        <f>E133/D133</f>
        <v>3000.16</v>
      </c>
      <c r="N133" s="3">
        <f t="shared" si="16"/>
        <v>2020</v>
      </c>
      <c r="O133" s="3">
        <f t="shared" si="17"/>
        <v>6</v>
      </c>
    </row>
    <row r="134" spans="1:15" x14ac:dyDescent="0.2">
      <c r="A134" s="10">
        <f>A133</f>
        <v>43985</v>
      </c>
      <c r="B134" s="3" t="str">
        <f>B133</f>
        <v>1000001524</v>
      </c>
      <c r="C134" s="4" t="s">
        <v>6</v>
      </c>
      <c r="D134" s="6">
        <v>2</v>
      </c>
      <c r="E134" s="5">
        <v>39000.380000000005</v>
      </c>
      <c r="F134" s="6" t="str">
        <f t="shared" si="14"/>
        <v>借呗</v>
      </c>
      <c r="G134" s="3" t="str">
        <f>MID(C134,3,LEN(C134))</f>
        <v>12期</v>
      </c>
      <c r="H134" s="3" t="str">
        <f>VLOOKUP($B134*1,[1]Sheet1!$A:$G,7,FALSE)</f>
        <v>华东</v>
      </c>
      <c r="I134" s="3" t="str">
        <f>VLOOKUP($B134*1,[1]Sheet1!$A:$G,6,FALSE)</f>
        <v>苏州</v>
      </c>
      <c r="J134" s="3" t="str">
        <f>VLOOKUP($B134*1,[1]Sheet1!$A:$G,5,FALSE)</f>
        <v>二组</v>
      </c>
      <c r="K134" s="3" t="str">
        <f t="shared" si="15"/>
        <v>苏州二组</v>
      </c>
      <c r="L134" s="3" t="str">
        <f>IF(VLOOKUP($B134*1,[1]Sheet1!$A:$G,4,FALSE)=1,"普通员工","管理人员")</f>
        <v>普通员工</v>
      </c>
      <c r="M134" s="3">
        <f>E134/D134</f>
        <v>19500.190000000002</v>
      </c>
      <c r="N134" s="3">
        <f t="shared" si="16"/>
        <v>2020</v>
      </c>
      <c r="O134" s="3">
        <f t="shared" si="17"/>
        <v>6</v>
      </c>
    </row>
    <row r="135" spans="1:15" x14ac:dyDescent="0.2">
      <c r="A135" s="10">
        <f>A134</f>
        <v>43985</v>
      </c>
      <c r="B135" s="4" t="s">
        <v>45</v>
      </c>
      <c r="C135" s="4" t="s">
        <v>5</v>
      </c>
      <c r="D135" s="6">
        <v>1</v>
      </c>
      <c r="E135" s="5">
        <v>6500.76</v>
      </c>
      <c r="F135" s="6" t="str">
        <f t="shared" si="14"/>
        <v>借呗</v>
      </c>
      <c r="G135" s="3" t="str">
        <f>MID(C135,3,LEN(C135))</f>
        <v>6期</v>
      </c>
      <c r="H135" s="3" t="str">
        <f>VLOOKUP($B135*1,[1]Sheet1!$A:$G,7,FALSE)</f>
        <v>华南</v>
      </c>
      <c r="I135" s="3" t="str">
        <f>VLOOKUP($B135*1,[1]Sheet1!$A:$G,6,FALSE)</f>
        <v>广州</v>
      </c>
      <c r="J135" s="3" t="str">
        <f>VLOOKUP($B135*1,[1]Sheet1!$A:$G,5,FALSE)</f>
        <v>一组</v>
      </c>
      <c r="K135" s="3" t="str">
        <f t="shared" si="15"/>
        <v>广州一组</v>
      </c>
      <c r="L135" s="3" t="str">
        <f>IF(VLOOKUP($B135*1,[1]Sheet1!$A:$G,4,FALSE)=1,"普通员工","管理人员")</f>
        <v>普通员工</v>
      </c>
      <c r="M135" s="3">
        <f>E135/D135</f>
        <v>6500.76</v>
      </c>
      <c r="N135" s="3">
        <f t="shared" si="16"/>
        <v>2020</v>
      </c>
      <c r="O135" s="3">
        <f t="shared" si="17"/>
        <v>6</v>
      </c>
    </row>
    <row r="136" spans="1:15" x14ac:dyDescent="0.2">
      <c r="A136" s="10">
        <f>A135</f>
        <v>43985</v>
      </c>
      <c r="B136" s="3" t="str">
        <f>B135</f>
        <v>1000003489</v>
      </c>
      <c r="C136" s="4" t="s">
        <v>6</v>
      </c>
      <c r="D136" s="6">
        <v>1</v>
      </c>
      <c r="E136" s="5">
        <v>5500.65</v>
      </c>
      <c r="F136" s="6" t="str">
        <f t="shared" si="14"/>
        <v>借呗</v>
      </c>
      <c r="G136" s="3" t="str">
        <f>MID(C136,3,LEN(C136))</f>
        <v>12期</v>
      </c>
      <c r="H136" s="3" t="str">
        <f>VLOOKUP($B136*1,[1]Sheet1!$A:$G,7,FALSE)</f>
        <v>华南</v>
      </c>
      <c r="I136" s="3" t="str">
        <f>VLOOKUP($B136*1,[1]Sheet1!$A:$G,6,FALSE)</f>
        <v>广州</v>
      </c>
      <c r="J136" s="3" t="str">
        <f>VLOOKUP($B136*1,[1]Sheet1!$A:$G,5,FALSE)</f>
        <v>一组</v>
      </c>
      <c r="K136" s="3" t="str">
        <f t="shared" si="15"/>
        <v>广州一组</v>
      </c>
      <c r="L136" s="3" t="str">
        <f>IF(VLOOKUP($B136*1,[1]Sheet1!$A:$G,4,FALSE)=1,"普通员工","管理人员")</f>
        <v>普通员工</v>
      </c>
      <c r="M136" s="3">
        <f>E136/D136</f>
        <v>5500.65</v>
      </c>
      <c r="N136" s="3">
        <f t="shared" si="16"/>
        <v>2020</v>
      </c>
      <c r="O136" s="3">
        <f t="shared" si="17"/>
        <v>6</v>
      </c>
    </row>
    <row r="137" spans="1:15" x14ac:dyDescent="0.2">
      <c r="A137" s="10">
        <f>A136</f>
        <v>43985</v>
      </c>
      <c r="B137" s="4" t="s">
        <v>25</v>
      </c>
      <c r="C137" s="4" t="s">
        <v>5</v>
      </c>
      <c r="D137" s="6">
        <v>1</v>
      </c>
      <c r="E137" s="5">
        <v>15000.3</v>
      </c>
      <c r="F137" s="6" t="str">
        <f t="shared" si="14"/>
        <v>借呗</v>
      </c>
      <c r="G137" s="3" t="str">
        <f>MID(C137,3,LEN(C137))</f>
        <v>6期</v>
      </c>
      <c r="H137" s="3" t="str">
        <f>VLOOKUP($B137*1,[1]Sheet1!$A:$G,7,FALSE)</f>
        <v>华西北</v>
      </c>
      <c r="I137" s="3" t="str">
        <f>VLOOKUP($B137*1,[1]Sheet1!$A:$G,6,FALSE)</f>
        <v>北京</v>
      </c>
      <c r="J137" s="3" t="str">
        <f>VLOOKUP($B137*1,[1]Sheet1!$A:$G,5,FALSE)</f>
        <v>三组</v>
      </c>
      <c r="K137" s="3" t="str">
        <f t="shared" si="15"/>
        <v>北京三组</v>
      </c>
      <c r="L137" s="3" t="str">
        <f>IF(VLOOKUP($B137*1,[1]Sheet1!$A:$G,4,FALSE)=1,"普通员工","管理人员")</f>
        <v>普通员工</v>
      </c>
      <c r="M137" s="3">
        <f>E137/D137</f>
        <v>15000.3</v>
      </c>
      <c r="N137" s="3">
        <f t="shared" si="16"/>
        <v>2020</v>
      </c>
      <c r="O137" s="3">
        <f t="shared" si="17"/>
        <v>6</v>
      </c>
    </row>
    <row r="138" spans="1:15" x14ac:dyDescent="0.2">
      <c r="A138" s="10">
        <f>A137</f>
        <v>43985</v>
      </c>
      <c r="B138" s="3" t="str">
        <f>B137</f>
        <v>1000003803</v>
      </c>
      <c r="C138" s="4" t="s">
        <v>6</v>
      </c>
      <c r="D138" s="6">
        <v>2</v>
      </c>
      <c r="E138" s="5">
        <v>21001.41</v>
      </c>
      <c r="F138" s="6" t="str">
        <f t="shared" si="14"/>
        <v>借呗</v>
      </c>
      <c r="G138" s="3" t="str">
        <f>MID(C138,3,LEN(C138))</f>
        <v>12期</v>
      </c>
      <c r="H138" s="3" t="str">
        <f>VLOOKUP($B138*1,[1]Sheet1!$A:$G,7,FALSE)</f>
        <v>华西北</v>
      </c>
      <c r="I138" s="3" t="str">
        <f>VLOOKUP($B138*1,[1]Sheet1!$A:$G,6,FALSE)</f>
        <v>北京</v>
      </c>
      <c r="J138" s="3" t="str">
        <f>VLOOKUP($B138*1,[1]Sheet1!$A:$G,5,FALSE)</f>
        <v>三组</v>
      </c>
      <c r="K138" s="3" t="str">
        <f t="shared" si="15"/>
        <v>北京三组</v>
      </c>
      <c r="L138" s="3" t="str">
        <f>IF(VLOOKUP($B138*1,[1]Sheet1!$A:$G,4,FALSE)=1,"普通员工","管理人员")</f>
        <v>普通员工</v>
      </c>
      <c r="M138" s="3">
        <f>E138/D138</f>
        <v>10500.705</v>
      </c>
      <c r="N138" s="3">
        <f t="shared" si="16"/>
        <v>2020</v>
      </c>
      <c r="O138" s="3">
        <f t="shared" si="17"/>
        <v>6</v>
      </c>
    </row>
    <row r="139" spans="1:15" x14ac:dyDescent="0.2">
      <c r="A139" s="10">
        <f>A138</f>
        <v>43985</v>
      </c>
      <c r="B139" s="4" t="s">
        <v>26</v>
      </c>
      <c r="C139" s="4" t="s">
        <v>5</v>
      </c>
      <c r="D139" s="6">
        <v>2</v>
      </c>
      <c r="E139" s="5">
        <v>34000.559999999998</v>
      </c>
      <c r="F139" s="6" t="str">
        <f t="shared" si="14"/>
        <v>借呗</v>
      </c>
      <c r="G139" s="3" t="str">
        <f>MID(C139,3,LEN(C139))</f>
        <v>6期</v>
      </c>
      <c r="H139" s="3" t="str">
        <f>VLOOKUP($B139*1,[1]Sheet1!$A:$G,7,FALSE)</f>
        <v>华南</v>
      </c>
      <c r="I139" s="3" t="str">
        <f>VLOOKUP($B139*1,[1]Sheet1!$A:$G,6,FALSE)</f>
        <v>广州</v>
      </c>
      <c r="J139" s="3" t="str">
        <f>VLOOKUP($B139*1,[1]Sheet1!$A:$G,5,FALSE)</f>
        <v>一组</v>
      </c>
      <c r="K139" s="3" t="str">
        <f t="shared" si="15"/>
        <v>广州一组</v>
      </c>
      <c r="L139" s="3" t="str">
        <f>IF(VLOOKUP($B139*1,[1]Sheet1!$A:$G,4,FALSE)=1,"普通员工","管理人员")</f>
        <v>管理人员</v>
      </c>
      <c r="M139" s="3">
        <f>E139/D139</f>
        <v>17000.28</v>
      </c>
      <c r="N139" s="3">
        <f t="shared" si="16"/>
        <v>2020</v>
      </c>
      <c r="O139" s="3">
        <f t="shared" si="17"/>
        <v>6</v>
      </c>
    </row>
    <row r="140" spans="1:15" x14ac:dyDescent="0.2">
      <c r="A140" s="10">
        <f>A139</f>
        <v>43985</v>
      </c>
      <c r="B140" s="4" t="s">
        <v>27</v>
      </c>
      <c r="C140" s="4" t="s">
        <v>5</v>
      </c>
      <c r="D140" s="6">
        <v>3</v>
      </c>
      <c r="E140" s="5">
        <v>33001.689999999995</v>
      </c>
      <c r="F140" s="6" t="str">
        <f t="shared" si="14"/>
        <v>借呗</v>
      </c>
      <c r="G140" s="3" t="str">
        <f>MID(C140,3,LEN(C140))</f>
        <v>6期</v>
      </c>
      <c r="H140" s="3" t="str">
        <f>VLOOKUP($B140*1,[1]Sheet1!$A:$G,7,FALSE)</f>
        <v>华东</v>
      </c>
      <c r="I140" s="3" t="str">
        <f>VLOOKUP($B140*1,[1]Sheet1!$A:$G,6,FALSE)</f>
        <v>上海</v>
      </c>
      <c r="J140" s="3" t="str">
        <f>VLOOKUP($B140*1,[1]Sheet1!$A:$G,5,FALSE)</f>
        <v>二组</v>
      </c>
      <c r="K140" s="3" t="str">
        <f t="shared" si="15"/>
        <v>上海二组</v>
      </c>
      <c r="L140" s="3" t="str">
        <f>IF(VLOOKUP($B140*1,[1]Sheet1!$A:$G,4,FALSE)=1,"普通员工","管理人员")</f>
        <v>管理人员</v>
      </c>
      <c r="M140" s="3">
        <f>E140/D140</f>
        <v>11000.563333333332</v>
      </c>
      <c r="N140" s="3">
        <f t="shared" si="16"/>
        <v>2020</v>
      </c>
      <c r="O140" s="3">
        <f t="shared" si="17"/>
        <v>6</v>
      </c>
    </row>
    <row r="141" spans="1:15" x14ac:dyDescent="0.2">
      <c r="A141" s="10">
        <f>A140</f>
        <v>43985</v>
      </c>
      <c r="B141" s="3" t="str">
        <f>B140</f>
        <v>1000004170</v>
      </c>
      <c r="C141" s="4" t="s">
        <v>6</v>
      </c>
      <c r="D141" s="6">
        <v>1</v>
      </c>
      <c r="E141" s="5">
        <v>7000.52</v>
      </c>
      <c r="F141" s="6" t="str">
        <f t="shared" si="14"/>
        <v>借呗</v>
      </c>
      <c r="G141" s="3" t="str">
        <f>MID(C141,3,LEN(C141))</f>
        <v>12期</v>
      </c>
      <c r="H141" s="3" t="str">
        <f>VLOOKUP($B141*1,[1]Sheet1!$A:$G,7,FALSE)</f>
        <v>华东</v>
      </c>
      <c r="I141" s="3" t="str">
        <f>VLOOKUP($B141*1,[1]Sheet1!$A:$G,6,FALSE)</f>
        <v>上海</v>
      </c>
      <c r="J141" s="3" t="str">
        <f>VLOOKUP($B141*1,[1]Sheet1!$A:$G,5,FALSE)</f>
        <v>二组</v>
      </c>
      <c r="K141" s="3" t="str">
        <f t="shared" si="15"/>
        <v>上海二组</v>
      </c>
      <c r="L141" s="3" t="str">
        <f>IF(VLOOKUP($B141*1,[1]Sheet1!$A:$G,4,FALSE)=1,"普通员工","管理人员")</f>
        <v>管理人员</v>
      </c>
      <c r="M141" s="3">
        <f>E141/D141</f>
        <v>7000.52</v>
      </c>
      <c r="N141" s="3">
        <f t="shared" si="16"/>
        <v>2020</v>
      </c>
      <c r="O141" s="3">
        <f t="shared" si="17"/>
        <v>6</v>
      </c>
    </row>
    <row r="142" spans="1:15" x14ac:dyDescent="0.2">
      <c r="A142" s="10">
        <f>A141</f>
        <v>43985</v>
      </c>
      <c r="B142" s="4" t="s">
        <v>28</v>
      </c>
      <c r="C142" s="4" t="s">
        <v>10</v>
      </c>
      <c r="D142" s="6">
        <v>1</v>
      </c>
      <c r="E142" s="5">
        <v>17000.32</v>
      </c>
      <c r="F142" s="6" t="str">
        <f t="shared" si="14"/>
        <v>借呗</v>
      </c>
      <c r="G142" s="3" t="str">
        <f>MID(C142,3,LEN(C142))</f>
        <v>18期</v>
      </c>
      <c r="H142" s="3" t="str">
        <f>VLOOKUP($B142*1,[1]Sheet1!$A:$G,7,FALSE)</f>
        <v>华东</v>
      </c>
      <c r="I142" s="3" t="str">
        <f>VLOOKUP($B142*1,[1]Sheet1!$A:$G,6,FALSE)</f>
        <v>合肥</v>
      </c>
      <c r="J142" s="3" t="str">
        <f>VLOOKUP($B142*1,[1]Sheet1!$A:$G,5,FALSE)</f>
        <v>一组</v>
      </c>
      <c r="K142" s="3" t="str">
        <f t="shared" si="15"/>
        <v>合肥一组</v>
      </c>
      <c r="L142" s="3" t="str">
        <f>IF(VLOOKUP($B142*1,[1]Sheet1!$A:$G,4,FALSE)=1,"普通员工","管理人员")</f>
        <v>普通员工</v>
      </c>
      <c r="M142" s="3">
        <f>E142/D142</f>
        <v>17000.32</v>
      </c>
      <c r="N142" s="3">
        <f t="shared" si="16"/>
        <v>2020</v>
      </c>
      <c r="O142" s="3">
        <f t="shared" si="17"/>
        <v>6</v>
      </c>
    </row>
    <row r="143" spans="1:15" x14ac:dyDescent="0.2">
      <c r="A143" s="10">
        <f>A142</f>
        <v>43985</v>
      </c>
      <c r="B143" s="4" t="s">
        <v>46</v>
      </c>
      <c r="C143" s="4" t="s">
        <v>5</v>
      </c>
      <c r="D143" s="6">
        <v>1</v>
      </c>
      <c r="E143" s="5">
        <v>5000.2700000000004</v>
      </c>
      <c r="F143" s="6" t="str">
        <f t="shared" si="14"/>
        <v>借呗</v>
      </c>
      <c r="G143" s="3" t="str">
        <f>MID(C143,3,LEN(C143))</f>
        <v>6期</v>
      </c>
      <c r="H143" s="3" t="str">
        <f>VLOOKUP($B143*1,[1]Sheet1!$A:$G,7,FALSE)</f>
        <v>华东</v>
      </c>
      <c r="I143" s="3" t="str">
        <f>VLOOKUP($B143*1,[1]Sheet1!$A:$G,6,FALSE)</f>
        <v>杭州</v>
      </c>
      <c r="J143" s="3" t="str">
        <f>VLOOKUP($B143*1,[1]Sheet1!$A:$G,5,FALSE)</f>
        <v>二组</v>
      </c>
      <c r="K143" s="3" t="str">
        <f t="shared" si="15"/>
        <v>杭州二组</v>
      </c>
      <c r="L143" s="3" t="str">
        <f>IF(VLOOKUP($B143*1,[1]Sheet1!$A:$G,4,FALSE)=1,"普通员工","管理人员")</f>
        <v>管理人员</v>
      </c>
      <c r="M143" s="3">
        <f>E143/D143</f>
        <v>5000.2700000000004</v>
      </c>
      <c r="N143" s="3">
        <f t="shared" si="16"/>
        <v>2020</v>
      </c>
      <c r="O143" s="3">
        <f t="shared" si="17"/>
        <v>6</v>
      </c>
    </row>
    <row r="144" spans="1:15" x14ac:dyDescent="0.2">
      <c r="A144" s="10">
        <f>A143</f>
        <v>43985</v>
      </c>
      <c r="B144" s="4" t="s">
        <v>47</v>
      </c>
      <c r="C144" s="4" t="s">
        <v>6</v>
      </c>
      <c r="D144" s="6">
        <v>2</v>
      </c>
      <c r="E144" s="5">
        <v>18000.75</v>
      </c>
      <c r="F144" s="6" t="str">
        <f t="shared" si="14"/>
        <v>借呗</v>
      </c>
      <c r="G144" s="3" t="str">
        <f>MID(C144,3,LEN(C144))</f>
        <v>12期</v>
      </c>
      <c r="H144" s="3" t="str">
        <f>VLOOKUP($B144*1,[1]Sheet1!$A:$G,7,FALSE)</f>
        <v>华西北</v>
      </c>
      <c r="I144" s="3" t="str">
        <f>VLOOKUP($B144*1,[1]Sheet1!$A:$G,6,FALSE)</f>
        <v>成都</v>
      </c>
      <c r="J144" s="3" t="str">
        <f>VLOOKUP($B144*1,[1]Sheet1!$A:$G,5,FALSE)</f>
        <v>一组</v>
      </c>
      <c r="K144" s="3" t="str">
        <f t="shared" si="15"/>
        <v>成都一组</v>
      </c>
      <c r="L144" s="3" t="str">
        <f>IF(VLOOKUP($B144*1,[1]Sheet1!$A:$G,4,FALSE)=1,"普通员工","管理人员")</f>
        <v>管理人员</v>
      </c>
      <c r="M144" s="3">
        <f>E144/D144</f>
        <v>9000.375</v>
      </c>
      <c r="N144" s="3">
        <f t="shared" si="16"/>
        <v>2020</v>
      </c>
      <c r="O144" s="3">
        <f t="shared" si="17"/>
        <v>6</v>
      </c>
    </row>
    <row r="145" spans="1:15" x14ac:dyDescent="0.2">
      <c r="A145" s="10">
        <f>A144</f>
        <v>43985</v>
      </c>
      <c r="B145" s="4" t="s">
        <v>48</v>
      </c>
      <c r="C145" s="4" t="s">
        <v>5</v>
      </c>
      <c r="D145" s="6">
        <v>1</v>
      </c>
      <c r="E145" s="5">
        <v>11000.29</v>
      </c>
      <c r="F145" s="6" t="str">
        <f t="shared" si="14"/>
        <v>借呗</v>
      </c>
      <c r="G145" s="3" t="str">
        <f>MID(C145,3,LEN(C145))</f>
        <v>6期</v>
      </c>
      <c r="H145" s="3" t="str">
        <f>VLOOKUP($B145*1,[1]Sheet1!$A:$G,7,FALSE)</f>
        <v>华东</v>
      </c>
      <c r="I145" s="3" t="str">
        <f>VLOOKUP($B145*1,[1]Sheet1!$A:$G,6,FALSE)</f>
        <v>南京</v>
      </c>
      <c r="J145" s="3" t="str">
        <f>VLOOKUP($B145*1,[1]Sheet1!$A:$G,5,FALSE)</f>
        <v>一组</v>
      </c>
      <c r="K145" s="3" t="str">
        <f t="shared" si="15"/>
        <v>南京一组</v>
      </c>
      <c r="L145" s="3" t="str">
        <f>IF(VLOOKUP($B145*1,[1]Sheet1!$A:$G,4,FALSE)=1,"普通员工","管理人员")</f>
        <v>普通员工</v>
      </c>
      <c r="M145" s="3">
        <f>E145/D145</f>
        <v>11000.29</v>
      </c>
      <c r="N145" s="3">
        <f t="shared" si="16"/>
        <v>2020</v>
      </c>
      <c r="O145" s="3">
        <f t="shared" si="17"/>
        <v>6</v>
      </c>
    </row>
    <row r="146" spans="1:15" x14ac:dyDescent="0.2">
      <c r="A146" s="10">
        <f>A145</f>
        <v>43985</v>
      </c>
      <c r="B146" s="3" t="str">
        <f>B145</f>
        <v>1000006859</v>
      </c>
      <c r="C146" s="4" t="s">
        <v>6</v>
      </c>
      <c r="D146" s="6">
        <v>2</v>
      </c>
      <c r="E146" s="5">
        <v>14001.150000000001</v>
      </c>
      <c r="F146" s="6" t="str">
        <f t="shared" si="14"/>
        <v>借呗</v>
      </c>
      <c r="G146" s="3" t="str">
        <f>MID(C146,3,LEN(C146))</f>
        <v>12期</v>
      </c>
      <c r="H146" s="3" t="str">
        <f>VLOOKUP($B146*1,[1]Sheet1!$A:$G,7,FALSE)</f>
        <v>华东</v>
      </c>
      <c r="I146" s="3" t="str">
        <f>VLOOKUP($B146*1,[1]Sheet1!$A:$G,6,FALSE)</f>
        <v>南京</v>
      </c>
      <c r="J146" s="3" t="str">
        <f>VLOOKUP($B146*1,[1]Sheet1!$A:$G,5,FALSE)</f>
        <v>一组</v>
      </c>
      <c r="K146" s="3" t="str">
        <f t="shared" si="15"/>
        <v>南京一组</v>
      </c>
      <c r="L146" s="3" t="str">
        <f>IF(VLOOKUP($B146*1,[1]Sheet1!$A:$G,4,FALSE)=1,"普通员工","管理人员")</f>
        <v>普通员工</v>
      </c>
      <c r="M146" s="3">
        <f>E146/D146</f>
        <v>7000.5750000000007</v>
      </c>
      <c r="N146" s="3">
        <f t="shared" si="16"/>
        <v>2020</v>
      </c>
      <c r="O146" s="3">
        <f t="shared" si="17"/>
        <v>6</v>
      </c>
    </row>
    <row r="147" spans="1:15" x14ac:dyDescent="0.2">
      <c r="A147" s="10">
        <f>A146</f>
        <v>43985</v>
      </c>
      <c r="B147" s="4" t="s">
        <v>30</v>
      </c>
      <c r="C147" s="4" t="s">
        <v>5</v>
      </c>
      <c r="D147" s="6">
        <v>1</v>
      </c>
      <c r="E147" s="5">
        <v>5000.51</v>
      </c>
      <c r="F147" s="6" t="str">
        <f t="shared" si="14"/>
        <v>借呗</v>
      </c>
      <c r="G147" s="3" t="str">
        <f>MID(C147,3,LEN(C147))</f>
        <v>6期</v>
      </c>
      <c r="H147" s="3" t="str">
        <f>VLOOKUP($B147*1,[1]Sheet1!$A:$G,7,FALSE)</f>
        <v>华东</v>
      </c>
      <c r="I147" s="3" t="str">
        <f>VLOOKUP($B147*1,[1]Sheet1!$A:$G,6,FALSE)</f>
        <v>南京</v>
      </c>
      <c r="J147" s="3" t="str">
        <f>VLOOKUP($B147*1,[1]Sheet1!$A:$G,5,FALSE)</f>
        <v>一组</v>
      </c>
      <c r="K147" s="3" t="str">
        <f t="shared" si="15"/>
        <v>南京一组</v>
      </c>
      <c r="L147" s="3" t="str">
        <f>IF(VLOOKUP($B147*1,[1]Sheet1!$A:$G,4,FALSE)=1,"普通员工","管理人员")</f>
        <v>普通员工</v>
      </c>
      <c r="M147" s="3">
        <f>E147/D147</f>
        <v>5000.51</v>
      </c>
      <c r="N147" s="3">
        <f t="shared" si="16"/>
        <v>2020</v>
      </c>
      <c r="O147" s="3">
        <f t="shared" si="17"/>
        <v>6</v>
      </c>
    </row>
    <row r="148" spans="1:15" x14ac:dyDescent="0.2">
      <c r="A148" s="10">
        <f>A147</f>
        <v>43985</v>
      </c>
      <c r="B148" s="3" t="str">
        <f t="shared" ref="B148:B149" si="18">B147</f>
        <v>1000006867</v>
      </c>
      <c r="C148" s="4" t="s">
        <v>6</v>
      </c>
      <c r="D148" s="6">
        <v>2</v>
      </c>
      <c r="E148" s="5">
        <v>14501.42</v>
      </c>
      <c r="F148" s="6" t="str">
        <f t="shared" si="14"/>
        <v>借呗</v>
      </c>
      <c r="G148" s="3" t="str">
        <f>MID(C148,3,LEN(C148))</f>
        <v>12期</v>
      </c>
      <c r="H148" s="3" t="str">
        <f>VLOOKUP($B148*1,[1]Sheet1!$A:$G,7,FALSE)</f>
        <v>华东</v>
      </c>
      <c r="I148" s="3" t="str">
        <f>VLOOKUP($B148*1,[1]Sheet1!$A:$G,6,FALSE)</f>
        <v>南京</v>
      </c>
      <c r="J148" s="3" t="str">
        <f>VLOOKUP($B148*1,[1]Sheet1!$A:$G,5,FALSE)</f>
        <v>一组</v>
      </c>
      <c r="K148" s="3" t="str">
        <f t="shared" si="15"/>
        <v>南京一组</v>
      </c>
      <c r="L148" s="3" t="str">
        <f>IF(VLOOKUP($B148*1,[1]Sheet1!$A:$G,4,FALSE)=1,"普通员工","管理人员")</f>
        <v>普通员工</v>
      </c>
      <c r="M148" s="3">
        <f>E148/D148</f>
        <v>7250.71</v>
      </c>
      <c r="N148" s="3">
        <f t="shared" si="16"/>
        <v>2020</v>
      </c>
      <c r="O148" s="3">
        <f t="shared" si="17"/>
        <v>6</v>
      </c>
    </row>
    <row r="149" spans="1:15" x14ac:dyDescent="0.2">
      <c r="A149" s="10">
        <f>A148</f>
        <v>43985</v>
      </c>
      <c r="B149" s="3" t="str">
        <f t="shared" si="18"/>
        <v>1000006867</v>
      </c>
      <c r="C149" s="4" t="s">
        <v>10</v>
      </c>
      <c r="D149" s="6">
        <v>2</v>
      </c>
      <c r="E149" s="5">
        <v>36000.660000000003</v>
      </c>
      <c r="F149" s="6" t="str">
        <f t="shared" si="14"/>
        <v>借呗</v>
      </c>
      <c r="G149" s="3" t="str">
        <f>MID(C149,3,LEN(C149))</f>
        <v>18期</v>
      </c>
      <c r="H149" s="3" t="str">
        <f>VLOOKUP($B149*1,[1]Sheet1!$A:$G,7,FALSE)</f>
        <v>华东</v>
      </c>
      <c r="I149" s="3" t="str">
        <f>VLOOKUP($B149*1,[1]Sheet1!$A:$G,6,FALSE)</f>
        <v>南京</v>
      </c>
      <c r="J149" s="3" t="str">
        <f>VLOOKUP($B149*1,[1]Sheet1!$A:$G,5,FALSE)</f>
        <v>一组</v>
      </c>
      <c r="K149" s="3" t="str">
        <f t="shared" si="15"/>
        <v>南京一组</v>
      </c>
      <c r="L149" s="3" t="str">
        <f>IF(VLOOKUP($B149*1,[1]Sheet1!$A:$G,4,FALSE)=1,"普通员工","管理人员")</f>
        <v>普通员工</v>
      </c>
      <c r="M149" s="3">
        <f>E149/D149</f>
        <v>18000.330000000002</v>
      </c>
      <c r="N149" s="3">
        <f t="shared" si="16"/>
        <v>2020</v>
      </c>
      <c r="O149" s="3">
        <f t="shared" si="17"/>
        <v>6</v>
      </c>
    </row>
    <row r="150" spans="1:15" x14ac:dyDescent="0.2">
      <c r="A150" s="10">
        <f>A149</f>
        <v>43985</v>
      </c>
      <c r="B150" s="4" t="s">
        <v>65</v>
      </c>
      <c r="C150" s="4" t="s">
        <v>5</v>
      </c>
      <c r="D150" s="6">
        <v>3</v>
      </c>
      <c r="E150" s="5">
        <v>35000.65</v>
      </c>
      <c r="F150" s="6" t="str">
        <f t="shared" si="14"/>
        <v>借呗</v>
      </c>
      <c r="G150" s="3" t="str">
        <f>MID(C150,3,LEN(C150))</f>
        <v>6期</v>
      </c>
      <c r="H150" s="3" t="str">
        <f>VLOOKUP($B150*1,[1]Sheet1!$A:$G,7,FALSE)</f>
        <v>华东</v>
      </c>
      <c r="I150" s="3" t="str">
        <f>VLOOKUP($B150*1,[1]Sheet1!$A:$G,6,FALSE)</f>
        <v>南京</v>
      </c>
      <c r="J150" s="3" t="str">
        <f>VLOOKUP($B150*1,[1]Sheet1!$A:$G,5,FALSE)</f>
        <v>一组</v>
      </c>
      <c r="K150" s="3" t="str">
        <f t="shared" si="15"/>
        <v>南京一组</v>
      </c>
      <c r="L150" s="3" t="str">
        <f>IF(VLOOKUP($B150*1,[1]Sheet1!$A:$G,4,FALSE)=1,"普通员工","管理人员")</f>
        <v>普通员工</v>
      </c>
      <c r="M150" s="3">
        <f>E150/D150</f>
        <v>11666.883333333333</v>
      </c>
      <c r="N150" s="3">
        <f t="shared" si="16"/>
        <v>2020</v>
      </c>
      <c r="O150" s="3">
        <f t="shared" si="17"/>
        <v>6</v>
      </c>
    </row>
    <row r="151" spans="1:15" x14ac:dyDescent="0.2">
      <c r="A151" s="10">
        <f>A150</f>
        <v>43985</v>
      </c>
      <c r="B151" s="3" t="str">
        <f>B150</f>
        <v>1000006869</v>
      </c>
      <c r="C151" s="4" t="s">
        <v>6</v>
      </c>
      <c r="D151" s="6">
        <v>1</v>
      </c>
      <c r="E151" s="5">
        <v>5999.98</v>
      </c>
      <c r="F151" s="6" t="str">
        <f t="shared" si="14"/>
        <v>借呗</v>
      </c>
      <c r="G151" s="3" t="str">
        <f>MID(C151,3,LEN(C151))</f>
        <v>12期</v>
      </c>
      <c r="H151" s="3" t="str">
        <f>VLOOKUP($B151*1,[1]Sheet1!$A:$G,7,FALSE)</f>
        <v>华东</v>
      </c>
      <c r="I151" s="3" t="str">
        <f>VLOOKUP($B151*1,[1]Sheet1!$A:$G,6,FALSE)</f>
        <v>南京</v>
      </c>
      <c r="J151" s="3" t="str">
        <f>VLOOKUP($B151*1,[1]Sheet1!$A:$G,5,FALSE)</f>
        <v>一组</v>
      </c>
      <c r="K151" s="3" t="str">
        <f t="shared" si="15"/>
        <v>南京一组</v>
      </c>
      <c r="L151" s="3" t="str">
        <f>IF(VLOOKUP($B151*1,[1]Sheet1!$A:$G,4,FALSE)=1,"普通员工","管理人员")</f>
        <v>普通员工</v>
      </c>
      <c r="M151" s="3">
        <f>E151/D151</f>
        <v>5999.98</v>
      </c>
      <c r="N151" s="3">
        <f t="shared" si="16"/>
        <v>2020</v>
      </c>
      <c r="O151" s="3">
        <f t="shared" si="17"/>
        <v>6</v>
      </c>
    </row>
    <row r="152" spans="1:15" x14ac:dyDescent="0.2">
      <c r="A152" s="10">
        <f>A151</f>
        <v>43985</v>
      </c>
      <c r="B152" s="4" t="s">
        <v>49</v>
      </c>
      <c r="C152" s="4" t="s">
        <v>5</v>
      </c>
      <c r="D152" s="6">
        <v>1</v>
      </c>
      <c r="E152" s="5">
        <v>24999.96</v>
      </c>
      <c r="F152" s="6" t="str">
        <f t="shared" si="14"/>
        <v>借呗</v>
      </c>
      <c r="G152" s="3" t="str">
        <f>MID(C152,3,LEN(C152))</f>
        <v>6期</v>
      </c>
      <c r="H152" s="3" t="str">
        <f>VLOOKUP($B152*1,[1]Sheet1!$A:$G,7,FALSE)</f>
        <v>华东</v>
      </c>
      <c r="I152" s="3" t="str">
        <f>VLOOKUP($B152*1,[1]Sheet1!$A:$G,6,FALSE)</f>
        <v>合肥</v>
      </c>
      <c r="J152" s="3" t="str">
        <f>VLOOKUP($B152*1,[1]Sheet1!$A:$G,5,FALSE)</f>
        <v>一组</v>
      </c>
      <c r="K152" s="3" t="str">
        <f t="shared" si="15"/>
        <v>合肥一组</v>
      </c>
      <c r="L152" s="3" t="str">
        <f>IF(VLOOKUP($B152*1,[1]Sheet1!$A:$G,4,FALSE)=1,"普通员工","管理人员")</f>
        <v>普通员工</v>
      </c>
      <c r="M152" s="3">
        <f>E152/D152</f>
        <v>24999.96</v>
      </c>
      <c r="N152" s="3">
        <f t="shared" si="16"/>
        <v>2020</v>
      </c>
      <c r="O152" s="3">
        <f t="shared" si="17"/>
        <v>6</v>
      </c>
    </row>
    <row r="153" spans="1:15" x14ac:dyDescent="0.2">
      <c r="A153" s="10">
        <f>A152</f>
        <v>43985</v>
      </c>
      <c r="B153" s="4" t="s">
        <v>50</v>
      </c>
      <c r="C153" s="4" t="s">
        <v>6</v>
      </c>
      <c r="D153" s="6">
        <v>1</v>
      </c>
      <c r="E153" s="5">
        <v>15000.35</v>
      </c>
      <c r="F153" s="6" t="str">
        <f t="shared" si="14"/>
        <v>借呗</v>
      </c>
      <c r="G153" s="3" t="str">
        <f>MID(C153,3,LEN(C153))</f>
        <v>12期</v>
      </c>
      <c r="H153" s="3" t="str">
        <f>VLOOKUP($B153*1,[1]Sheet1!$A:$G,7,FALSE)</f>
        <v>华东</v>
      </c>
      <c r="I153" s="3" t="str">
        <f>VLOOKUP($B153*1,[1]Sheet1!$A:$G,6,FALSE)</f>
        <v>上海</v>
      </c>
      <c r="J153" s="3" t="str">
        <f>VLOOKUP($B153*1,[1]Sheet1!$A:$G,5,FALSE)</f>
        <v>一组</v>
      </c>
      <c r="K153" s="3" t="str">
        <f t="shared" si="15"/>
        <v>上海一组</v>
      </c>
      <c r="L153" s="3" t="str">
        <f>IF(VLOOKUP($B153*1,[1]Sheet1!$A:$G,4,FALSE)=1,"普通员工","管理人员")</f>
        <v>普通员工</v>
      </c>
      <c r="M153" s="3">
        <f>E153/D153</f>
        <v>15000.35</v>
      </c>
      <c r="N153" s="3">
        <f t="shared" si="16"/>
        <v>2020</v>
      </c>
      <c r="O153" s="3">
        <f t="shared" si="17"/>
        <v>6</v>
      </c>
    </row>
    <row r="154" spans="1:15" x14ac:dyDescent="0.2">
      <c r="A154" s="10">
        <f>A153</f>
        <v>43985</v>
      </c>
      <c r="B154" s="4" t="s">
        <v>31</v>
      </c>
      <c r="C154" s="4" t="s">
        <v>5</v>
      </c>
      <c r="D154" s="6">
        <v>2</v>
      </c>
      <c r="E154" s="5">
        <v>19000.55</v>
      </c>
      <c r="F154" s="6" t="str">
        <f t="shared" si="14"/>
        <v>借呗</v>
      </c>
      <c r="G154" s="3" t="str">
        <f>MID(C154,3,LEN(C154))</f>
        <v>6期</v>
      </c>
      <c r="H154" s="3" t="str">
        <f>VLOOKUP($B154*1,[1]Sheet1!$A:$G,7,FALSE)</f>
        <v>华西北</v>
      </c>
      <c r="I154" s="3" t="str">
        <f>VLOOKUP($B154*1,[1]Sheet1!$A:$G,6,FALSE)</f>
        <v>北京</v>
      </c>
      <c r="J154" s="3" t="str">
        <f>VLOOKUP($B154*1,[1]Sheet1!$A:$G,5,FALSE)</f>
        <v>三组</v>
      </c>
      <c r="K154" s="3" t="str">
        <f t="shared" si="15"/>
        <v>北京三组</v>
      </c>
      <c r="L154" s="3" t="str">
        <f>IF(VLOOKUP($B154*1,[1]Sheet1!$A:$G,4,FALSE)=1,"普通员工","管理人员")</f>
        <v>普通员工</v>
      </c>
      <c r="M154" s="3">
        <f>E154/D154</f>
        <v>9500.2749999999996</v>
      </c>
      <c r="N154" s="3">
        <f t="shared" si="16"/>
        <v>2020</v>
      </c>
      <c r="O154" s="3">
        <f t="shared" si="17"/>
        <v>6</v>
      </c>
    </row>
    <row r="155" spans="1:15" x14ac:dyDescent="0.2">
      <c r="A155" s="10">
        <f>A154</f>
        <v>43985</v>
      </c>
      <c r="B155" s="4" t="s">
        <v>51</v>
      </c>
      <c r="C155" s="4" t="s">
        <v>6</v>
      </c>
      <c r="D155" s="6">
        <v>3</v>
      </c>
      <c r="E155" s="5">
        <v>44001.950000000004</v>
      </c>
      <c r="F155" s="6" t="str">
        <f t="shared" si="14"/>
        <v>借呗</v>
      </c>
      <c r="G155" s="3" t="str">
        <f>MID(C155,3,LEN(C155))</f>
        <v>12期</v>
      </c>
      <c r="H155" s="3" t="str">
        <f>VLOOKUP($B155*1,[1]Sheet1!$A:$G,7,FALSE)</f>
        <v>华东</v>
      </c>
      <c r="I155" s="3" t="str">
        <f>VLOOKUP($B155*1,[1]Sheet1!$A:$G,6,FALSE)</f>
        <v>南京</v>
      </c>
      <c r="J155" s="3" t="str">
        <f>VLOOKUP($B155*1,[1]Sheet1!$A:$G,5,FALSE)</f>
        <v>一组</v>
      </c>
      <c r="K155" s="3" t="str">
        <f t="shared" si="15"/>
        <v>南京一组</v>
      </c>
      <c r="L155" s="3" t="str">
        <f>IF(VLOOKUP($B155*1,[1]Sheet1!$A:$G,4,FALSE)=1,"普通员工","管理人员")</f>
        <v>管理人员</v>
      </c>
      <c r="M155" s="3">
        <f>E155/D155</f>
        <v>14667.316666666668</v>
      </c>
      <c r="N155" s="3">
        <f t="shared" si="16"/>
        <v>2020</v>
      </c>
      <c r="O155" s="3">
        <f t="shared" si="17"/>
        <v>6</v>
      </c>
    </row>
    <row r="156" spans="1:15" x14ac:dyDescent="0.2">
      <c r="A156" s="10">
        <f>A155</f>
        <v>43985</v>
      </c>
      <c r="B156" s="3" t="str">
        <f>B155</f>
        <v>1000008239</v>
      </c>
      <c r="C156" s="4" t="s">
        <v>10</v>
      </c>
      <c r="D156" s="6">
        <v>1</v>
      </c>
      <c r="E156" s="5">
        <v>6000.29</v>
      </c>
      <c r="F156" s="6" t="str">
        <f t="shared" si="14"/>
        <v>借呗</v>
      </c>
      <c r="G156" s="3" t="str">
        <f>MID(C156,3,LEN(C156))</f>
        <v>18期</v>
      </c>
      <c r="H156" s="3" t="str">
        <f>VLOOKUP($B156*1,[1]Sheet1!$A:$G,7,FALSE)</f>
        <v>华东</v>
      </c>
      <c r="I156" s="3" t="str">
        <f>VLOOKUP($B156*1,[1]Sheet1!$A:$G,6,FALSE)</f>
        <v>南京</v>
      </c>
      <c r="J156" s="3" t="str">
        <f>VLOOKUP($B156*1,[1]Sheet1!$A:$G,5,FALSE)</f>
        <v>一组</v>
      </c>
      <c r="K156" s="3" t="str">
        <f t="shared" si="15"/>
        <v>南京一组</v>
      </c>
      <c r="L156" s="3" t="str">
        <f>IF(VLOOKUP($B156*1,[1]Sheet1!$A:$G,4,FALSE)=1,"普通员工","管理人员")</f>
        <v>管理人员</v>
      </c>
      <c r="M156" s="3">
        <f>E156/D156</f>
        <v>6000.29</v>
      </c>
      <c r="N156" s="3">
        <f t="shared" si="16"/>
        <v>2020</v>
      </c>
      <c r="O156" s="3">
        <f t="shared" si="17"/>
        <v>6</v>
      </c>
    </row>
    <row r="157" spans="1:15" x14ac:dyDescent="0.2">
      <c r="A157" s="10">
        <f>A156</f>
        <v>43985</v>
      </c>
      <c r="B157" s="4" t="s">
        <v>32</v>
      </c>
      <c r="C157" s="4" t="s">
        <v>5</v>
      </c>
      <c r="D157" s="6">
        <v>1</v>
      </c>
      <c r="E157" s="5">
        <v>8000.16</v>
      </c>
      <c r="F157" s="6" t="str">
        <f t="shared" si="14"/>
        <v>借呗</v>
      </c>
      <c r="G157" s="3" t="str">
        <f>MID(C157,3,LEN(C157))</f>
        <v>6期</v>
      </c>
      <c r="H157" s="3" t="str">
        <f>VLOOKUP($B157*1,[1]Sheet1!$A:$G,7,FALSE)</f>
        <v>华东</v>
      </c>
      <c r="I157" s="3" t="str">
        <f>VLOOKUP($B157*1,[1]Sheet1!$A:$G,6,FALSE)</f>
        <v>上海</v>
      </c>
      <c r="J157" s="3" t="str">
        <f>VLOOKUP($B157*1,[1]Sheet1!$A:$G,5,FALSE)</f>
        <v>二组</v>
      </c>
      <c r="K157" s="3" t="str">
        <f t="shared" si="15"/>
        <v>上海二组</v>
      </c>
      <c r="L157" s="3" t="str">
        <f>IF(VLOOKUP($B157*1,[1]Sheet1!$A:$G,4,FALSE)=1,"普通员工","管理人员")</f>
        <v>普通员工</v>
      </c>
      <c r="M157" s="3">
        <f>E157/D157</f>
        <v>8000.16</v>
      </c>
      <c r="N157" s="3">
        <f t="shared" si="16"/>
        <v>2020</v>
      </c>
      <c r="O157" s="3">
        <f t="shared" si="17"/>
        <v>6</v>
      </c>
    </row>
    <row r="158" spans="1:15" x14ac:dyDescent="0.2">
      <c r="A158" s="10">
        <f>A157</f>
        <v>43985</v>
      </c>
      <c r="B158" s="4" t="s">
        <v>52</v>
      </c>
      <c r="C158" s="4" t="s">
        <v>6</v>
      </c>
      <c r="D158" s="6">
        <v>1</v>
      </c>
      <c r="E158" s="5">
        <v>12000.48</v>
      </c>
      <c r="F158" s="6" t="str">
        <f t="shared" si="14"/>
        <v>借呗</v>
      </c>
      <c r="G158" s="3" t="str">
        <f>MID(C158,3,LEN(C158))</f>
        <v>12期</v>
      </c>
      <c r="H158" s="3" t="str">
        <f>VLOOKUP($B158*1,[1]Sheet1!$A:$G,7,FALSE)</f>
        <v>华东</v>
      </c>
      <c r="I158" s="3" t="str">
        <f>VLOOKUP($B158*1,[1]Sheet1!$A:$G,6,FALSE)</f>
        <v>苏州</v>
      </c>
      <c r="J158" s="3" t="str">
        <f>VLOOKUP($B158*1,[1]Sheet1!$A:$G,5,FALSE)</f>
        <v>二组</v>
      </c>
      <c r="K158" s="3" t="str">
        <f t="shared" si="15"/>
        <v>苏州二组</v>
      </c>
      <c r="L158" s="3" t="str">
        <f>IF(VLOOKUP($B158*1,[1]Sheet1!$A:$G,4,FALSE)=1,"普通员工","管理人员")</f>
        <v>普通员工</v>
      </c>
      <c r="M158" s="3">
        <f>E158/D158</f>
        <v>12000.48</v>
      </c>
      <c r="N158" s="3">
        <f t="shared" si="16"/>
        <v>2020</v>
      </c>
      <c r="O158" s="3">
        <f t="shared" si="17"/>
        <v>6</v>
      </c>
    </row>
    <row r="159" spans="1:15" x14ac:dyDescent="0.2">
      <c r="A159" s="10">
        <f>A158</f>
        <v>43985</v>
      </c>
      <c r="B159" s="4" t="s">
        <v>53</v>
      </c>
      <c r="C159" s="4" t="s">
        <v>6</v>
      </c>
      <c r="D159" s="6">
        <v>5</v>
      </c>
      <c r="E159" s="5">
        <v>59502.219999999994</v>
      </c>
      <c r="F159" s="6" t="str">
        <f t="shared" si="14"/>
        <v>借呗</v>
      </c>
      <c r="G159" s="3" t="str">
        <f>MID(C159,3,LEN(C159))</f>
        <v>12期</v>
      </c>
      <c r="H159" s="3" t="str">
        <f>VLOOKUP($B159*1,[1]Sheet1!$A:$G,7,FALSE)</f>
        <v>华东</v>
      </c>
      <c r="I159" s="3" t="str">
        <f>VLOOKUP($B159*1,[1]Sheet1!$A:$G,6,FALSE)</f>
        <v>南京</v>
      </c>
      <c r="J159" s="3" t="str">
        <f>VLOOKUP($B159*1,[1]Sheet1!$A:$G,5,FALSE)</f>
        <v>四组</v>
      </c>
      <c r="K159" s="3" t="str">
        <f t="shared" si="15"/>
        <v>南京四组</v>
      </c>
      <c r="L159" s="3" t="str">
        <f>IF(VLOOKUP($B159*1,[1]Sheet1!$A:$G,4,FALSE)=1,"普通员工","管理人员")</f>
        <v>普通员工</v>
      </c>
      <c r="M159" s="3">
        <f>E159/D159</f>
        <v>11900.444</v>
      </c>
      <c r="N159" s="3">
        <f t="shared" si="16"/>
        <v>2020</v>
      </c>
      <c r="O159" s="3">
        <f t="shared" si="17"/>
        <v>6</v>
      </c>
    </row>
    <row r="160" spans="1:15" x14ac:dyDescent="0.2">
      <c r="A160" s="10">
        <f>A159</f>
        <v>43985</v>
      </c>
      <c r="B160" s="4" t="s">
        <v>34</v>
      </c>
      <c r="C160" s="4" t="s">
        <v>6</v>
      </c>
      <c r="D160" s="6">
        <v>1</v>
      </c>
      <c r="E160" s="5">
        <v>12000.22</v>
      </c>
      <c r="F160" s="6" t="str">
        <f t="shared" si="14"/>
        <v>借呗</v>
      </c>
      <c r="G160" s="3" t="str">
        <f>MID(C160,3,LEN(C160))</f>
        <v>12期</v>
      </c>
      <c r="H160" s="3" t="str">
        <f>VLOOKUP($B160*1,[1]Sheet1!$A:$G,7,FALSE)</f>
        <v>华东</v>
      </c>
      <c r="I160" s="3" t="str">
        <f>VLOOKUP($B160*1,[1]Sheet1!$A:$G,6,FALSE)</f>
        <v>南京</v>
      </c>
      <c r="J160" s="3" t="str">
        <f>VLOOKUP($B160*1,[1]Sheet1!$A:$G,5,FALSE)</f>
        <v>一组</v>
      </c>
      <c r="K160" s="3" t="str">
        <f t="shared" si="15"/>
        <v>南京一组</v>
      </c>
      <c r="L160" s="3" t="str">
        <f>IF(VLOOKUP($B160*1,[1]Sheet1!$A:$G,4,FALSE)=1,"普通员工","管理人员")</f>
        <v>普通员工</v>
      </c>
      <c r="M160" s="3">
        <f>E160/D160</f>
        <v>12000.22</v>
      </c>
      <c r="N160" s="3">
        <f t="shared" si="16"/>
        <v>2020</v>
      </c>
      <c r="O160" s="3">
        <f t="shared" si="17"/>
        <v>6</v>
      </c>
    </row>
    <row r="161" spans="1:15" x14ac:dyDescent="0.2">
      <c r="A161" s="10">
        <f>A160</f>
        <v>43985</v>
      </c>
      <c r="B161" s="4" t="s">
        <v>54</v>
      </c>
      <c r="C161" s="4" t="s">
        <v>5</v>
      </c>
      <c r="D161" s="6">
        <v>2</v>
      </c>
      <c r="E161" s="5">
        <v>15500.800000000001</v>
      </c>
      <c r="F161" s="6" t="str">
        <f t="shared" si="14"/>
        <v>借呗</v>
      </c>
      <c r="G161" s="3" t="str">
        <f>MID(C161,3,LEN(C161))</f>
        <v>6期</v>
      </c>
      <c r="H161" s="3" t="str">
        <f>VLOOKUP($B161*1,[1]Sheet1!$A:$G,7,FALSE)</f>
        <v>华东</v>
      </c>
      <c r="I161" s="3" t="str">
        <f>VLOOKUP($B161*1,[1]Sheet1!$A:$G,6,FALSE)</f>
        <v>南京</v>
      </c>
      <c r="J161" s="3" t="str">
        <f>VLOOKUP($B161*1,[1]Sheet1!$A:$G,5,FALSE)</f>
        <v>一组</v>
      </c>
      <c r="K161" s="3" t="str">
        <f t="shared" si="15"/>
        <v>南京一组</v>
      </c>
      <c r="L161" s="3" t="str">
        <f>IF(VLOOKUP($B161*1,[1]Sheet1!$A:$G,4,FALSE)=1,"普通员工","管理人员")</f>
        <v>普通员工</v>
      </c>
      <c r="M161" s="3">
        <f>E161/D161</f>
        <v>7750.4000000000005</v>
      </c>
      <c r="N161" s="3">
        <f t="shared" si="16"/>
        <v>2020</v>
      </c>
      <c r="O161" s="3">
        <f t="shared" si="17"/>
        <v>6</v>
      </c>
    </row>
    <row r="162" spans="1:15" x14ac:dyDescent="0.2">
      <c r="A162" s="10">
        <f>A161</f>
        <v>43985</v>
      </c>
      <c r="B162" s="3" t="str">
        <f>B161</f>
        <v>1000010837</v>
      </c>
      <c r="C162" s="4" t="s">
        <v>10</v>
      </c>
      <c r="D162" s="6">
        <v>1</v>
      </c>
      <c r="E162" s="5">
        <v>20000.46</v>
      </c>
      <c r="F162" s="6" t="str">
        <f t="shared" si="14"/>
        <v>借呗</v>
      </c>
      <c r="G162" s="3" t="str">
        <f>MID(C162,3,LEN(C162))</f>
        <v>18期</v>
      </c>
      <c r="H162" s="3" t="str">
        <f>VLOOKUP($B162*1,[1]Sheet1!$A:$G,7,FALSE)</f>
        <v>华东</v>
      </c>
      <c r="I162" s="3" t="str">
        <f>VLOOKUP($B162*1,[1]Sheet1!$A:$G,6,FALSE)</f>
        <v>南京</v>
      </c>
      <c r="J162" s="3" t="str">
        <f>VLOOKUP($B162*1,[1]Sheet1!$A:$G,5,FALSE)</f>
        <v>一组</v>
      </c>
      <c r="K162" s="3" t="str">
        <f t="shared" si="15"/>
        <v>南京一组</v>
      </c>
      <c r="L162" s="3" t="str">
        <f>IF(VLOOKUP($B162*1,[1]Sheet1!$A:$G,4,FALSE)=1,"普通员工","管理人员")</f>
        <v>普通员工</v>
      </c>
      <c r="M162" s="3">
        <f>E162/D162</f>
        <v>20000.46</v>
      </c>
      <c r="N162" s="3">
        <f t="shared" si="16"/>
        <v>2020</v>
      </c>
      <c r="O162" s="3">
        <f t="shared" si="17"/>
        <v>6</v>
      </c>
    </row>
    <row r="163" spans="1:15" x14ac:dyDescent="0.2">
      <c r="A163" s="10">
        <f>A162</f>
        <v>43985</v>
      </c>
      <c r="B163" s="4" t="s">
        <v>55</v>
      </c>
      <c r="C163" s="4" t="s">
        <v>5</v>
      </c>
      <c r="D163" s="6">
        <v>1</v>
      </c>
      <c r="E163" s="5">
        <v>5000.2299999999996</v>
      </c>
      <c r="F163" s="6" t="str">
        <f t="shared" si="14"/>
        <v>借呗</v>
      </c>
      <c r="G163" s="3" t="str">
        <f>MID(C163,3,LEN(C163))</f>
        <v>6期</v>
      </c>
      <c r="H163" s="3" t="str">
        <f>VLOOKUP($B163*1,[1]Sheet1!$A:$G,7,FALSE)</f>
        <v>华南</v>
      </c>
      <c r="I163" s="3" t="str">
        <f>VLOOKUP($B163*1,[1]Sheet1!$A:$G,6,FALSE)</f>
        <v>广州</v>
      </c>
      <c r="J163" s="3" t="str">
        <f>VLOOKUP($B163*1,[1]Sheet1!$A:$G,5,FALSE)</f>
        <v>一组</v>
      </c>
      <c r="K163" s="3" t="str">
        <f t="shared" si="15"/>
        <v>广州一组</v>
      </c>
      <c r="L163" s="3" t="str">
        <f>IF(VLOOKUP($B163*1,[1]Sheet1!$A:$G,4,FALSE)=1,"普通员工","管理人员")</f>
        <v>普通员工</v>
      </c>
      <c r="M163" s="3">
        <f>E163/D163</f>
        <v>5000.2299999999996</v>
      </c>
      <c r="N163" s="3">
        <f t="shared" si="16"/>
        <v>2020</v>
      </c>
      <c r="O163" s="3">
        <f t="shared" si="17"/>
        <v>6</v>
      </c>
    </row>
    <row r="164" spans="1:15" x14ac:dyDescent="0.2">
      <c r="A164" s="9">
        <v>43986</v>
      </c>
      <c r="B164" s="4" t="s">
        <v>57</v>
      </c>
      <c r="C164" s="4" t="s">
        <v>5</v>
      </c>
      <c r="D164" s="6">
        <v>1</v>
      </c>
      <c r="E164" s="5">
        <v>3399.46</v>
      </c>
      <c r="F164" s="6" t="str">
        <f t="shared" si="14"/>
        <v>借呗</v>
      </c>
      <c r="G164" s="3" t="str">
        <f>MID(C164,3,LEN(C164))</f>
        <v>6期</v>
      </c>
      <c r="H164" s="3" t="str">
        <f>VLOOKUP($B164*1,[1]Sheet1!$A:$G,7,FALSE)</f>
        <v>华东</v>
      </c>
      <c r="I164" s="3" t="str">
        <f>VLOOKUP($B164*1,[1]Sheet1!$A:$G,6,FALSE)</f>
        <v>杭州</v>
      </c>
      <c r="J164" s="3" t="str">
        <f>VLOOKUP($B164*1,[1]Sheet1!$A:$G,5,FALSE)</f>
        <v>二组</v>
      </c>
      <c r="K164" s="3" t="str">
        <f t="shared" si="15"/>
        <v>杭州二组</v>
      </c>
      <c r="L164" s="3" t="str">
        <f>IF(VLOOKUP($B164*1,[1]Sheet1!$A:$G,4,FALSE)=1,"普通员工","管理人员")</f>
        <v>普通员工</v>
      </c>
      <c r="M164" s="3">
        <f>E164/D164</f>
        <v>3399.46</v>
      </c>
      <c r="N164" s="3">
        <f t="shared" si="16"/>
        <v>2020</v>
      </c>
      <c r="O164" s="3">
        <f t="shared" si="17"/>
        <v>6</v>
      </c>
    </row>
    <row r="165" spans="1:15" x14ac:dyDescent="0.2">
      <c r="A165" s="10">
        <f>A164</f>
        <v>43986</v>
      </c>
      <c r="B165" s="4" t="s">
        <v>4</v>
      </c>
      <c r="C165" s="4" t="s">
        <v>5</v>
      </c>
      <c r="D165" s="6">
        <v>2</v>
      </c>
      <c r="E165" s="5">
        <v>6690.2</v>
      </c>
      <c r="F165" s="6" t="str">
        <f t="shared" si="14"/>
        <v>借呗</v>
      </c>
      <c r="G165" s="3" t="str">
        <f>MID(C165,3,LEN(C165))</f>
        <v>6期</v>
      </c>
      <c r="H165" s="3" t="str">
        <f>VLOOKUP($B165*1,[1]Sheet1!$A:$G,7,FALSE)</f>
        <v>华东</v>
      </c>
      <c r="I165" s="3" t="str">
        <f>VLOOKUP($B165*1,[1]Sheet1!$A:$G,6,FALSE)</f>
        <v>杭州</v>
      </c>
      <c r="J165" s="3" t="str">
        <f>VLOOKUP($B165*1,[1]Sheet1!$A:$G,5,FALSE)</f>
        <v>二组</v>
      </c>
      <c r="K165" s="3" t="str">
        <f t="shared" si="15"/>
        <v>杭州二组</v>
      </c>
      <c r="L165" s="3" t="str">
        <f>IF(VLOOKUP($B165*1,[1]Sheet1!$A:$G,4,FALSE)=1,"普通员工","管理人员")</f>
        <v>普通员工</v>
      </c>
      <c r="M165" s="3">
        <f>E165/D165</f>
        <v>3345.1</v>
      </c>
      <c r="N165" s="3">
        <f t="shared" si="16"/>
        <v>2020</v>
      </c>
      <c r="O165" s="3">
        <f t="shared" si="17"/>
        <v>6</v>
      </c>
    </row>
    <row r="166" spans="1:15" x14ac:dyDescent="0.2">
      <c r="A166" s="10">
        <f>A165</f>
        <v>43986</v>
      </c>
      <c r="B166" s="3" t="str">
        <f>B165</f>
        <v>1000000029</v>
      </c>
      <c r="C166" s="4" t="s">
        <v>6</v>
      </c>
      <c r="D166" s="6">
        <v>1</v>
      </c>
      <c r="E166" s="5">
        <v>15000.67</v>
      </c>
      <c r="F166" s="6" t="str">
        <f t="shared" si="14"/>
        <v>借呗</v>
      </c>
      <c r="G166" s="3" t="str">
        <f>MID(C166,3,LEN(C166))</f>
        <v>12期</v>
      </c>
      <c r="H166" s="3" t="str">
        <f>VLOOKUP($B166*1,[1]Sheet1!$A:$G,7,FALSE)</f>
        <v>华东</v>
      </c>
      <c r="I166" s="3" t="str">
        <f>VLOOKUP($B166*1,[1]Sheet1!$A:$G,6,FALSE)</f>
        <v>杭州</v>
      </c>
      <c r="J166" s="3" t="str">
        <f>VLOOKUP($B166*1,[1]Sheet1!$A:$G,5,FALSE)</f>
        <v>二组</v>
      </c>
      <c r="K166" s="3" t="str">
        <f t="shared" si="15"/>
        <v>杭州二组</v>
      </c>
      <c r="L166" s="3" t="str">
        <f>IF(VLOOKUP($B166*1,[1]Sheet1!$A:$G,4,FALSE)=1,"普通员工","管理人员")</f>
        <v>普通员工</v>
      </c>
      <c r="M166" s="3">
        <f>E166/D166</f>
        <v>15000.67</v>
      </c>
      <c r="N166" s="3">
        <f t="shared" si="16"/>
        <v>2020</v>
      </c>
      <c r="O166" s="3">
        <f t="shared" si="17"/>
        <v>6</v>
      </c>
    </row>
    <row r="167" spans="1:15" x14ac:dyDescent="0.2">
      <c r="A167" s="10">
        <f>A166</f>
        <v>43986</v>
      </c>
      <c r="B167" s="4" t="s">
        <v>7</v>
      </c>
      <c r="C167" s="4" t="s">
        <v>5</v>
      </c>
      <c r="D167" s="6">
        <v>2</v>
      </c>
      <c r="E167" s="5">
        <v>17001.009999999998</v>
      </c>
      <c r="F167" s="6" t="str">
        <f t="shared" si="14"/>
        <v>借呗</v>
      </c>
      <c r="G167" s="3" t="str">
        <f>MID(C167,3,LEN(C167))</f>
        <v>6期</v>
      </c>
      <c r="H167" s="3" t="str">
        <f>VLOOKUP($B167*1,[1]Sheet1!$A:$G,7,FALSE)</f>
        <v>华南</v>
      </c>
      <c r="I167" s="3" t="str">
        <f>VLOOKUP($B167*1,[1]Sheet1!$A:$G,6,FALSE)</f>
        <v>广州</v>
      </c>
      <c r="J167" s="3" t="str">
        <f>VLOOKUP($B167*1,[1]Sheet1!$A:$G,5,FALSE)</f>
        <v>三组</v>
      </c>
      <c r="K167" s="3" t="str">
        <f t="shared" si="15"/>
        <v>广州三组</v>
      </c>
      <c r="L167" s="3" t="str">
        <f>IF(VLOOKUP($B167*1,[1]Sheet1!$A:$G,4,FALSE)=1,"普通员工","管理人员")</f>
        <v>普通员工</v>
      </c>
      <c r="M167" s="3">
        <f>E167/D167</f>
        <v>8500.5049999999992</v>
      </c>
      <c r="N167" s="3">
        <f t="shared" si="16"/>
        <v>2020</v>
      </c>
      <c r="O167" s="3">
        <f t="shared" si="17"/>
        <v>6</v>
      </c>
    </row>
    <row r="168" spans="1:15" x14ac:dyDescent="0.2">
      <c r="A168" s="10">
        <f>A167</f>
        <v>43986</v>
      </c>
      <c r="B168" s="4" t="s">
        <v>8</v>
      </c>
      <c r="C168" s="4" t="s">
        <v>6</v>
      </c>
      <c r="D168" s="6">
        <v>1</v>
      </c>
      <c r="E168" s="5">
        <v>10000.35</v>
      </c>
      <c r="F168" s="6" t="str">
        <f t="shared" si="14"/>
        <v>借呗</v>
      </c>
      <c r="G168" s="3" t="str">
        <f>MID(C168,3,LEN(C168))</f>
        <v>12期</v>
      </c>
      <c r="H168" s="3" t="str">
        <f>VLOOKUP($B168*1,[1]Sheet1!$A:$G,7,FALSE)</f>
        <v>华东</v>
      </c>
      <c r="I168" s="3" t="str">
        <f>VLOOKUP($B168*1,[1]Sheet1!$A:$G,6,FALSE)</f>
        <v>杭州</v>
      </c>
      <c r="J168" s="3" t="str">
        <f>VLOOKUP($B168*1,[1]Sheet1!$A:$G,5,FALSE)</f>
        <v>一组</v>
      </c>
      <c r="K168" s="3" t="str">
        <f t="shared" si="15"/>
        <v>杭州一组</v>
      </c>
      <c r="L168" s="3" t="str">
        <f>IF(VLOOKUP($B168*1,[1]Sheet1!$A:$G,4,FALSE)=1,"普通员工","管理人员")</f>
        <v>管理人员</v>
      </c>
      <c r="M168" s="3">
        <f>E168/D168</f>
        <v>10000.35</v>
      </c>
      <c r="N168" s="3">
        <f t="shared" si="16"/>
        <v>2020</v>
      </c>
      <c r="O168" s="3">
        <f t="shared" si="17"/>
        <v>6</v>
      </c>
    </row>
    <row r="169" spans="1:15" x14ac:dyDescent="0.2">
      <c r="A169" s="10">
        <f>A168</f>
        <v>43986</v>
      </c>
      <c r="B169" s="4" t="s">
        <v>9</v>
      </c>
      <c r="C169" s="4" t="s">
        <v>5</v>
      </c>
      <c r="D169" s="6">
        <v>3</v>
      </c>
      <c r="E169" s="5">
        <v>51982.130000000005</v>
      </c>
      <c r="F169" s="6" t="str">
        <f t="shared" si="14"/>
        <v>借呗</v>
      </c>
      <c r="G169" s="3" t="str">
        <f>MID(C169,3,LEN(C169))</f>
        <v>6期</v>
      </c>
      <c r="H169" s="3" t="str">
        <f>VLOOKUP($B169*1,[1]Sheet1!$A:$G,7,FALSE)</f>
        <v>华东</v>
      </c>
      <c r="I169" s="3" t="str">
        <f>VLOOKUP($B169*1,[1]Sheet1!$A:$G,6,FALSE)</f>
        <v>苏州</v>
      </c>
      <c r="J169" s="3" t="str">
        <f>VLOOKUP($B169*1,[1]Sheet1!$A:$G,5,FALSE)</f>
        <v>一组</v>
      </c>
      <c r="K169" s="3" t="str">
        <f t="shared" si="15"/>
        <v>苏州一组</v>
      </c>
      <c r="L169" s="3" t="str">
        <f>IF(VLOOKUP($B169*1,[1]Sheet1!$A:$G,4,FALSE)=1,"普通员工","管理人员")</f>
        <v>管理人员</v>
      </c>
      <c r="M169" s="3">
        <f>E169/D169</f>
        <v>17327.376666666667</v>
      </c>
      <c r="N169" s="3">
        <f t="shared" si="16"/>
        <v>2020</v>
      </c>
      <c r="O169" s="3">
        <f t="shared" si="17"/>
        <v>6</v>
      </c>
    </row>
    <row r="170" spans="1:15" x14ac:dyDescent="0.2">
      <c r="A170" s="10">
        <f>A169</f>
        <v>43986</v>
      </c>
      <c r="B170" s="4" t="s">
        <v>36</v>
      </c>
      <c r="C170" s="4" t="s">
        <v>5</v>
      </c>
      <c r="D170" s="6">
        <v>1</v>
      </c>
      <c r="E170" s="5">
        <v>500.48</v>
      </c>
      <c r="F170" s="6" t="str">
        <f t="shared" si="14"/>
        <v>借呗</v>
      </c>
      <c r="G170" s="3" t="str">
        <f>MID(C170,3,LEN(C170))</f>
        <v>6期</v>
      </c>
      <c r="H170" s="3" t="str">
        <f>VLOOKUP($B170*1,[1]Sheet1!$A:$G,7,FALSE)</f>
        <v>华东</v>
      </c>
      <c r="I170" s="3" t="str">
        <f>VLOOKUP($B170*1,[1]Sheet1!$A:$G,6,FALSE)</f>
        <v>苏州</v>
      </c>
      <c r="J170" s="3" t="str">
        <f>VLOOKUP($B170*1,[1]Sheet1!$A:$G,5,FALSE)</f>
        <v>一组</v>
      </c>
      <c r="K170" s="3" t="str">
        <f t="shared" si="15"/>
        <v>苏州一组</v>
      </c>
      <c r="L170" s="3" t="str">
        <f>IF(VLOOKUP($B170*1,[1]Sheet1!$A:$G,4,FALSE)=1,"普通员工","管理人员")</f>
        <v>普通员工</v>
      </c>
      <c r="M170" s="3">
        <f>E170/D170</f>
        <v>500.48</v>
      </c>
      <c r="N170" s="3">
        <f t="shared" si="16"/>
        <v>2020</v>
      </c>
      <c r="O170" s="3">
        <f t="shared" si="17"/>
        <v>6</v>
      </c>
    </row>
    <row r="171" spans="1:15" x14ac:dyDescent="0.2">
      <c r="A171" s="10">
        <f>A170</f>
        <v>43986</v>
      </c>
      <c r="B171" s="3" t="str">
        <f>B170</f>
        <v>1000000033</v>
      </c>
      <c r="C171" s="4" t="s">
        <v>6</v>
      </c>
      <c r="D171" s="6">
        <v>2</v>
      </c>
      <c r="E171" s="5">
        <v>26000.82</v>
      </c>
      <c r="F171" s="6" t="str">
        <f t="shared" si="14"/>
        <v>借呗</v>
      </c>
      <c r="G171" s="3" t="str">
        <f>MID(C171,3,LEN(C171))</f>
        <v>12期</v>
      </c>
      <c r="H171" s="3" t="str">
        <f>VLOOKUP($B171*1,[1]Sheet1!$A:$G,7,FALSE)</f>
        <v>华东</v>
      </c>
      <c r="I171" s="3" t="str">
        <f>VLOOKUP($B171*1,[1]Sheet1!$A:$G,6,FALSE)</f>
        <v>苏州</v>
      </c>
      <c r="J171" s="3" t="str">
        <f>VLOOKUP($B171*1,[1]Sheet1!$A:$G,5,FALSE)</f>
        <v>一组</v>
      </c>
      <c r="K171" s="3" t="str">
        <f t="shared" si="15"/>
        <v>苏州一组</v>
      </c>
      <c r="L171" s="3" t="str">
        <f>IF(VLOOKUP($B171*1,[1]Sheet1!$A:$G,4,FALSE)=1,"普通员工","管理人员")</f>
        <v>普通员工</v>
      </c>
      <c r="M171" s="3">
        <f>E171/D171</f>
        <v>13000.41</v>
      </c>
      <c r="N171" s="3">
        <f t="shared" si="16"/>
        <v>2020</v>
      </c>
      <c r="O171" s="3">
        <f t="shared" si="17"/>
        <v>6</v>
      </c>
    </row>
    <row r="172" spans="1:15" x14ac:dyDescent="0.2">
      <c r="A172" s="10">
        <f>A171</f>
        <v>43986</v>
      </c>
      <c r="B172" s="4" t="s">
        <v>37</v>
      </c>
      <c r="C172" s="4" t="s">
        <v>6</v>
      </c>
      <c r="D172" s="6">
        <v>2</v>
      </c>
      <c r="E172" s="5">
        <v>13500.810000000001</v>
      </c>
      <c r="F172" s="6" t="str">
        <f t="shared" si="14"/>
        <v>借呗</v>
      </c>
      <c r="G172" s="3" t="str">
        <f>MID(C172,3,LEN(C172))</f>
        <v>12期</v>
      </c>
      <c r="H172" s="3" t="str">
        <f>VLOOKUP($B172*1,[1]Sheet1!$A:$G,7,FALSE)</f>
        <v>华东</v>
      </c>
      <c r="I172" s="3" t="str">
        <f>VLOOKUP($B172*1,[1]Sheet1!$A:$G,6,FALSE)</f>
        <v>苏州</v>
      </c>
      <c r="J172" s="3" t="str">
        <f>VLOOKUP($B172*1,[1]Sheet1!$A:$G,5,FALSE)</f>
        <v>一组</v>
      </c>
      <c r="K172" s="3" t="str">
        <f t="shared" si="15"/>
        <v>苏州一组</v>
      </c>
      <c r="L172" s="3" t="str">
        <f>IF(VLOOKUP($B172*1,[1]Sheet1!$A:$G,4,FALSE)=1,"普通员工","管理人员")</f>
        <v>普通员工</v>
      </c>
      <c r="M172" s="3">
        <f>E172/D172</f>
        <v>6750.4050000000007</v>
      </c>
      <c r="N172" s="3">
        <f t="shared" si="16"/>
        <v>2020</v>
      </c>
      <c r="O172" s="3">
        <f t="shared" si="17"/>
        <v>6</v>
      </c>
    </row>
    <row r="173" spans="1:15" x14ac:dyDescent="0.2">
      <c r="A173" s="10">
        <f>A172</f>
        <v>43986</v>
      </c>
      <c r="B173" s="4" t="s">
        <v>12</v>
      </c>
      <c r="C173" s="4" t="s">
        <v>6</v>
      </c>
      <c r="D173" s="6">
        <v>1</v>
      </c>
      <c r="E173" s="5">
        <v>5000.6099999999997</v>
      </c>
      <c r="F173" s="6" t="str">
        <f t="shared" si="14"/>
        <v>借呗</v>
      </c>
      <c r="G173" s="3" t="str">
        <f>MID(C173,3,LEN(C173))</f>
        <v>12期</v>
      </c>
      <c r="H173" s="3" t="str">
        <f>VLOOKUP($B173*1,[1]Sheet1!$A:$G,7,FALSE)</f>
        <v>华南</v>
      </c>
      <c r="I173" s="3" t="str">
        <f>VLOOKUP($B173*1,[1]Sheet1!$A:$G,6,FALSE)</f>
        <v>广州</v>
      </c>
      <c r="J173" s="3" t="str">
        <f>VLOOKUP($B173*1,[1]Sheet1!$A:$G,5,FALSE)</f>
        <v>三组</v>
      </c>
      <c r="K173" s="3" t="str">
        <f t="shared" si="15"/>
        <v>广州三组</v>
      </c>
      <c r="L173" s="3" t="str">
        <f>IF(VLOOKUP($B173*1,[1]Sheet1!$A:$G,4,FALSE)=1,"普通员工","管理人员")</f>
        <v>管理人员</v>
      </c>
      <c r="M173" s="3">
        <f>E173/D173</f>
        <v>5000.6099999999997</v>
      </c>
      <c r="N173" s="3">
        <f t="shared" si="16"/>
        <v>2020</v>
      </c>
      <c r="O173" s="3">
        <f t="shared" si="17"/>
        <v>6</v>
      </c>
    </row>
    <row r="174" spans="1:15" x14ac:dyDescent="0.2">
      <c r="A174" s="10">
        <f>A173</f>
        <v>43986</v>
      </c>
      <c r="B174" s="3" t="str">
        <f>B173</f>
        <v>1000000036</v>
      </c>
      <c r="C174" s="4" t="s">
        <v>10</v>
      </c>
      <c r="D174" s="6">
        <v>1</v>
      </c>
      <c r="E174" s="5">
        <v>9000.59</v>
      </c>
      <c r="F174" s="6" t="str">
        <f t="shared" si="14"/>
        <v>借呗</v>
      </c>
      <c r="G174" s="3" t="str">
        <f>MID(C174,3,LEN(C174))</f>
        <v>18期</v>
      </c>
      <c r="H174" s="3" t="str">
        <f>VLOOKUP($B174*1,[1]Sheet1!$A:$G,7,FALSE)</f>
        <v>华南</v>
      </c>
      <c r="I174" s="3" t="str">
        <f>VLOOKUP($B174*1,[1]Sheet1!$A:$G,6,FALSE)</f>
        <v>广州</v>
      </c>
      <c r="J174" s="3" t="str">
        <f>VLOOKUP($B174*1,[1]Sheet1!$A:$G,5,FALSE)</f>
        <v>三组</v>
      </c>
      <c r="K174" s="3" t="str">
        <f t="shared" si="15"/>
        <v>广州三组</v>
      </c>
      <c r="L174" s="3" t="str">
        <f>IF(VLOOKUP($B174*1,[1]Sheet1!$A:$G,4,FALSE)=1,"普通员工","管理人员")</f>
        <v>管理人员</v>
      </c>
      <c r="M174" s="3">
        <f>E174/D174</f>
        <v>9000.59</v>
      </c>
      <c r="N174" s="3">
        <f t="shared" si="16"/>
        <v>2020</v>
      </c>
      <c r="O174" s="3">
        <f t="shared" si="17"/>
        <v>6</v>
      </c>
    </row>
    <row r="175" spans="1:15" x14ac:dyDescent="0.2">
      <c r="A175" s="10">
        <f>A174</f>
        <v>43986</v>
      </c>
      <c r="B175" s="4" t="s">
        <v>13</v>
      </c>
      <c r="C175" s="4" t="s">
        <v>5</v>
      </c>
      <c r="D175" s="6">
        <v>3</v>
      </c>
      <c r="E175" s="5">
        <v>29677.469999999998</v>
      </c>
      <c r="F175" s="6" t="str">
        <f t="shared" si="14"/>
        <v>借呗</v>
      </c>
      <c r="G175" s="3" t="str">
        <f>MID(C175,3,LEN(C175))</f>
        <v>6期</v>
      </c>
      <c r="H175" s="3" t="str">
        <f>VLOOKUP($B175*1,[1]Sheet1!$A:$G,7,FALSE)</f>
        <v>华东</v>
      </c>
      <c r="I175" s="3" t="str">
        <f>VLOOKUP($B175*1,[1]Sheet1!$A:$G,6,FALSE)</f>
        <v>杭州</v>
      </c>
      <c r="J175" s="3" t="str">
        <f>VLOOKUP($B175*1,[1]Sheet1!$A:$G,5,FALSE)</f>
        <v>二组</v>
      </c>
      <c r="K175" s="3" t="str">
        <f t="shared" si="15"/>
        <v>杭州二组</v>
      </c>
      <c r="L175" s="3" t="str">
        <f>IF(VLOOKUP($B175*1,[1]Sheet1!$A:$G,4,FALSE)=1,"普通员工","管理人员")</f>
        <v>普通员工</v>
      </c>
      <c r="M175" s="3">
        <f>E175/D175</f>
        <v>9892.49</v>
      </c>
      <c r="N175" s="3">
        <f t="shared" si="16"/>
        <v>2020</v>
      </c>
      <c r="O175" s="3">
        <f t="shared" si="17"/>
        <v>6</v>
      </c>
    </row>
    <row r="176" spans="1:15" x14ac:dyDescent="0.2">
      <c r="A176" s="10">
        <f>A175</f>
        <v>43986</v>
      </c>
      <c r="B176" s="3" t="str">
        <f>B175</f>
        <v>1000000037</v>
      </c>
      <c r="C176" s="4" t="s">
        <v>6</v>
      </c>
      <c r="D176" s="6">
        <v>1</v>
      </c>
      <c r="E176" s="5">
        <v>10000.030000000001</v>
      </c>
      <c r="F176" s="6" t="str">
        <f t="shared" si="14"/>
        <v>借呗</v>
      </c>
      <c r="G176" s="3" t="str">
        <f>MID(C176,3,LEN(C176))</f>
        <v>12期</v>
      </c>
      <c r="H176" s="3" t="str">
        <f>VLOOKUP($B176*1,[1]Sheet1!$A:$G,7,FALSE)</f>
        <v>华东</v>
      </c>
      <c r="I176" s="3" t="str">
        <f>VLOOKUP($B176*1,[1]Sheet1!$A:$G,6,FALSE)</f>
        <v>杭州</v>
      </c>
      <c r="J176" s="3" t="str">
        <f>VLOOKUP($B176*1,[1]Sheet1!$A:$G,5,FALSE)</f>
        <v>二组</v>
      </c>
      <c r="K176" s="3" t="str">
        <f t="shared" si="15"/>
        <v>杭州二组</v>
      </c>
      <c r="L176" s="3" t="str">
        <f>IF(VLOOKUP($B176*1,[1]Sheet1!$A:$G,4,FALSE)=1,"普通员工","管理人员")</f>
        <v>普通员工</v>
      </c>
      <c r="M176" s="3">
        <f>E176/D176</f>
        <v>10000.030000000001</v>
      </c>
      <c r="N176" s="3">
        <f t="shared" si="16"/>
        <v>2020</v>
      </c>
      <c r="O176" s="3">
        <f t="shared" si="17"/>
        <v>6</v>
      </c>
    </row>
    <row r="177" spans="1:15" x14ac:dyDescent="0.2">
      <c r="A177" s="10">
        <f>A176</f>
        <v>43986</v>
      </c>
      <c r="B177" s="4" t="s">
        <v>14</v>
      </c>
      <c r="C177" s="4" t="s">
        <v>5</v>
      </c>
      <c r="D177" s="6">
        <v>2</v>
      </c>
      <c r="E177" s="5">
        <v>2469.6400000000003</v>
      </c>
      <c r="F177" s="6" t="str">
        <f t="shared" si="14"/>
        <v>借呗</v>
      </c>
      <c r="G177" s="3" t="str">
        <f>MID(C177,3,LEN(C177))</f>
        <v>6期</v>
      </c>
      <c r="H177" s="3" t="str">
        <f>VLOOKUP($B177*1,[1]Sheet1!$A:$G,7,FALSE)</f>
        <v>华东</v>
      </c>
      <c r="I177" s="3" t="str">
        <f>VLOOKUP($B177*1,[1]Sheet1!$A:$G,6,FALSE)</f>
        <v>苏州</v>
      </c>
      <c r="J177" s="3" t="str">
        <f>VLOOKUP($B177*1,[1]Sheet1!$A:$G,5,FALSE)</f>
        <v>二组</v>
      </c>
      <c r="K177" s="3" t="str">
        <f t="shared" si="15"/>
        <v>苏州二组</v>
      </c>
      <c r="L177" s="3" t="str">
        <f>IF(VLOOKUP($B177*1,[1]Sheet1!$A:$G,4,FALSE)=1,"普通员工","管理人员")</f>
        <v>管理人员</v>
      </c>
      <c r="M177" s="3">
        <f>E177/D177</f>
        <v>1234.8200000000002</v>
      </c>
      <c r="N177" s="3">
        <f t="shared" si="16"/>
        <v>2020</v>
      </c>
      <c r="O177" s="3">
        <f t="shared" si="17"/>
        <v>6</v>
      </c>
    </row>
    <row r="178" spans="1:15" x14ac:dyDescent="0.2">
      <c r="A178" s="10">
        <f>A177</f>
        <v>43986</v>
      </c>
      <c r="B178" s="3" t="str">
        <f t="shared" ref="B178:B179" si="19">B177</f>
        <v>1000000039</v>
      </c>
      <c r="C178" s="4" t="s">
        <v>6</v>
      </c>
      <c r="D178" s="6">
        <v>1</v>
      </c>
      <c r="E178" s="5">
        <v>7000.57</v>
      </c>
      <c r="F178" s="6" t="str">
        <f t="shared" si="14"/>
        <v>借呗</v>
      </c>
      <c r="G178" s="3" t="str">
        <f>MID(C178,3,LEN(C178))</f>
        <v>12期</v>
      </c>
      <c r="H178" s="3" t="str">
        <f>VLOOKUP($B178*1,[1]Sheet1!$A:$G,7,FALSE)</f>
        <v>华东</v>
      </c>
      <c r="I178" s="3" t="str">
        <f>VLOOKUP($B178*1,[1]Sheet1!$A:$G,6,FALSE)</f>
        <v>苏州</v>
      </c>
      <c r="J178" s="3" t="str">
        <f>VLOOKUP($B178*1,[1]Sheet1!$A:$G,5,FALSE)</f>
        <v>二组</v>
      </c>
      <c r="K178" s="3" t="str">
        <f t="shared" si="15"/>
        <v>苏州二组</v>
      </c>
      <c r="L178" s="3" t="str">
        <f>IF(VLOOKUP($B178*1,[1]Sheet1!$A:$G,4,FALSE)=1,"普通员工","管理人员")</f>
        <v>管理人员</v>
      </c>
      <c r="M178" s="3">
        <f>E178/D178</f>
        <v>7000.57</v>
      </c>
      <c r="N178" s="3">
        <f t="shared" si="16"/>
        <v>2020</v>
      </c>
      <c r="O178" s="3">
        <f t="shared" si="17"/>
        <v>6</v>
      </c>
    </row>
    <row r="179" spans="1:15" x14ac:dyDescent="0.2">
      <c r="A179" s="10">
        <f>A178</f>
        <v>43986</v>
      </c>
      <c r="B179" s="3" t="str">
        <f t="shared" si="19"/>
        <v>1000000039</v>
      </c>
      <c r="C179" s="4" t="s">
        <v>10</v>
      </c>
      <c r="D179" s="6">
        <v>1</v>
      </c>
      <c r="E179" s="5">
        <v>2350.1999999999998</v>
      </c>
      <c r="F179" s="6" t="str">
        <f t="shared" si="14"/>
        <v>借呗</v>
      </c>
      <c r="G179" s="3" t="str">
        <f>MID(C179,3,LEN(C179))</f>
        <v>18期</v>
      </c>
      <c r="H179" s="3" t="str">
        <f>VLOOKUP($B179*1,[1]Sheet1!$A:$G,7,FALSE)</f>
        <v>华东</v>
      </c>
      <c r="I179" s="3" t="str">
        <f>VLOOKUP($B179*1,[1]Sheet1!$A:$G,6,FALSE)</f>
        <v>苏州</v>
      </c>
      <c r="J179" s="3" t="str">
        <f>VLOOKUP($B179*1,[1]Sheet1!$A:$G,5,FALSE)</f>
        <v>二组</v>
      </c>
      <c r="K179" s="3" t="str">
        <f t="shared" si="15"/>
        <v>苏州二组</v>
      </c>
      <c r="L179" s="3" t="str">
        <f>IF(VLOOKUP($B179*1,[1]Sheet1!$A:$G,4,FALSE)=1,"普通员工","管理人员")</f>
        <v>管理人员</v>
      </c>
      <c r="M179" s="3">
        <f>E179/D179</f>
        <v>2350.1999999999998</v>
      </c>
      <c r="N179" s="3">
        <f t="shared" si="16"/>
        <v>2020</v>
      </c>
      <c r="O179" s="3">
        <f t="shared" si="17"/>
        <v>6</v>
      </c>
    </row>
    <row r="180" spans="1:15" x14ac:dyDescent="0.2">
      <c r="A180" s="10">
        <f>A179</f>
        <v>43986</v>
      </c>
      <c r="B180" s="4" t="s">
        <v>15</v>
      </c>
      <c r="C180" s="4" t="s">
        <v>5</v>
      </c>
      <c r="D180" s="6">
        <v>1</v>
      </c>
      <c r="E180" s="5">
        <v>1287.1400000000001</v>
      </c>
      <c r="F180" s="6" t="str">
        <f t="shared" si="14"/>
        <v>借呗</v>
      </c>
      <c r="G180" s="3" t="str">
        <f>MID(C180,3,LEN(C180))</f>
        <v>6期</v>
      </c>
      <c r="H180" s="3" t="str">
        <f>VLOOKUP($B180*1,[1]Sheet1!$A:$G,7,FALSE)</f>
        <v>华西北</v>
      </c>
      <c r="I180" s="3" t="str">
        <f>VLOOKUP($B180*1,[1]Sheet1!$A:$G,6,FALSE)</f>
        <v>北京</v>
      </c>
      <c r="J180" s="3" t="str">
        <f>VLOOKUP($B180*1,[1]Sheet1!$A:$G,5,FALSE)</f>
        <v>四组</v>
      </c>
      <c r="K180" s="3" t="str">
        <f t="shared" si="15"/>
        <v>北京四组</v>
      </c>
      <c r="L180" s="3" t="str">
        <f>IF(VLOOKUP($B180*1,[1]Sheet1!$A:$G,4,FALSE)=1,"普通员工","管理人员")</f>
        <v>管理人员</v>
      </c>
      <c r="M180" s="3">
        <f>E180/D180</f>
        <v>1287.1400000000001</v>
      </c>
      <c r="N180" s="3">
        <f t="shared" si="16"/>
        <v>2020</v>
      </c>
      <c r="O180" s="3">
        <f t="shared" si="17"/>
        <v>6</v>
      </c>
    </row>
    <row r="181" spans="1:15" x14ac:dyDescent="0.2">
      <c r="A181" s="10">
        <f>A180</f>
        <v>43986</v>
      </c>
      <c r="B181" s="3" t="str">
        <f>B180</f>
        <v>1000000040</v>
      </c>
      <c r="C181" s="4" t="s">
        <v>6</v>
      </c>
      <c r="D181" s="6">
        <v>1</v>
      </c>
      <c r="E181" s="5">
        <v>25000.69</v>
      </c>
      <c r="F181" s="6" t="str">
        <f t="shared" si="14"/>
        <v>借呗</v>
      </c>
      <c r="G181" s="3" t="str">
        <f>MID(C181,3,LEN(C181))</f>
        <v>12期</v>
      </c>
      <c r="H181" s="3" t="str">
        <f>VLOOKUP($B181*1,[1]Sheet1!$A:$G,7,FALSE)</f>
        <v>华西北</v>
      </c>
      <c r="I181" s="3" t="str">
        <f>VLOOKUP($B181*1,[1]Sheet1!$A:$G,6,FALSE)</f>
        <v>北京</v>
      </c>
      <c r="J181" s="3" t="str">
        <f>VLOOKUP($B181*1,[1]Sheet1!$A:$G,5,FALSE)</f>
        <v>四组</v>
      </c>
      <c r="K181" s="3" t="str">
        <f t="shared" si="15"/>
        <v>北京四组</v>
      </c>
      <c r="L181" s="3" t="str">
        <f>IF(VLOOKUP($B181*1,[1]Sheet1!$A:$G,4,FALSE)=1,"普通员工","管理人员")</f>
        <v>管理人员</v>
      </c>
      <c r="M181" s="3">
        <f>E181/D181</f>
        <v>25000.69</v>
      </c>
      <c r="N181" s="3">
        <f t="shared" si="16"/>
        <v>2020</v>
      </c>
      <c r="O181" s="3">
        <f t="shared" si="17"/>
        <v>6</v>
      </c>
    </row>
    <row r="182" spans="1:15" x14ac:dyDescent="0.2">
      <c r="A182" s="10">
        <f>A181</f>
        <v>43986</v>
      </c>
      <c r="B182" s="4" t="s">
        <v>38</v>
      </c>
      <c r="C182" s="4" t="s">
        <v>5</v>
      </c>
      <c r="D182" s="6">
        <v>1</v>
      </c>
      <c r="E182" s="5">
        <v>8999.93</v>
      </c>
      <c r="F182" s="6" t="str">
        <f t="shared" si="14"/>
        <v>借呗</v>
      </c>
      <c r="G182" s="3" t="str">
        <f>MID(C182,3,LEN(C182))</f>
        <v>6期</v>
      </c>
      <c r="H182" s="3" t="str">
        <f>VLOOKUP($B182*1,[1]Sheet1!$A:$G,7,FALSE)</f>
        <v>华西北</v>
      </c>
      <c r="I182" s="3" t="str">
        <f>VLOOKUP($B182*1,[1]Sheet1!$A:$G,6,FALSE)</f>
        <v>北京</v>
      </c>
      <c r="J182" s="3" t="str">
        <f>VLOOKUP($B182*1,[1]Sheet1!$A:$G,5,FALSE)</f>
        <v>四组</v>
      </c>
      <c r="K182" s="3" t="str">
        <f t="shared" si="15"/>
        <v>北京四组</v>
      </c>
      <c r="L182" s="3" t="str">
        <f>IF(VLOOKUP($B182*1,[1]Sheet1!$A:$G,4,FALSE)=1,"普通员工","管理人员")</f>
        <v>普通员工</v>
      </c>
      <c r="M182" s="3">
        <f>E182/D182</f>
        <v>8999.93</v>
      </c>
      <c r="N182" s="3">
        <f t="shared" si="16"/>
        <v>2020</v>
      </c>
      <c r="O182" s="3">
        <f t="shared" si="17"/>
        <v>6</v>
      </c>
    </row>
    <row r="183" spans="1:15" x14ac:dyDescent="0.2">
      <c r="A183" s="10">
        <f>A182</f>
        <v>43986</v>
      </c>
      <c r="B183" s="3" t="str">
        <f>B182</f>
        <v>1000000041</v>
      </c>
      <c r="C183" s="4" t="s">
        <v>6</v>
      </c>
      <c r="D183" s="6">
        <v>2</v>
      </c>
      <c r="E183" s="5">
        <v>20001.03</v>
      </c>
      <c r="F183" s="6" t="str">
        <f t="shared" si="14"/>
        <v>借呗</v>
      </c>
      <c r="G183" s="3" t="str">
        <f>MID(C183,3,LEN(C183))</f>
        <v>12期</v>
      </c>
      <c r="H183" s="3" t="str">
        <f>VLOOKUP($B183*1,[1]Sheet1!$A:$G,7,FALSE)</f>
        <v>华西北</v>
      </c>
      <c r="I183" s="3" t="str">
        <f>VLOOKUP($B183*1,[1]Sheet1!$A:$G,6,FALSE)</f>
        <v>北京</v>
      </c>
      <c r="J183" s="3" t="str">
        <f>VLOOKUP($B183*1,[1]Sheet1!$A:$G,5,FALSE)</f>
        <v>四组</v>
      </c>
      <c r="K183" s="3" t="str">
        <f t="shared" si="15"/>
        <v>北京四组</v>
      </c>
      <c r="L183" s="3" t="str">
        <f>IF(VLOOKUP($B183*1,[1]Sheet1!$A:$G,4,FALSE)=1,"普通员工","管理人员")</f>
        <v>普通员工</v>
      </c>
      <c r="M183" s="3">
        <f>E183/D183</f>
        <v>10000.514999999999</v>
      </c>
      <c r="N183" s="3">
        <f t="shared" si="16"/>
        <v>2020</v>
      </c>
      <c r="O183" s="3">
        <f t="shared" si="17"/>
        <v>6</v>
      </c>
    </row>
    <row r="184" spans="1:15" x14ac:dyDescent="0.2">
      <c r="A184" s="10">
        <f>A183</f>
        <v>43986</v>
      </c>
      <c r="B184" s="4" t="s">
        <v>39</v>
      </c>
      <c r="C184" s="4" t="s">
        <v>6</v>
      </c>
      <c r="D184" s="6">
        <v>1</v>
      </c>
      <c r="E184" s="5">
        <v>11000.27</v>
      </c>
      <c r="F184" s="6" t="str">
        <f t="shared" si="14"/>
        <v>借呗</v>
      </c>
      <c r="G184" s="3" t="str">
        <f>MID(C184,3,LEN(C184))</f>
        <v>12期</v>
      </c>
      <c r="H184" s="3" t="str">
        <f>VLOOKUP($B184*1,[1]Sheet1!$A:$G,7,FALSE)</f>
        <v>华西北</v>
      </c>
      <c r="I184" s="3" t="str">
        <f>VLOOKUP($B184*1,[1]Sheet1!$A:$G,6,FALSE)</f>
        <v>成都</v>
      </c>
      <c r="J184" s="3" t="str">
        <f>VLOOKUP($B184*1,[1]Sheet1!$A:$G,5,FALSE)</f>
        <v>一组</v>
      </c>
      <c r="K184" s="3" t="str">
        <f t="shared" si="15"/>
        <v>成都一组</v>
      </c>
      <c r="L184" s="3" t="str">
        <f>IF(VLOOKUP($B184*1,[1]Sheet1!$A:$G,4,FALSE)=1,"普通员工","管理人员")</f>
        <v>普通员工</v>
      </c>
      <c r="M184" s="3">
        <f>E184/D184</f>
        <v>11000.27</v>
      </c>
      <c r="N184" s="3">
        <f t="shared" si="16"/>
        <v>2020</v>
      </c>
      <c r="O184" s="3">
        <f t="shared" si="17"/>
        <v>6</v>
      </c>
    </row>
    <row r="185" spans="1:15" x14ac:dyDescent="0.2">
      <c r="A185" s="10">
        <f>A184</f>
        <v>43986</v>
      </c>
      <c r="B185" s="4" t="s">
        <v>16</v>
      </c>
      <c r="C185" s="4" t="s">
        <v>5</v>
      </c>
      <c r="D185" s="6">
        <v>2</v>
      </c>
      <c r="E185" s="5">
        <v>29000.720000000001</v>
      </c>
      <c r="F185" s="6" t="str">
        <f t="shared" si="14"/>
        <v>借呗</v>
      </c>
      <c r="G185" s="3" t="str">
        <f>MID(C185,3,LEN(C185))</f>
        <v>6期</v>
      </c>
      <c r="H185" s="3" t="str">
        <f>VLOOKUP($B185*1,[1]Sheet1!$A:$G,7,FALSE)</f>
        <v>华西北</v>
      </c>
      <c r="I185" s="3" t="str">
        <f>VLOOKUP($B185*1,[1]Sheet1!$A:$G,6,FALSE)</f>
        <v>北京</v>
      </c>
      <c r="J185" s="3" t="str">
        <f>VLOOKUP($B185*1,[1]Sheet1!$A:$G,5,FALSE)</f>
        <v>三组</v>
      </c>
      <c r="K185" s="3" t="str">
        <f t="shared" si="15"/>
        <v>北京三组</v>
      </c>
      <c r="L185" s="3" t="str">
        <f>IF(VLOOKUP($B185*1,[1]Sheet1!$A:$G,4,FALSE)=1,"普通员工","管理人员")</f>
        <v>管理人员</v>
      </c>
      <c r="M185" s="3">
        <f>E185/D185</f>
        <v>14500.36</v>
      </c>
      <c r="N185" s="3">
        <f t="shared" si="16"/>
        <v>2020</v>
      </c>
      <c r="O185" s="3">
        <f t="shared" si="17"/>
        <v>6</v>
      </c>
    </row>
    <row r="186" spans="1:15" x14ac:dyDescent="0.2">
      <c r="A186" s="10">
        <f>A185</f>
        <v>43986</v>
      </c>
      <c r="B186" s="4" t="s">
        <v>17</v>
      </c>
      <c r="C186" s="4" t="s">
        <v>5</v>
      </c>
      <c r="D186" s="6">
        <v>1</v>
      </c>
      <c r="E186" s="5">
        <v>9000.41</v>
      </c>
      <c r="F186" s="6" t="str">
        <f t="shared" si="14"/>
        <v>借呗</v>
      </c>
      <c r="G186" s="3" t="str">
        <f>MID(C186,3,LEN(C186))</f>
        <v>6期</v>
      </c>
      <c r="H186" s="3" t="str">
        <f>VLOOKUP($B186*1,[1]Sheet1!$A:$G,7,FALSE)</f>
        <v>华南</v>
      </c>
      <c r="I186" s="3" t="str">
        <f>VLOOKUP($B186*1,[1]Sheet1!$A:$G,6,FALSE)</f>
        <v>深圳</v>
      </c>
      <c r="J186" s="3" t="str">
        <f>VLOOKUP($B186*1,[1]Sheet1!$A:$G,5,FALSE)</f>
        <v>一组</v>
      </c>
      <c r="K186" s="3" t="str">
        <f t="shared" si="15"/>
        <v>深圳一组</v>
      </c>
      <c r="L186" s="3" t="str">
        <f>IF(VLOOKUP($B186*1,[1]Sheet1!$A:$G,4,FALSE)=1,"普通员工","管理人员")</f>
        <v>普通员工</v>
      </c>
      <c r="M186" s="3">
        <f>E186/D186</f>
        <v>9000.41</v>
      </c>
      <c r="N186" s="3">
        <f t="shared" si="16"/>
        <v>2020</v>
      </c>
      <c r="O186" s="3">
        <f t="shared" si="17"/>
        <v>6</v>
      </c>
    </row>
    <row r="187" spans="1:15" x14ac:dyDescent="0.2">
      <c r="A187" s="10">
        <f>A186</f>
        <v>43986</v>
      </c>
      <c r="B187" s="4" t="s">
        <v>40</v>
      </c>
      <c r="C187" s="4" t="s">
        <v>10</v>
      </c>
      <c r="D187" s="6">
        <v>1</v>
      </c>
      <c r="E187" s="5">
        <v>13000.41</v>
      </c>
      <c r="F187" s="6" t="str">
        <f t="shared" si="14"/>
        <v>借呗</v>
      </c>
      <c r="G187" s="3" t="str">
        <f>MID(C187,3,LEN(C187))</f>
        <v>18期</v>
      </c>
      <c r="H187" s="3" t="str">
        <f>VLOOKUP($B187*1,[1]Sheet1!$A:$G,7,FALSE)</f>
        <v>华西北</v>
      </c>
      <c r="I187" s="3" t="str">
        <f>VLOOKUP($B187*1,[1]Sheet1!$A:$G,6,FALSE)</f>
        <v>成都</v>
      </c>
      <c r="J187" s="3" t="str">
        <f>VLOOKUP($B187*1,[1]Sheet1!$A:$G,5,FALSE)</f>
        <v>一组</v>
      </c>
      <c r="K187" s="3" t="str">
        <f t="shared" si="15"/>
        <v>成都一组</v>
      </c>
      <c r="L187" s="3" t="str">
        <f>IF(VLOOKUP($B187*1,[1]Sheet1!$A:$G,4,FALSE)=1,"普通员工","管理人员")</f>
        <v>普通员工</v>
      </c>
      <c r="M187" s="3">
        <f>E187/D187</f>
        <v>13000.41</v>
      </c>
      <c r="N187" s="3">
        <f t="shared" si="16"/>
        <v>2020</v>
      </c>
      <c r="O187" s="3">
        <f t="shared" si="17"/>
        <v>6</v>
      </c>
    </row>
    <row r="188" spans="1:15" x14ac:dyDescent="0.2">
      <c r="A188" s="10">
        <f>A187</f>
        <v>43986</v>
      </c>
      <c r="B188" s="4" t="s">
        <v>42</v>
      </c>
      <c r="C188" s="4" t="s">
        <v>5</v>
      </c>
      <c r="D188" s="6">
        <v>1</v>
      </c>
      <c r="E188" s="5">
        <v>1000.34</v>
      </c>
      <c r="F188" s="6" t="str">
        <f t="shared" si="14"/>
        <v>借呗</v>
      </c>
      <c r="G188" s="3" t="str">
        <f>MID(C188,3,LEN(C188))</f>
        <v>6期</v>
      </c>
      <c r="H188" s="3" t="str">
        <f>VLOOKUP($B188*1,[1]Sheet1!$A:$G,7,FALSE)</f>
        <v>华东</v>
      </c>
      <c r="I188" s="3" t="str">
        <f>VLOOKUP($B188*1,[1]Sheet1!$A:$G,6,FALSE)</f>
        <v>合肥</v>
      </c>
      <c r="J188" s="3" t="str">
        <f>VLOOKUP($B188*1,[1]Sheet1!$A:$G,5,FALSE)</f>
        <v>一组</v>
      </c>
      <c r="K188" s="3" t="str">
        <f t="shared" si="15"/>
        <v>合肥一组</v>
      </c>
      <c r="L188" s="3" t="str">
        <f>IF(VLOOKUP($B188*1,[1]Sheet1!$A:$G,4,FALSE)=1,"普通员工","管理人员")</f>
        <v>普通员工</v>
      </c>
      <c r="M188" s="3">
        <f>E188/D188</f>
        <v>1000.34</v>
      </c>
      <c r="N188" s="3">
        <f t="shared" si="16"/>
        <v>2020</v>
      </c>
      <c r="O188" s="3">
        <f t="shared" si="17"/>
        <v>6</v>
      </c>
    </row>
    <row r="189" spans="1:15" x14ac:dyDescent="0.2">
      <c r="A189" s="10">
        <f>A188</f>
        <v>43986</v>
      </c>
      <c r="B189" s="3" t="str">
        <f t="shared" ref="B189:B190" si="20">B188</f>
        <v>1000000050</v>
      </c>
      <c r="C189" s="4" t="s">
        <v>6</v>
      </c>
      <c r="D189" s="6">
        <v>1</v>
      </c>
      <c r="E189" s="5">
        <v>20000.599999999999</v>
      </c>
      <c r="F189" s="6" t="str">
        <f t="shared" si="14"/>
        <v>借呗</v>
      </c>
      <c r="G189" s="3" t="str">
        <f>MID(C189,3,LEN(C189))</f>
        <v>12期</v>
      </c>
      <c r="H189" s="3" t="str">
        <f>VLOOKUP($B189*1,[1]Sheet1!$A:$G,7,FALSE)</f>
        <v>华东</v>
      </c>
      <c r="I189" s="3" t="str">
        <f>VLOOKUP($B189*1,[1]Sheet1!$A:$G,6,FALSE)</f>
        <v>合肥</v>
      </c>
      <c r="J189" s="3" t="str">
        <f>VLOOKUP($B189*1,[1]Sheet1!$A:$G,5,FALSE)</f>
        <v>一组</v>
      </c>
      <c r="K189" s="3" t="str">
        <f t="shared" si="15"/>
        <v>合肥一组</v>
      </c>
      <c r="L189" s="3" t="str">
        <f>IF(VLOOKUP($B189*1,[1]Sheet1!$A:$G,4,FALSE)=1,"普通员工","管理人员")</f>
        <v>普通员工</v>
      </c>
      <c r="M189" s="3">
        <f>E189/D189</f>
        <v>20000.599999999999</v>
      </c>
      <c r="N189" s="3">
        <f t="shared" si="16"/>
        <v>2020</v>
      </c>
      <c r="O189" s="3">
        <f t="shared" si="17"/>
        <v>6</v>
      </c>
    </row>
    <row r="190" spans="1:15" x14ac:dyDescent="0.2">
      <c r="A190" s="10">
        <f>A189</f>
        <v>43986</v>
      </c>
      <c r="B190" s="3" t="str">
        <f t="shared" si="20"/>
        <v>1000000050</v>
      </c>
      <c r="C190" s="4" t="s">
        <v>10</v>
      </c>
      <c r="D190" s="6">
        <v>3</v>
      </c>
      <c r="E190" s="5">
        <v>40001.49</v>
      </c>
      <c r="F190" s="6" t="str">
        <f t="shared" si="14"/>
        <v>借呗</v>
      </c>
      <c r="G190" s="3" t="str">
        <f>MID(C190,3,LEN(C190))</f>
        <v>18期</v>
      </c>
      <c r="H190" s="3" t="str">
        <f>VLOOKUP($B190*1,[1]Sheet1!$A:$G,7,FALSE)</f>
        <v>华东</v>
      </c>
      <c r="I190" s="3" t="str">
        <f>VLOOKUP($B190*1,[1]Sheet1!$A:$G,6,FALSE)</f>
        <v>合肥</v>
      </c>
      <c r="J190" s="3" t="str">
        <f>VLOOKUP($B190*1,[1]Sheet1!$A:$G,5,FALSE)</f>
        <v>一组</v>
      </c>
      <c r="K190" s="3" t="str">
        <f t="shared" si="15"/>
        <v>合肥一组</v>
      </c>
      <c r="L190" s="3" t="str">
        <f>IF(VLOOKUP($B190*1,[1]Sheet1!$A:$G,4,FALSE)=1,"普通员工","管理人员")</f>
        <v>普通员工</v>
      </c>
      <c r="M190" s="3">
        <f>E190/D190</f>
        <v>13333.83</v>
      </c>
      <c r="N190" s="3">
        <f t="shared" si="16"/>
        <v>2020</v>
      </c>
      <c r="O190" s="3">
        <f t="shared" si="17"/>
        <v>6</v>
      </c>
    </row>
    <row r="191" spans="1:15" x14ac:dyDescent="0.2">
      <c r="A191" s="10">
        <f>A190</f>
        <v>43986</v>
      </c>
      <c r="B191" s="4" t="s">
        <v>67</v>
      </c>
      <c r="C191" s="4" t="s">
        <v>6</v>
      </c>
      <c r="D191" s="6">
        <v>1</v>
      </c>
      <c r="E191" s="5">
        <v>2000.57</v>
      </c>
      <c r="F191" s="6" t="str">
        <f t="shared" si="14"/>
        <v>借呗</v>
      </c>
      <c r="G191" s="3" t="str">
        <f>MID(C191,3,LEN(C191))</f>
        <v>12期</v>
      </c>
      <c r="H191" s="3" t="str">
        <f>VLOOKUP($B191*1,[1]Sheet1!$A:$G,7,FALSE)</f>
        <v>华东</v>
      </c>
      <c r="I191" s="3" t="str">
        <f>VLOOKUP($B191*1,[1]Sheet1!$A:$G,6,FALSE)</f>
        <v>上海</v>
      </c>
      <c r="J191" s="3" t="str">
        <f>VLOOKUP($B191*1,[1]Sheet1!$A:$G,5,FALSE)</f>
        <v>二组</v>
      </c>
      <c r="K191" s="3" t="str">
        <f t="shared" si="15"/>
        <v>上海二组</v>
      </c>
      <c r="L191" s="3" t="str">
        <f>IF(VLOOKUP($B191*1,[1]Sheet1!$A:$G,4,FALSE)=1,"普通员工","管理人员")</f>
        <v>普通员工</v>
      </c>
      <c r="M191" s="3">
        <f>E191/D191</f>
        <v>2000.57</v>
      </c>
      <c r="N191" s="3">
        <f t="shared" si="16"/>
        <v>2020</v>
      </c>
      <c r="O191" s="3">
        <f t="shared" si="17"/>
        <v>6</v>
      </c>
    </row>
    <row r="192" spans="1:15" x14ac:dyDescent="0.2">
      <c r="A192" s="10">
        <f>A191</f>
        <v>43986</v>
      </c>
      <c r="B192" s="4" t="s">
        <v>18</v>
      </c>
      <c r="C192" s="4" t="s">
        <v>5</v>
      </c>
      <c r="D192" s="6">
        <v>1</v>
      </c>
      <c r="E192" s="5">
        <v>10000.34</v>
      </c>
      <c r="F192" s="6" t="str">
        <f t="shared" si="14"/>
        <v>借呗</v>
      </c>
      <c r="G192" s="3" t="str">
        <f>MID(C192,3,LEN(C192))</f>
        <v>6期</v>
      </c>
      <c r="H192" s="3" t="str">
        <f>VLOOKUP($B192*1,[1]Sheet1!$A:$G,7,FALSE)</f>
        <v>华东</v>
      </c>
      <c r="I192" s="3" t="str">
        <f>VLOOKUP($B192*1,[1]Sheet1!$A:$G,6,FALSE)</f>
        <v>上海</v>
      </c>
      <c r="J192" s="3" t="str">
        <f>VLOOKUP($B192*1,[1]Sheet1!$A:$G,5,FALSE)</f>
        <v>一组</v>
      </c>
      <c r="K192" s="3" t="str">
        <f t="shared" si="15"/>
        <v>上海一组</v>
      </c>
      <c r="L192" s="3" t="str">
        <f>IF(VLOOKUP($B192*1,[1]Sheet1!$A:$G,4,FALSE)=1,"普通员工","管理人员")</f>
        <v>普通员工</v>
      </c>
      <c r="M192" s="3">
        <f>E192/D192</f>
        <v>10000.34</v>
      </c>
      <c r="N192" s="3">
        <f t="shared" si="16"/>
        <v>2020</v>
      </c>
      <c r="O192" s="3">
        <f t="shared" si="17"/>
        <v>6</v>
      </c>
    </row>
    <row r="193" spans="1:15" x14ac:dyDescent="0.2">
      <c r="A193" s="10">
        <f>A192</f>
        <v>43986</v>
      </c>
      <c r="B193" s="4" t="s">
        <v>19</v>
      </c>
      <c r="C193" s="4" t="s">
        <v>5</v>
      </c>
      <c r="D193" s="6">
        <v>1</v>
      </c>
      <c r="E193" s="5">
        <v>10000.43</v>
      </c>
      <c r="F193" s="6" t="str">
        <f t="shared" si="14"/>
        <v>借呗</v>
      </c>
      <c r="G193" s="3" t="str">
        <f>MID(C193,3,LEN(C193))</f>
        <v>6期</v>
      </c>
      <c r="H193" s="3" t="str">
        <f>VLOOKUP($B193*1,[1]Sheet1!$A:$G,7,FALSE)</f>
        <v>华东</v>
      </c>
      <c r="I193" s="3" t="str">
        <f>VLOOKUP($B193*1,[1]Sheet1!$A:$G,6,FALSE)</f>
        <v>上海</v>
      </c>
      <c r="J193" s="3" t="str">
        <f>VLOOKUP($B193*1,[1]Sheet1!$A:$G,5,FALSE)</f>
        <v>一组</v>
      </c>
      <c r="K193" s="3" t="str">
        <f t="shared" si="15"/>
        <v>上海一组</v>
      </c>
      <c r="L193" s="3" t="str">
        <f>IF(VLOOKUP($B193*1,[1]Sheet1!$A:$G,4,FALSE)=1,"普通员工","管理人员")</f>
        <v>管理人员</v>
      </c>
      <c r="M193" s="3">
        <f>E193/D193</f>
        <v>10000.43</v>
      </c>
      <c r="N193" s="3">
        <f t="shared" si="16"/>
        <v>2020</v>
      </c>
      <c r="O193" s="3">
        <f t="shared" si="17"/>
        <v>6</v>
      </c>
    </row>
    <row r="194" spans="1:15" x14ac:dyDescent="0.2">
      <c r="A194" s="10">
        <f>A193</f>
        <v>43986</v>
      </c>
      <c r="B194" s="4" t="s">
        <v>60</v>
      </c>
      <c r="C194" s="4" t="s">
        <v>5</v>
      </c>
      <c r="D194" s="6">
        <v>1</v>
      </c>
      <c r="E194" s="5">
        <v>13000.33</v>
      </c>
      <c r="F194" s="6" t="str">
        <f t="shared" si="14"/>
        <v>借呗</v>
      </c>
      <c r="G194" s="3" t="str">
        <f>MID(C194,3,LEN(C194))</f>
        <v>6期</v>
      </c>
      <c r="H194" s="3" t="str">
        <f>VLOOKUP($B194*1,[1]Sheet1!$A:$G,7,FALSE)</f>
        <v>华东</v>
      </c>
      <c r="I194" s="3" t="str">
        <f>VLOOKUP($B194*1,[1]Sheet1!$A:$G,6,FALSE)</f>
        <v>合肥</v>
      </c>
      <c r="J194" s="3" t="str">
        <f>VLOOKUP($B194*1,[1]Sheet1!$A:$G,5,FALSE)</f>
        <v>一组</v>
      </c>
      <c r="K194" s="3" t="str">
        <f t="shared" si="15"/>
        <v>合肥一组</v>
      </c>
      <c r="L194" s="3" t="str">
        <f>IF(VLOOKUP($B194*1,[1]Sheet1!$A:$G,4,FALSE)=1,"普通员工","管理人员")</f>
        <v>普通员工</v>
      </c>
      <c r="M194" s="3">
        <f>E194/D194</f>
        <v>13000.33</v>
      </c>
      <c r="N194" s="3">
        <f t="shared" si="16"/>
        <v>2020</v>
      </c>
      <c r="O194" s="3">
        <f t="shared" si="17"/>
        <v>6</v>
      </c>
    </row>
    <row r="195" spans="1:15" x14ac:dyDescent="0.2">
      <c r="A195" s="10">
        <f>A194</f>
        <v>43986</v>
      </c>
      <c r="B195" s="4" t="s">
        <v>23</v>
      </c>
      <c r="C195" s="4" t="s">
        <v>10</v>
      </c>
      <c r="D195" s="6">
        <v>1</v>
      </c>
      <c r="E195" s="5">
        <v>9000.02</v>
      </c>
      <c r="F195" s="6" t="str">
        <f t="shared" ref="F195:F258" si="21">LEFT(C195,2)</f>
        <v>借呗</v>
      </c>
      <c r="G195" s="3" t="str">
        <f>MID(C195,3,LEN(C195))</f>
        <v>18期</v>
      </c>
      <c r="H195" s="3" t="str">
        <f>VLOOKUP($B195*1,[1]Sheet1!$A:$G,7,FALSE)</f>
        <v>华东</v>
      </c>
      <c r="I195" s="3" t="str">
        <f>VLOOKUP($B195*1,[1]Sheet1!$A:$G,6,FALSE)</f>
        <v>合肥</v>
      </c>
      <c r="J195" s="3" t="str">
        <f>VLOOKUP($B195*1,[1]Sheet1!$A:$G,5,FALSE)</f>
        <v>一组</v>
      </c>
      <c r="K195" s="3" t="str">
        <f t="shared" ref="K195:K258" si="22">I195&amp;J195</f>
        <v>合肥一组</v>
      </c>
      <c r="L195" s="3" t="str">
        <f>IF(VLOOKUP($B195*1,[1]Sheet1!$A:$G,4,FALSE)=1,"普通员工","管理人员")</f>
        <v>普通员工</v>
      </c>
      <c r="M195" s="3">
        <f>E195/D195</f>
        <v>9000.02</v>
      </c>
      <c r="N195" s="3">
        <f t="shared" ref="N195:N258" si="23">YEAR(A195)</f>
        <v>2020</v>
      </c>
      <c r="O195" s="3">
        <f t="shared" ref="O195:O258" si="24">MONTH(A195)</f>
        <v>6</v>
      </c>
    </row>
    <row r="196" spans="1:15" x14ac:dyDescent="0.2">
      <c r="A196" s="10">
        <f>A195</f>
        <v>43986</v>
      </c>
      <c r="B196" s="4" t="s">
        <v>24</v>
      </c>
      <c r="C196" s="4" t="s">
        <v>5</v>
      </c>
      <c r="D196" s="6">
        <v>3</v>
      </c>
      <c r="E196" s="5">
        <v>32501.18</v>
      </c>
      <c r="F196" s="6" t="str">
        <f t="shared" si="21"/>
        <v>借呗</v>
      </c>
      <c r="G196" s="3" t="str">
        <f>MID(C196,3,LEN(C196))</f>
        <v>6期</v>
      </c>
      <c r="H196" s="3" t="str">
        <f>VLOOKUP($B196*1,[1]Sheet1!$A:$G,7,FALSE)</f>
        <v>华南</v>
      </c>
      <c r="I196" s="3" t="str">
        <f>VLOOKUP($B196*1,[1]Sheet1!$A:$G,6,FALSE)</f>
        <v>广州</v>
      </c>
      <c r="J196" s="3" t="str">
        <f>VLOOKUP($B196*1,[1]Sheet1!$A:$G,5,FALSE)</f>
        <v>三组</v>
      </c>
      <c r="K196" s="3" t="str">
        <f t="shared" si="22"/>
        <v>广州三组</v>
      </c>
      <c r="L196" s="3" t="str">
        <f>IF(VLOOKUP($B196*1,[1]Sheet1!$A:$G,4,FALSE)=1,"普通员工","管理人员")</f>
        <v>普通员工</v>
      </c>
      <c r="M196" s="3">
        <f>E196/D196</f>
        <v>10833.726666666667</v>
      </c>
      <c r="N196" s="3">
        <f t="shared" si="23"/>
        <v>2020</v>
      </c>
      <c r="O196" s="3">
        <f t="shared" si="24"/>
        <v>6</v>
      </c>
    </row>
    <row r="197" spans="1:15" x14ac:dyDescent="0.2">
      <c r="A197" s="10">
        <f>A196</f>
        <v>43986</v>
      </c>
      <c r="B197" s="3" t="str">
        <f>B196</f>
        <v>1000000566</v>
      </c>
      <c r="C197" s="4" t="s">
        <v>10</v>
      </c>
      <c r="D197" s="6">
        <v>1</v>
      </c>
      <c r="E197" s="5">
        <v>733.23</v>
      </c>
      <c r="F197" s="6" t="str">
        <f t="shared" si="21"/>
        <v>借呗</v>
      </c>
      <c r="G197" s="3" t="str">
        <f>MID(C197,3,LEN(C197))</f>
        <v>18期</v>
      </c>
      <c r="H197" s="3" t="str">
        <f>VLOOKUP($B197*1,[1]Sheet1!$A:$G,7,FALSE)</f>
        <v>华南</v>
      </c>
      <c r="I197" s="3" t="str">
        <f>VLOOKUP($B197*1,[1]Sheet1!$A:$G,6,FALSE)</f>
        <v>广州</v>
      </c>
      <c r="J197" s="3" t="str">
        <f>VLOOKUP($B197*1,[1]Sheet1!$A:$G,5,FALSE)</f>
        <v>三组</v>
      </c>
      <c r="K197" s="3" t="str">
        <f t="shared" si="22"/>
        <v>广州三组</v>
      </c>
      <c r="L197" s="3" t="str">
        <f>IF(VLOOKUP($B197*1,[1]Sheet1!$A:$G,4,FALSE)=1,"普通员工","管理人员")</f>
        <v>普通员工</v>
      </c>
      <c r="M197" s="3">
        <f>E197/D197</f>
        <v>733.23</v>
      </c>
      <c r="N197" s="3">
        <f t="shared" si="23"/>
        <v>2020</v>
      </c>
      <c r="O197" s="3">
        <f t="shared" si="24"/>
        <v>6</v>
      </c>
    </row>
    <row r="198" spans="1:15" x14ac:dyDescent="0.2">
      <c r="A198" s="10">
        <f>A197</f>
        <v>43986</v>
      </c>
      <c r="B198" s="4" t="s">
        <v>44</v>
      </c>
      <c r="C198" s="4" t="s">
        <v>5</v>
      </c>
      <c r="D198" s="6">
        <v>2</v>
      </c>
      <c r="E198" s="5">
        <v>34000.449999999997</v>
      </c>
      <c r="F198" s="6" t="str">
        <f t="shared" si="21"/>
        <v>借呗</v>
      </c>
      <c r="G198" s="3" t="str">
        <f>MID(C198,3,LEN(C198))</f>
        <v>6期</v>
      </c>
      <c r="H198" s="3" t="str">
        <f>VLOOKUP($B198*1,[1]Sheet1!$A:$G,7,FALSE)</f>
        <v>华东</v>
      </c>
      <c r="I198" s="3" t="str">
        <f>VLOOKUP($B198*1,[1]Sheet1!$A:$G,6,FALSE)</f>
        <v>苏州</v>
      </c>
      <c r="J198" s="3" t="str">
        <f>VLOOKUP($B198*1,[1]Sheet1!$A:$G,5,FALSE)</f>
        <v>二组</v>
      </c>
      <c r="K198" s="3" t="str">
        <f t="shared" si="22"/>
        <v>苏州二组</v>
      </c>
      <c r="L198" s="3" t="str">
        <f>IF(VLOOKUP($B198*1,[1]Sheet1!$A:$G,4,FALSE)=1,"普通员工","管理人员")</f>
        <v>普通员工</v>
      </c>
      <c r="M198" s="3">
        <f>E198/D198</f>
        <v>17000.224999999999</v>
      </c>
      <c r="N198" s="3">
        <f t="shared" si="23"/>
        <v>2020</v>
      </c>
      <c r="O198" s="3">
        <f t="shared" si="24"/>
        <v>6</v>
      </c>
    </row>
    <row r="199" spans="1:15" x14ac:dyDescent="0.2">
      <c r="A199" s="10">
        <f>A198</f>
        <v>43986</v>
      </c>
      <c r="B199" s="4" t="s">
        <v>25</v>
      </c>
      <c r="C199" s="4" t="s">
        <v>5</v>
      </c>
      <c r="D199" s="6">
        <v>1</v>
      </c>
      <c r="E199" s="5">
        <v>9500.02</v>
      </c>
      <c r="F199" s="6" t="str">
        <f t="shared" si="21"/>
        <v>借呗</v>
      </c>
      <c r="G199" s="3" t="str">
        <f>MID(C199,3,LEN(C199))</f>
        <v>6期</v>
      </c>
      <c r="H199" s="3" t="str">
        <f>VLOOKUP($B199*1,[1]Sheet1!$A:$G,7,FALSE)</f>
        <v>华西北</v>
      </c>
      <c r="I199" s="3" t="str">
        <f>VLOOKUP($B199*1,[1]Sheet1!$A:$G,6,FALSE)</f>
        <v>北京</v>
      </c>
      <c r="J199" s="3" t="str">
        <f>VLOOKUP($B199*1,[1]Sheet1!$A:$G,5,FALSE)</f>
        <v>三组</v>
      </c>
      <c r="K199" s="3" t="str">
        <f t="shared" si="22"/>
        <v>北京三组</v>
      </c>
      <c r="L199" s="3" t="str">
        <f>IF(VLOOKUP($B199*1,[1]Sheet1!$A:$G,4,FALSE)=1,"普通员工","管理人员")</f>
        <v>普通员工</v>
      </c>
      <c r="M199" s="3">
        <f>E199/D199</f>
        <v>9500.02</v>
      </c>
      <c r="N199" s="3">
        <f t="shared" si="23"/>
        <v>2020</v>
      </c>
      <c r="O199" s="3">
        <f t="shared" si="24"/>
        <v>6</v>
      </c>
    </row>
    <row r="200" spans="1:15" x14ac:dyDescent="0.2">
      <c r="A200" s="10">
        <f>A199</f>
        <v>43986</v>
      </c>
      <c r="B200" s="3" t="str">
        <f>B199</f>
        <v>1000003803</v>
      </c>
      <c r="C200" s="4" t="s">
        <v>6</v>
      </c>
      <c r="D200" s="6">
        <v>2</v>
      </c>
      <c r="E200" s="5">
        <v>39001.06</v>
      </c>
      <c r="F200" s="6" t="str">
        <f t="shared" si="21"/>
        <v>借呗</v>
      </c>
      <c r="G200" s="3" t="str">
        <f>MID(C200,3,LEN(C200))</f>
        <v>12期</v>
      </c>
      <c r="H200" s="3" t="str">
        <f>VLOOKUP($B200*1,[1]Sheet1!$A:$G,7,FALSE)</f>
        <v>华西北</v>
      </c>
      <c r="I200" s="3" t="str">
        <f>VLOOKUP($B200*1,[1]Sheet1!$A:$G,6,FALSE)</f>
        <v>北京</v>
      </c>
      <c r="J200" s="3" t="str">
        <f>VLOOKUP($B200*1,[1]Sheet1!$A:$G,5,FALSE)</f>
        <v>三组</v>
      </c>
      <c r="K200" s="3" t="str">
        <f t="shared" si="22"/>
        <v>北京三组</v>
      </c>
      <c r="L200" s="3" t="str">
        <f>IF(VLOOKUP($B200*1,[1]Sheet1!$A:$G,4,FALSE)=1,"普通员工","管理人员")</f>
        <v>普通员工</v>
      </c>
      <c r="M200" s="3">
        <f>E200/D200</f>
        <v>19500.53</v>
      </c>
      <c r="N200" s="3">
        <f t="shared" si="23"/>
        <v>2020</v>
      </c>
      <c r="O200" s="3">
        <f t="shared" si="24"/>
        <v>6</v>
      </c>
    </row>
    <row r="201" spans="1:15" x14ac:dyDescent="0.2">
      <c r="A201" s="10">
        <f>A200</f>
        <v>43986</v>
      </c>
      <c r="B201" s="4" t="s">
        <v>26</v>
      </c>
      <c r="C201" s="4" t="s">
        <v>6</v>
      </c>
      <c r="D201" s="6">
        <v>2</v>
      </c>
      <c r="E201" s="5">
        <v>18000.79</v>
      </c>
      <c r="F201" s="6" t="str">
        <f t="shared" si="21"/>
        <v>借呗</v>
      </c>
      <c r="G201" s="3" t="str">
        <f>MID(C201,3,LEN(C201))</f>
        <v>12期</v>
      </c>
      <c r="H201" s="3" t="str">
        <f>VLOOKUP($B201*1,[1]Sheet1!$A:$G,7,FALSE)</f>
        <v>华南</v>
      </c>
      <c r="I201" s="3" t="str">
        <f>VLOOKUP($B201*1,[1]Sheet1!$A:$G,6,FALSE)</f>
        <v>广州</v>
      </c>
      <c r="J201" s="3" t="str">
        <f>VLOOKUP($B201*1,[1]Sheet1!$A:$G,5,FALSE)</f>
        <v>一组</v>
      </c>
      <c r="K201" s="3" t="str">
        <f t="shared" si="22"/>
        <v>广州一组</v>
      </c>
      <c r="L201" s="3" t="str">
        <f>IF(VLOOKUP($B201*1,[1]Sheet1!$A:$G,4,FALSE)=1,"普通员工","管理人员")</f>
        <v>管理人员</v>
      </c>
      <c r="M201" s="3">
        <f>E201/D201</f>
        <v>9000.3950000000004</v>
      </c>
      <c r="N201" s="3">
        <f t="shared" si="23"/>
        <v>2020</v>
      </c>
      <c r="O201" s="3">
        <f t="shared" si="24"/>
        <v>6</v>
      </c>
    </row>
    <row r="202" spans="1:15" x14ac:dyDescent="0.2">
      <c r="A202" s="10">
        <f>A201</f>
        <v>43986</v>
      </c>
      <c r="B202" s="3" t="str">
        <f>B201</f>
        <v>1000003926</v>
      </c>
      <c r="C202" s="4" t="s">
        <v>10</v>
      </c>
      <c r="D202" s="6">
        <v>1</v>
      </c>
      <c r="E202" s="5">
        <v>5000.38</v>
      </c>
      <c r="F202" s="6" t="str">
        <f t="shared" si="21"/>
        <v>借呗</v>
      </c>
      <c r="G202" s="3" t="str">
        <f>MID(C202,3,LEN(C202))</f>
        <v>18期</v>
      </c>
      <c r="H202" s="3" t="str">
        <f>VLOOKUP($B202*1,[1]Sheet1!$A:$G,7,FALSE)</f>
        <v>华南</v>
      </c>
      <c r="I202" s="3" t="str">
        <f>VLOOKUP($B202*1,[1]Sheet1!$A:$G,6,FALSE)</f>
        <v>广州</v>
      </c>
      <c r="J202" s="3" t="str">
        <f>VLOOKUP($B202*1,[1]Sheet1!$A:$G,5,FALSE)</f>
        <v>一组</v>
      </c>
      <c r="K202" s="3" t="str">
        <f t="shared" si="22"/>
        <v>广州一组</v>
      </c>
      <c r="L202" s="3" t="str">
        <f>IF(VLOOKUP($B202*1,[1]Sheet1!$A:$G,4,FALSE)=1,"普通员工","管理人员")</f>
        <v>管理人员</v>
      </c>
      <c r="M202" s="3">
        <f>E202/D202</f>
        <v>5000.38</v>
      </c>
      <c r="N202" s="3">
        <f t="shared" si="23"/>
        <v>2020</v>
      </c>
      <c r="O202" s="3">
        <f t="shared" si="24"/>
        <v>6</v>
      </c>
    </row>
    <row r="203" spans="1:15" x14ac:dyDescent="0.2">
      <c r="A203" s="10">
        <f>A202</f>
        <v>43986</v>
      </c>
      <c r="B203" s="4" t="s">
        <v>68</v>
      </c>
      <c r="C203" s="4" t="s">
        <v>5</v>
      </c>
      <c r="D203" s="6">
        <v>1</v>
      </c>
      <c r="E203" s="5">
        <v>20000.13</v>
      </c>
      <c r="F203" s="6" t="str">
        <f t="shared" si="21"/>
        <v>借呗</v>
      </c>
      <c r="G203" s="3" t="str">
        <f>MID(C203,3,LEN(C203))</f>
        <v>6期</v>
      </c>
      <c r="H203" s="3" t="str">
        <f>VLOOKUP($B203*1,[1]Sheet1!$A:$G,7,FALSE)</f>
        <v>华西北</v>
      </c>
      <c r="I203" s="3" t="str">
        <f>VLOOKUP($B203*1,[1]Sheet1!$A:$G,6,FALSE)</f>
        <v>北京</v>
      </c>
      <c r="J203" s="3" t="str">
        <f>VLOOKUP($B203*1,[1]Sheet1!$A:$G,5,FALSE)</f>
        <v>三组</v>
      </c>
      <c r="K203" s="3" t="str">
        <f t="shared" si="22"/>
        <v>北京三组</v>
      </c>
      <c r="L203" s="3" t="str">
        <f>IF(VLOOKUP($B203*1,[1]Sheet1!$A:$G,4,FALSE)=1,"普通员工","管理人员")</f>
        <v>普通员工</v>
      </c>
      <c r="M203" s="3">
        <f>E203/D203</f>
        <v>20000.13</v>
      </c>
      <c r="N203" s="3">
        <f t="shared" si="23"/>
        <v>2020</v>
      </c>
      <c r="O203" s="3">
        <f t="shared" si="24"/>
        <v>6</v>
      </c>
    </row>
    <row r="204" spans="1:15" x14ac:dyDescent="0.2">
      <c r="A204" s="10">
        <f>A203</f>
        <v>43986</v>
      </c>
      <c r="B204" s="4" t="s">
        <v>27</v>
      </c>
      <c r="C204" s="4" t="s">
        <v>5</v>
      </c>
      <c r="D204" s="6">
        <v>1</v>
      </c>
      <c r="E204" s="5">
        <v>6500.26</v>
      </c>
      <c r="F204" s="6" t="str">
        <f t="shared" si="21"/>
        <v>借呗</v>
      </c>
      <c r="G204" s="3" t="str">
        <f>MID(C204,3,LEN(C204))</f>
        <v>6期</v>
      </c>
      <c r="H204" s="3" t="str">
        <f>VLOOKUP($B204*1,[1]Sheet1!$A:$G,7,FALSE)</f>
        <v>华东</v>
      </c>
      <c r="I204" s="3" t="str">
        <f>VLOOKUP($B204*1,[1]Sheet1!$A:$G,6,FALSE)</f>
        <v>上海</v>
      </c>
      <c r="J204" s="3" t="str">
        <f>VLOOKUP($B204*1,[1]Sheet1!$A:$G,5,FALSE)</f>
        <v>二组</v>
      </c>
      <c r="K204" s="3" t="str">
        <f t="shared" si="22"/>
        <v>上海二组</v>
      </c>
      <c r="L204" s="3" t="str">
        <f>IF(VLOOKUP($B204*1,[1]Sheet1!$A:$G,4,FALSE)=1,"普通员工","管理人员")</f>
        <v>管理人员</v>
      </c>
      <c r="M204" s="3">
        <f>E204/D204</f>
        <v>6500.26</v>
      </c>
      <c r="N204" s="3">
        <f t="shared" si="23"/>
        <v>2020</v>
      </c>
      <c r="O204" s="3">
        <f t="shared" si="24"/>
        <v>6</v>
      </c>
    </row>
    <row r="205" spans="1:15" x14ac:dyDescent="0.2">
      <c r="A205" s="10">
        <f>A204</f>
        <v>43986</v>
      </c>
      <c r="B205" s="4" t="s">
        <v>28</v>
      </c>
      <c r="C205" s="4" t="s">
        <v>10</v>
      </c>
      <c r="D205" s="6">
        <v>1</v>
      </c>
      <c r="E205" s="5">
        <v>22000.13</v>
      </c>
      <c r="F205" s="6" t="str">
        <f t="shared" si="21"/>
        <v>借呗</v>
      </c>
      <c r="G205" s="3" t="str">
        <f>MID(C205,3,LEN(C205))</f>
        <v>18期</v>
      </c>
      <c r="H205" s="3" t="str">
        <f>VLOOKUP($B205*1,[1]Sheet1!$A:$G,7,FALSE)</f>
        <v>华东</v>
      </c>
      <c r="I205" s="3" t="str">
        <f>VLOOKUP($B205*1,[1]Sheet1!$A:$G,6,FALSE)</f>
        <v>合肥</v>
      </c>
      <c r="J205" s="3" t="str">
        <f>VLOOKUP($B205*1,[1]Sheet1!$A:$G,5,FALSE)</f>
        <v>一组</v>
      </c>
      <c r="K205" s="3" t="str">
        <f t="shared" si="22"/>
        <v>合肥一组</v>
      </c>
      <c r="L205" s="3" t="str">
        <f>IF(VLOOKUP($B205*1,[1]Sheet1!$A:$G,4,FALSE)=1,"普通员工","管理人员")</f>
        <v>普通员工</v>
      </c>
      <c r="M205" s="3">
        <f>E205/D205</f>
        <v>22000.13</v>
      </c>
      <c r="N205" s="3">
        <f t="shared" si="23"/>
        <v>2020</v>
      </c>
      <c r="O205" s="3">
        <f t="shared" si="24"/>
        <v>6</v>
      </c>
    </row>
    <row r="206" spans="1:15" x14ac:dyDescent="0.2">
      <c r="A206" s="10">
        <f>A205</f>
        <v>43986</v>
      </c>
      <c r="B206" s="4" t="s">
        <v>46</v>
      </c>
      <c r="C206" s="4" t="s">
        <v>5</v>
      </c>
      <c r="D206" s="6">
        <v>1</v>
      </c>
      <c r="E206" s="5">
        <v>999.96</v>
      </c>
      <c r="F206" s="6" t="str">
        <f t="shared" si="21"/>
        <v>借呗</v>
      </c>
      <c r="G206" s="3" t="str">
        <f>MID(C206,3,LEN(C206))</f>
        <v>6期</v>
      </c>
      <c r="H206" s="3" t="str">
        <f>VLOOKUP($B206*1,[1]Sheet1!$A:$G,7,FALSE)</f>
        <v>华东</v>
      </c>
      <c r="I206" s="3" t="str">
        <f>VLOOKUP($B206*1,[1]Sheet1!$A:$G,6,FALSE)</f>
        <v>杭州</v>
      </c>
      <c r="J206" s="3" t="str">
        <f>VLOOKUP($B206*1,[1]Sheet1!$A:$G,5,FALSE)</f>
        <v>二组</v>
      </c>
      <c r="K206" s="3" t="str">
        <f t="shared" si="22"/>
        <v>杭州二组</v>
      </c>
      <c r="L206" s="3" t="str">
        <f>IF(VLOOKUP($B206*1,[1]Sheet1!$A:$G,4,FALSE)=1,"普通员工","管理人员")</f>
        <v>管理人员</v>
      </c>
      <c r="M206" s="3">
        <f>E206/D206</f>
        <v>999.96</v>
      </c>
      <c r="N206" s="3">
        <f t="shared" si="23"/>
        <v>2020</v>
      </c>
      <c r="O206" s="3">
        <f t="shared" si="24"/>
        <v>6</v>
      </c>
    </row>
    <row r="207" spans="1:15" x14ac:dyDescent="0.2">
      <c r="A207" s="10">
        <f>A206</f>
        <v>43986</v>
      </c>
      <c r="B207" s="3" t="str">
        <f t="shared" ref="B207:B208" si="25">B206</f>
        <v>1000005873</v>
      </c>
      <c r="C207" s="4" t="s">
        <v>6</v>
      </c>
      <c r="D207" s="6">
        <v>1</v>
      </c>
      <c r="E207" s="5">
        <v>13000.27</v>
      </c>
      <c r="F207" s="6" t="str">
        <f t="shared" si="21"/>
        <v>借呗</v>
      </c>
      <c r="G207" s="3" t="str">
        <f>MID(C207,3,LEN(C207))</f>
        <v>12期</v>
      </c>
      <c r="H207" s="3" t="str">
        <f>VLOOKUP($B207*1,[1]Sheet1!$A:$G,7,FALSE)</f>
        <v>华东</v>
      </c>
      <c r="I207" s="3" t="str">
        <f>VLOOKUP($B207*1,[1]Sheet1!$A:$G,6,FALSE)</f>
        <v>杭州</v>
      </c>
      <c r="J207" s="3" t="str">
        <f>VLOOKUP($B207*1,[1]Sheet1!$A:$G,5,FALSE)</f>
        <v>二组</v>
      </c>
      <c r="K207" s="3" t="str">
        <f t="shared" si="22"/>
        <v>杭州二组</v>
      </c>
      <c r="L207" s="3" t="str">
        <f>IF(VLOOKUP($B207*1,[1]Sheet1!$A:$G,4,FALSE)=1,"普通员工","管理人员")</f>
        <v>管理人员</v>
      </c>
      <c r="M207" s="3">
        <f>E207/D207</f>
        <v>13000.27</v>
      </c>
      <c r="N207" s="3">
        <f t="shared" si="23"/>
        <v>2020</v>
      </c>
      <c r="O207" s="3">
        <f t="shared" si="24"/>
        <v>6</v>
      </c>
    </row>
    <row r="208" spans="1:15" x14ac:dyDescent="0.2">
      <c r="A208" s="10">
        <f>A207</f>
        <v>43986</v>
      </c>
      <c r="B208" s="3" t="str">
        <f t="shared" si="25"/>
        <v>1000005873</v>
      </c>
      <c r="C208" s="4" t="s">
        <v>10</v>
      </c>
      <c r="D208" s="6">
        <v>1</v>
      </c>
      <c r="E208" s="5">
        <v>9000.09</v>
      </c>
      <c r="F208" s="6" t="str">
        <f t="shared" si="21"/>
        <v>借呗</v>
      </c>
      <c r="G208" s="3" t="str">
        <f>MID(C208,3,LEN(C208))</f>
        <v>18期</v>
      </c>
      <c r="H208" s="3" t="str">
        <f>VLOOKUP($B208*1,[1]Sheet1!$A:$G,7,FALSE)</f>
        <v>华东</v>
      </c>
      <c r="I208" s="3" t="str">
        <f>VLOOKUP($B208*1,[1]Sheet1!$A:$G,6,FALSE)</f>
        <v>杭州</v>
      </c>
      <c r="J208" s="3" t="str">
        <f>VLOOKUP($B208*1,[1]Sheet1!$A:$G,5,FALSE)</f>
        <v>二组</v>
      </c>
      <c r="K208" s="3" t="str">
        <f t="shared" si="22"/>
        <v>杭州二组</v>
      </c>
      <c r="L208" s="3" t="str">
        <f>IF(VLOOKUP($B208*1,[1]Sheet1!$A:$G,4,FALSE)=1,"普通员工","管理人员")</f>
        <v>管理人员</v>
      </c>
      <c r="M208" s="3">
        <f>E208/D208</f>
        <v>9000.09</v>
      </c>
      <c r="N208" s="3">
        <f t="shared" si="23"/>
        <v>2020</v>
      </c>
      <c r="O208" s="3">
        <f t="shared" si="24"/>
        <v>6</v>
      </c>
    </row>
    <row r="209" spans="1:15" x14ac:dyDescent="0.2">
      <c r="A209" s="10">
        <f>A208</f>
        <v>43986</v>
      </c>
      <c r="B209" s="4" t="s">
        <v>29</v>
      </c>
      <c r="C209" s="4" t="s">
        <v>6</v>
      </c>
      <c r="D209" s="6">
        <v>1</v>
      </c>
      <c r="E209" s="5">
        <v>16000.59</v>
      </c>
      <c r="F209" s="6" t="str">
        <f t="shared" si="21"/>
        <v>借呗</v>
      </c>
      <c r="G209" s="3" t="str">
        <f>MID(C209,3,LEN(C209))</f>
        <v>12期</v>
      </c>
      <c r="H209" s="3" t="str">
        <f>VLOOKUP($B209*1,[1]Sheet1!$A:$G,7,FALSE)</f>
        <v>华东</v>
      </c>
      <c r="I209" s="3" t="str">
        <f>VLOOKUP($B209*1,[1]Sheet1!$A:$G,6,FALSE)</f>
        <v>合肥</v>
      </c>
      <c r="J209" s="3" t="str">
        <f>VLOOKUP($B209*1,[1]Sheet1!$A:$G,5,FALSE)</f>
        <v>一组</v>
      </c>
      <c r="K209" s="3" t="str">
        <f t="shared" si="22"/>
        <v>合肥一组</v>
      </c>
      <c r="L209" s="3" t="str">
        <f>IF(VLOOKUP($B209*1,[1]Sheet1!$A:$G,4,FALSE)=1,"普通员工","管理人员")</f>
        <v>普通员工</v>
      </c>
      <c r="M209" s="3">
        <f>E209/D209</f>
        <v>16000.59</v>
      </c>
      <c r="N209" s="3">
        <f t="shared" si="23"/>
        <v>2020</v>
      </c>
      <c r="O209" s="3">
        <f t="shared" si="24"/>
        <v>6</v>
      </c>
    </row>
    <row r="210" spans="1:15" x14ac:dyDescent="0.2">
      <c r="A210" s="10">
        <f>A209</f>
        <v>43986</v>
      </c>
      <c r="B210" s="4" t="s">
        <v>47</v>
      </c>
      <c r="C210" s="4" t="s">
        <v>5</v>
      </c>
      <c r="D210" s="6">
        <v>1</v>
      </c>
      <c r="E210" s="5">
        <v>10999.93</v>
      </c>
      <c r="F210" s="6" t="str">
        <f t="shared" si="21"/>
        <v>借呗</v>
      </c>
      <c r="G210" s="3" t="str">
        <f>MID(C210,3,LEN(C210))</f>
        <v>6期</v>
      </c>
      <c r="H210" s="3" t="str">
        <f>VLOOKUP($B210*1,[1]Sheet1!$A:$G,7,FALSE)</f>
        <v>华西北</v>
      </c>
      <c r="I210" s="3" t="str">
        <f>VLOOKUP($B210*1,[1]Sheet1!$A:$G,6,FALSE)</f>
        <v>成都</v>
      </c>
      <c r="J210" s="3" t="str">
        <f>VLOOKUP($B210*1,[1]Sheet1!$A:$G,5,FALSE)</f>
        <v>一组</v>
      </c>
      <c r="K210" s="3" t="str">
        <f t="shared" si="22"/>
        <v>成都一组</v>
      </c>
      <c r="L210" s="3" t="str">
        <f>IF(VLOOKUP($B210*1,[1]Sheet1!$A:$G,4,FALSE)=1,"普通员工","管理人员")</f>
        <v>管理人员</v>
      </c>
      <c r="M210" s="3">
        <f>E210/D210</f>
        <v>10999.93</v>
      </c>
      <c r="N210" s="3">
        <f t="shared" si="23"/>
        <v>2020</v>
      </c>
      <c r="O210" s="3">
        <f t="shared" si="24"/>
        <v>6</v>
      </c>
    </row>
    <row r="211" spans="1:15" x14ac:dyDescent="0.2">
      <c r="A211" s="10">
        <f>A210</f>
        <v>43986</v>
      </c>
      <c r="B211" s="3" t="str">
        <f>B210</f>
        <v>1000006698</v>
      </c>
      <c r="C211" s="4" t="s">
        <v>6</v>
      </c>
      <c r="D211" s="6">
        <v>1</v>
      </c>
      <c r="E211" s="5">
        <v>12000.72</v>
      </c>
      <c r="F211" s="6" t="str">
        <f t="shared" si="21"/>
        <v>借呗</v>
      </c>
      <c r="G211" s="3" t="str">
        <f>MID(C211,3,LEN(C211))</f>
        <v>12期</v>
      </c>
      <c r="H211" s="3" t="str">
        <f>VLOOKUP($B211*1,[1]Sheet1!$A:$G,7,FALSE)</f>
        <v>华西北</v>
      </c>
      <c r="I211" s="3" t="str">
        <f>VLOOKUP($B211*1,[1]Sheet1!$A:$G,6,FALSE)</f>
        <v>成都</v>
      </c>
      <c r="J211" s="3" t="str">
        <f>VLOOKUP($B211*1,[1]Sheet1!$A:$G,5,FALSE)</f>
        <v>一组</v>
      </c>
      <c r="K211" s="3" t="str">
        <f t="shared" si="22"/>
        <v>成都一组</v>
      </c>
      <c r="L211" s="3" t="str">
        <f>IF(VLOOKUP($B211*1,[1]Sheet1!$A:$G,4,FALSE)=1,"普通员工","管理人员")</f>
        <v>管理人员</v>
      </c>
      <c r="M211" s="3">
        <f>E211/D211</f>
        <v>12000.72</v>
      </c>
      <c r="N211" s="3">
        <f t="shared" si="23"/>
        <v>2020</v>
      </c>
      <c r="O211" s="3">
        <f t="shared" si="24"/>
        <v>6</v>
      </c>
    </row>
    <row r="212" spans="1:15" x14ac:dyDescent="0.2">
      <c r="A212" s="10">
        <f>A211</f>
        <v>43986</v>
      </c>
      <c r="B212" s="4" t="s">
        <v>48</v>
      </c>
      <c r="C212" s="4" t="s">
        <v>5</v>
      </c>
      <c r="D212" s="6">
        <v>1</v>
      </c>
      <c r="E212" s="5">
        <v>10000.25</v>
      </c>
      <c r="F212" s="6" t="str">
        <f t="shared" si="21"/>
        <v>借呗</v>
      </c>
      <c r="G212" s="3" t="str">
        <f>MID(C212,3,LEN(C212))</f>
        <v>6期</v>
      </c>
      <c r="H212" s="3" t="str">
        <f>VLOOKUP($B212*1,[1]Sheet1!$A:$G,7,FALSE)</f>
        <v>华东</v>
      </c>
      <c r="I212" s="3" t="str">
        <f>VLOOKUP($B212*1,[1]Sheet1!$A:$G,6,FALSE)</f>
        <v>南京</v>
      </c>
      <c r="J212" s="3" t="str">
        <f>VLOOKUP($B212*1,[1]Sheet1!$A:$G,5,FALSE)</f>
        <v>一组</v>
      </c>
      <c r="K212" s="3" t="str">
        <f t="shared" si="22"/>
        <v>南京一组</v>
      </c>
      <c r="L212" s="3" t="str">
        <f>IF(VLOOKUP($B212*1,[1]Sheet1!$A:$G,4,FALSE)=1,"普通员工","管理人员")</f>
        <v>普通员工</v>
      </c>
      <c r="M212" s="3">
        <f>E212/D212</f>
        <v>10000.25</v>
      </c>
      <c r="N212" s="3">
        <f t="shared" si="23"/>
        <v>2020</v>
      </c>
      <c r="O212" s="3">
        <f t="shared" si="24"/>
        <v>6</v>
      </c>
    </row>
    <row r="213" spans="1:15" x14ac:dyDescent="0.2">
      <c r="A213" s="10">
        <f>A212</f>
        <v>43986</v>
      </c>
      <c r="B213" s="4" t="s">
        <v>30</v>
      </c>
      <c r="C213" s="4" t="s">
        <v>6</v>
      </c>
      <c r="D213" s="6">
        <v>3</v>
      </c>
      <c r="E213" s="5">
        <v>49001.08</v>
      </c>
      <c r="F213" s="6" t="str">
        <f t="shared" si="21"/>
        <v>借呗</v>
      </c>
      <c r="G213" s="3" t="str">
        <f>MID(C213,3,LEN(C213))</f>
        <v>12期</v>
      </c>
      <c r="H213" s="3" t="str">
        <f>VLOOKUP($B213*1,[1]Sheet1!$A:$G,7,FALSE)</f>
        <v>华东</v>
      </c>
      <c r="I213" s="3" t="str">
        <f>VLOOKUP($B213*1,[1]Sheet1!$A:$G,6,FALSE)</f>
        <v>南京</v>
      </c>
      <c r="J213" s="3" t="str">
        <f>VLOOKUP($B213*1,[1]Sheet1!$A:$G,5,FALSE)</f>
        <v>一组</v>
      </c>
      <c r="K213" s="3" t="str">
        <f t="shared" si="22"/>
        <v>南京一组</v>
      </c>
      <c r="L213" s="3" t="str">
        <f>IF(VLOOKUP($B213*1,[1]Sheet1!$A:$G,4,FALSE)=1,"普通员工","管理人员")</f>
        <v>普通员工</v>
      </c>
      <c r="M213" s="3">
        <f>E213/D213</f>
        <v>16333.693333333335</v>
      </c>
      <c r="N213" s="3">
        <f t="shared" si="23"/>
        <v>2020</v>
      </c>
      <c r="O213" s="3">
        <f t="shared" si="24"/>
        <v>6</v>
      </c>
    </row>
    <row r="214" spans="1:15" x14ac:dyDescent="0.2">
      <c r="A214" s="10">
        <f>A213</f>
        <v>43986</v>
      </c>
      <c r="B214" s="4" t="s">
        <v>65</v>
      </c>
      <c r="C214" s="4" t="s">
        <v>5</v>
      </c>
      <c r="D214" s="6">
        <v>1</v>
      </c>
      <c r="E214" s="5">
        <v>14000.1</v>
      </c>
      <c r="F214" s="6" t="str">
        <f t="shared" si="21"/>
        <v>借呗</v>
      </c>
      <c r="G214" s="3" t="str">
        <f>MID(C214,3,LEN(C214))</f>
        <v>6期</v>
      </c>
      <c r="H214" s="3" t="str">
        <f>VLOOKUP($B214*1,[1]Sheet1!$A:$G,7,FALSE)</f>
        <v>华东</v>
      </c>
      <c r="I214" s="3" t="str">
        <f>VLOOKUP($B214*1,[1]Sheet1!$A:$G,6,FALSE)</f>
        <v>南京</v>
      </c>
      <c r="J214" s="3" t="str">
        <f>VLOOKUP($B214*1,[1]Sheet1!$A:$G,5,FALSE)</f>
        <v>一组</v>
      </c>
      <c r="K214" s="3" t="str">
        <f t="shared" si="22"/>
        <v>南京一组</v>
      </c>
      <c r="L214" s="3" t="str">
        <f>IF(VLOOKUP($B214*1,[1]Sheet1!$A:$G,4,FALSE)=1,"普通员工","管理人员")</f>
        <v>普通员工</v>
      </c>
      <c r="M214" s="3">
        <f>E214/D214</f>
        <v>14000.1</v>
      </c>
      <c r="N214" s="3">
        <f t="shared" si="23"/>
        <v>2020</v>
      </c>
      <c r="O214" s="3">
        <f t="shared" si="24"/>
        <v>6</v>
      </c>
    </row>
    <row r="215" spans="1:15" x14ac:dyDescent="0.2">
      <c r="A215" s="10">
        <f>A214</f>
        <v>43986</v>
      </c>
      <c r="B215" s="4" t="s">
        <v>49</v>
      </c>
      <c r="C215" s="4" t="s">
        <v>6</v>
      </c>
      <c r="D215" s="6">
        <v>1</v>
      </c>
      <c r="E215" s="5">
        <v>13000.72</v>
      </c>
      <c r="F215" s="6" t="str">
        <f t="shared" si="21"/>
        <v>借呗</v>
      </c>
      <c r="G215" s="3" t="str">
        <f>MID(C215,3,LEN(C215))</f>
        <v>12期</v>
      </c>
      <c r="H215" s="3" t="str">
        <f>VLOOKUP($B215*1,[1]Sheet1!$A:$G,7,FALSE)</f>
        <v>华东</v>
      </c>
      <c r="I215" s="3" t="str">
        <f>VLOOKUP($B215*1,[1]Sheet1!$A:$G,6,FALSE)</f>
        <v>合肥</v>
      </c>
      <c r="J215" s="3" t="str">
        <f>VLOOKUP($B215*1,[1]Sheet1!$A:$G,5,FALSE)</f>
        <v>一组</v>
      </c>
      <c r="K215" s="3" t="str">
        <f t="shared" si="22"/>
        <v>合肥一组</v>
      </c>
      <c r="L215" s="3" t="str">
        <f>IF(VLOOKUP($B215*1,[1]Sheet1!$A:$G,4,FALSE)=1,"普通员工","管理人员")</f>
        <v>普通员工</v>
      </c>
      <c r="M215" s="3">
        <f>E215/D215</f>
        <v>13000.72</v>
      </c>
      <c r="N215" s="3">
        <f t="shared" si="23"/>
        <v>2020</v>
      </c>
      <c r="O215" s="3">
        <f t="shared" si="24"/>
        <v>6</v>
      </c>
    </row>
    <row r="216" spans="1:15" x14ac:dyDescent="0.2">
      <c r="A216" s="10">
        <f>A215</f>
        <v>43986</v>
      </c>
      <c r="B216" s="4" t="s">
        <v>50</v>
      </c>
      <c r="C216" s="4" t="s">
        <v>6</v>
      </c>
      <c r="D216" s="6">
        <v>1</v>
      </c>
      <c r="E216" s="5">
        <v>16000.74</v>
      </c>
      <c r="F216" s="6" t="str">
        <f t="shared" si="21"/>
        <v>借呗</v>
      </c>
      <c r="G216" s="3" t="str">
        <f>MID(C216,3,LEN(C216))</f>
        <v>12期</v>
      </c>
      <c r="H216" s="3" t="str">
        <f>VLOOKUP($B216*1,[1]Sheet1!$A:$G,7,FALSE)</f>
        <v>华东</v>
      </c>
      <c r="I216" s="3" t="str">
        <f>VLOOKUP($B216*1,[1]Sheet1!$A:$G,6,FALSE)</f>
        <v>上海</v>
      </c>
      <c r="J216" s="3" t="str">
        <f>VLOOKUP($B216*1,[1]Sheet1!$A:$G,5,FALSE)</f>
        <v>一组</v>
      </c>
      <c r="K216" s="3" t="str">
        <f t="shared" si="22"/>
        <v>上海一组</v>
      </c>
      <c r="L216" s="3" t="str">
        <f>IF(VLOOKUP($B216*1,[1]Sheet1!$A:$G,4,FALSE)=1,"普通员工","管理人员")</f>
        <v>普通员工</v>
      </c>
      <c r="M216" s="3">
        <f>E216/D216</f>
        <v>16000.74</v>
      </c>
      <c r="N216" s="3">
        <f t="shared" si="23"/>
        <v>2020</v>
      </c>
      <c r="O216" s="3">
        <f t="shared" si="24"/>
        <v>6</v>
      </c>
    </row>
    <row r="217" spans="1:15" x14ac:dyDescent="0.2">
      <c r="A217" s="10">
        <f>A216</f>
        <v>43986</v>
      </c>
      <c r="B217" s="3" t="str">
        <f>B216</f>
        <v>1000007320</v>
      </c>
      <c r="C217" s="4" t="s">
        <v>10</v>
      </c>
      <c r="D217" s="6">
        <v>1</v>
      </c>
      <c r="E217" s="5">
        <v>9000.06</v>
      </c>
      <c r="F217" s="6" t="str">
        <f t="shared" si="21"/>
        <v>借呗</v>
      </c>
      <c r="G217" s="3" t="str">
        <f>MID(C217,3,LEN(C217))</f>
        <v>18期</v>
      </c>
      <c r="H217" s="3" t="str">
        <f>VLOOKUP($B217*1,[1]Sheet1!$A:$G,7,FALSE)</f>
        <v>华东</v>
      </c>
      <c r="I217" s="3" t="str">
        <f>VLOOKUP($B217*1,[1]Sheet1!$A:$G,6,FALSE)</f>
        <v>上海</v>
      </c>
      <c r="J217" s="3" t="str">
        <f>VLOOKUP($B217*1,[1]Sheet1!$A:$G,5,FALSE)</f>
        <v>一组</v>
      </c>
      <c r="K217" s="3" t="str">
        <f t="shared" si="22"/>
        <v>上海一组</v>
      </c>
      <c r="L217" s="3" t="str">
        <f>IF(VLOOKUP($B217*1,[1]Sheet1!$A:$G,4,FALSE)=1,"普通员工","管理人员")</f>
        <v>普通员工</v>
      </c>
      <c r="M217" s="3">
        <f>E217/D217</f>
        <v>9000.06</v>
      </c>
      <c r="N217" s="3">
        <f t="shared" si="23"/>
        <v>2020</v>
      </c>
      <c r="O217" s="3">
        <f t="shared" si="24"/>
        <v>6</v>
      </c>
    </row>
    <row r="218" spans="1:15" x14ac:dyDescent="0.2">
      <c r="A218" s="10">
        <f>A217</f>
        <v>43986</v>
      </c>
      <c r="B218" s="4" t="s">
        <v>51</v>
      </c>
      <c r="C218" s="4" t="s">
        <v>6</v>
      </c>
      <c r="D218" s="6">
        <v>1</v>
      </c>
      <c r="E218" s="5">
        <v>20000.169999999998</v>
      </c>
      <c r="F218" s="6" t="str">
        <f t="shared" si="21"/>
        <v>借呗</v>
      </c>
      <c r="G218" s="3" t="str">
        <f>MID(C218,3,LEN(C218))</f>
        <v>12期</v>
      </c>
      <c r="H218" s="3" t="str">
        <f>VLOOKUP($B218*1,[1]Sheet1!$A:$G,7,FALSE)</f>
        <v>华东</v>
      </c>
      <c r="I218" s="3" t="str">
        <f>VLOOKUP($B218*1,[1]Sheet1!$A:$G,6,FALSE)</f>
        <v>南京</v>
      </c>
      <c r="J218" s="3" t="str">
        <f>VLOOKUP($B218*1,[1]Sheet1!$A:$G,5,FALSE)</f>
        <v>一组</v>
      </c>
      <c r="K218" s="3" t="str">
        <f t="shared" si="22"/>
        <v>南京一组</v>
      </c>
      <c r="L218" s="3" t="str">
        <f>IF(VLOOKUP($B218*1,[1]Sheet1!$A:$G,4,FALSE)=1,"普通员工","管理人员")</f>
        <v>管理人员</v>
      </c>
      <c r="M218" s="3">
        <f>E218/D218</f>
        <v>20000.169999999998</v>
      </c>
      <c r="N218" s="3">
        <f t="shared" si="23"/>
        <v>2020</v>
      </c>
      <c r="O218" s="3">
        <f t="shared" si="24"/>
        <v>6</v>
      </c>
    </row>
    <row r="219" spans="1:15" x14ac:dyDescent="0.2">
      <c r="A219" s="10">
        <f>A218</f>
        <v>43986</v>
      </c>
      <c r="B219" s="3" t="str">
        <f>B218</f>
        <v>1000008239</v>
      </c>
      <c r="C219" s="4" t="s">
        <v>10</v>
      </c>
      <c r="D219" s="6">
        <v>1</v>
      </c>
      <c r="E219" s="5">
        <v>5000.3999999999996</v>
      </c>
      <c r="F219" s="6" t="str">
        <f t="shared" si="21"/>
        <v>借呗</v>
      </c>
      <c r="G219" s="3" t="str">
        <f>MID(C219,3,LEN(C219))</f>
        <v>18期</v>
      </c>
      <c r="H219" s="3" t="str">
        <f>VLOOKUP($B219*1,[1]Sheet1!$A:$G,7,FALSE)</f>
        <v>华东</v>
      </c>
      <c r="I219" s="3" t="str">
        <f>VLOOKUP($B219*1,[1]Sheet1!$A:$G,6,FALSE)</f>
        <v>南京</v>
      </c>
      <c r="J219" s="3" t="str">
        <f>VLOOKUP($B219*1,[1]Sheet1!$A:$G,5,FALSE)</f>
        <v>一组</v>
      </c>
      <c r="K219" s="3" t="str">
        <f t="shared" si="22"/>
        <v>南京一组</v>
      </c>
      <c r="L219" s="3" t="str">
        <f>IF(VLOOKUP($B219*1,[1]Sheet1!$A:$G,4,FALSE)=1,"普通员工","管理人员")</f>
        <v>管理人员</v>
      </c>
      <c r="M219" s="3">
        <f>E219/D219</f>
        <v>5000.3999999999996</v>
      </c>
      <c r="N219" s="3">
        <f t="shared" si="23"/>
        <v>2020</v>
      </c>
      <c r="O219" s="3">
        <f t="shared" si="24"/>
        <v>6</v>
      </c>
    </row>
    <row r="220" spans="1:15" x14ac:dyDescent="0.2">
      <c r="A220" s="10">
        <f>A219</f>
        <v>43986</v>
      </c>
      <c r="B220" s="4" t="s">
        <v>69</v>
      </c>
      <c r="C220" s="4" t="s">
        <v>5</v>
      </c>
      <c r="D220" s="6">
        <v>1</v>
      </c>
      <c r="E220" s="5">
        <v>16000.61</v>
      </c>
      <c r="F220" s="6" t="str">
        <f t="shared" si="21"/>
        <v>借呗</v>
      </c>
      <c r="G220" s="3" t="str">
        <f>MID(C220,3,LEN(C220))</f>
        <v>6期</v>
      </c>
      <c r="H220" s="3" t="str">
        <f>VLOOKUP($B220*1,[1]Sheet1!$A:$G,7,FALSE)</f>
        <v>华东</v>
      </c>
      <c r="I220" s="3" t="str">
        <f>VLOOKUP($B220*1,[1]Sheet1!$A:$G,6,FALSE)</f>
        <v>合肥</v>
      </c>
      <c r="J220" s="3" t="str">
        <f>VLOOKUP($B220*1,[1]Sheet1!$A:$G,5,FALSE)</f>
        <v>一组</v>
      </c>
      <c r="K220" s="3" t="str">
        <f t="shared" si="22"/>
        <v>合肥一组</v>
      </c>
      <c r="L220" s="3" t="str">
        <f>IF(VLOOKUP($B220*1,[1]Sheet1!$A:$G,4,FALSE)=1,"普通员工","管理人员")</f>
        <v>普通员工</v>
      </c>
      <c r="M220" s="3">
        <f>E220/D220</f>
        <v>16000.61</v>
      </c>
      <c r="N220" s="3">
        <f t="shared" si="23"/>
        <v>2020</v>
      </c>
      <c r="O220" s="3">
        <f t="shared" si="24"/>
        <v>6</v>
      </c>
    </row>
    <row r="221" spans="1:15" x14ac:dyDescent="0.2">
      <c r="A221" s="10">
        <f>A220</f>
        <v>43986</v>
      </c>
      <c r="B221" s="4" t="s">
        <v>32</v>
      </c>
      <c r="C221" s="4" t="s">
        <v>6</v>
      </c>
      <c r="D221" s="6">
        <v>1</v>
      </c>
      <c r="E221" s="5">
        <v>4000.31</v>
      </c>
      <c r="F221" s="6" t="str">
        <f t="shared" si="21"/>
        <v>借呗</v>
      </c>
      <c r="G221" s="3" t="str">
        <f>MID(C221,3,LEN(C221))</f>
        <v>12期</v>
      </c>
      <c r="H221" s="3" t="str">
        <f>VLOOKUP($B221*1,[1]Sheet1!$A:$G,7,FALSE)</f>
        <v>华东</v>
      </c>
      <c r="I221" s="3" t="str">
        <f>VLOOKUP($B221*1,[1]Sheet1!$A:$G,6,FALSE)</f>
        <v>上海</v>
      </c>
      <c r="J221" s="3" t="str">
        <f>VLOOKUP($B221*1,[1]Sheet1!$A:$G,5,FALSE)</f>
        <v>二组</v>
      </c>
      <c r="K221" s="3" t="str">
        <f t="shared" si="22"/>
        <v>上海二组</v>
      </c>
      <c r="L221" s="3" t="str">
        <f>IF(VLOOKUP($B221*1,[1]Sheet1!$A:$G,4,FALSE)=1,"普通员工","管理人员")</f>
        <v>普通员工</v>
      </c>
      <c r="M221" s="3">
        <f>E221/D221</f>
        <v>4000.31</v>
      </c>
      <c r="N221" s="3">
        <f t="shared" si="23"/>
        <v>2020</v>
      </c>
      <c r="O221" s="3">
        <f t="shared" si="24"/>
        <v>6</v>
      </c>
    </row>
    <row r="222" spans="1:15" x14ac:dyDescent="0.2">
      <c r="A222" s="10">
        <f>A221</f>
        <v>43986</v>
      </c>
      <c r="B222" s="4" t="s">
        <v>52</v>
      </c>
      <c r="C222" s="4" t="s">
        <v>6</v>
      </c>
      <c r="D222" s="6">
        <v>2</v>
      </c>
      <c r="E222" s="5">
        <v>12500.16</v>
      </c>
      <c r="F222" s="6" t="str">
        <f t="shared" si="21"/>
        <v>借呗</v>
      </c>
      <c r="G222" s="3" t="str">
        <f>MID(C222,3,LEN(C222))</f>
        <v>12期</v>
      </c>
      <c r="H222" s="3" t="str">
        <f>VLOOKUP($B222*1,[1]Sheet1!$A:$G,7,FALSE)</f>
        <v>华东</v>
      </c>
      <c r="I222" s="3" t="str">
        <f>VLOOKUP($B222*1,[1]Sheet1!$A:$G,6,FALSE)</f>
        <v>苏州</v>
      </c>
      <c r="J222" s="3" t="str">
        <f>VLOOKUP($B222*1,[1]Sheet1!$A:$G,5,FALSE)</f>
        <v>二组</v>
      </c>
      <c r="K222" s="3" t="str">
        <f t="shared" si="22"/>
        <v>苏州二组</v>
      </c>
      <c r="L222" s="3" t="str">
        <f>IF(VLOOKUP($B222*1,[1]Sheet1!$A:$G,4,FALSE)=1,"普通员工","管理人员")</f>
        <v>普通员工</v>
      </c>
      <c r="M222" s="3">
        <f>E222/D222</f>
        <v>6250.08</v>
      </c>
      <c r="N222" s="3">
        <f t="shared" si="23"/>
        <v>2020</v>
      </c>
      <c r="O222" s="3">
        <f t="shared" si="24"/>
        <v>6</v>
      </c>
    </row>
    <row r="223" spans="1:15" x14ac:dyDescent="0.2">
      <c r="A223" s="10">
        <f>A222</f>
        <v>43986</v>
      </c>
      <c r="B223" s="4" t="s">
        <v>34</v>
      </c>
      <c r="C223" s="4" t="s">
        <v>10</v>
      </c>
      <c r="D223" s="6">
        <v>1</v>
      </c>
      <c r="E223" s="5">
        <v>6000.56</v>
      </c>
      <c r="F223" s="6" t="str">
        <f t="shared" si="21"/>
        <v>借呗</v>
      </c>
      <c r="G223" s="3" t="str">
        <f>MID(C223,3,LEN(C223))</f>
        <v>18期</v>
      </c>
      <c r="H223" s="3" t="str">
        <f>VLOOKUP($B223*1,[1]Sheet1!$A:$G,7,FALSE)</f>
        <v>华东</v>
      </c>
      <c r="I223" s="3" t="str">
        <f>VLOOKUP($B223*1,[1]Sheet1!$A:$G,6,FALSE)</f>
        <v>南京</v>
      </c>
      <c r="J223" s="3" t="str">
        <f>VLOOKUP($B223*1,[1]Sheet1!$A:$G,5,FALSE)</f>
        <v>一组</v>
      </c>
      <c r="K223" s="3" t="str">
        <f t="shared" si="22"/>
        <v>南京一组</v>
      </c>
      <c r="L223" s="3" t="str">
        <f>IF(VLOOKUP($B223*1,[1]Sheet1!$A:$G,4,FALSE)=1,"普通员工","管理人员")</f>
        <v>普通员工</v>
      </c>
      <c r="M223" s="3">
        <f>E223/D223</f>
        <v>6000.56</v>
      </c>
      <c r="N223" s="3">
        <f t="shared" si="23"/>
        <v>2020</v>
      </c>
      <c r="O223" s="3">
        <f t="shared" si="24"/>
        <v>6</v>
      </c>
    </row>
    <row r="224" spans="1:15" x14ac:dyDescent="0.2">
      <c r="A224" s="9">
        <v>43987</v>
      </c>
      <c r="B224" s="4" t="s">
        <v>57</v>
      </c>
      <c r="C224" s="4" t="s">
        <v>5</v>
      </c>
      <c r="D224" s="6">
        <v>1</v>
      </c>
      <c r="E224" s="5">
        <v>650.47</v>
      </c>
      <c r="F224" s="6" t="str">
        <f t="shared" si="21"/>
        <v>借呗</v>
      </c>
      <c r="G224" s="3" t="str">
        <f>MID(C224,3,LEN(C224))</f>
        <v>6期</v>
      </c>
      <c r="H224" s="3" t="str">
        <f>VLOOKUP($B224*1,[1]Sheet1!$A:$G,7,FALSE)</f>
        <v>华东</v>
      </c>
      <c r="I224" s="3" t="str">
        <f>VLOOKUP($B224*1,[1]Sheet1!$A:$G,6,FALSE)</f>
        <v>杭州</v>
      </c>
      <c r="J224" s="3" t="str">
        <f>VLOOKUP($B224*1,[1]Sheet1!$A:$G,5,FALSE)</f>
        <v>二组</v>
      </c>
      <c r="K224" s="3" t="str">
        <f t="shared" si="22"/>
        <v>杭州二组</v>
      </c>
      <c r="L224" s="3" t="str">
        <f>IF(VLOOKUP($B224*1,[1]Sheet1!$A:$G,4,FALSE)=1,"普通员工","管理人员")</f>
        <v>普通员工</v>
      </c>
      <c r="M224" s="3">
        <f>E224/D224</f>
        <v>650.47</v>
      </c>
      <c r="N224" s="3">
        <f t="shared" si="23"/>
        <v>2020</v>
      </c>
      <c r="O224" s="3">
        <f t="shared" si="24"/>
        <v>6</v>
      </c>
    </row>
    <row r="225" spans="1:15" x14ac:dyDescent="0.2">
      <c r="A225" s="10">
        <f>A224</f>
        <v>43987</v>
      </c>
      <c r="B225" s="4" t="s">
        <v>4</v>
      </c>
      <c r="C225" s="4" t="s">
        <v>5</v>
      </c>
      <c r="D225" s="6">
        <v>1</v>
      </c>
      <c r="E225" s="5">
        <v>1672.74</v>
      </c>
      <c r="F225" s="6" t="str">
        <f t="shared" si="21"/>
        <v>借呗</v>
      </c>
      <c r="G225" s="3" t="str">
        <f>MID(C225,3,LEN(C225))</f>
        <v>6期</v>
      </c>
      <c r="H225" s="3" t="str">
        <f>VLOOKUP($B225*1,[1]Sheet1!$A:$G,7,FALSE)</f>
        <v>华东</v>
      </c>
      <c r="I225" s="3" t="str">
        <f>VLOOKUP($B225*1,[1]Sheet1!$A:$G,6,FALSE)</f>
        <v>杭州</v>
      </c>
      <c r="J225" s="3" t="str">
        <f>VLOOKUP($B225*1,[1]Sheet1!$A:$G,5,FALSE)</f>
        <v>二组</v>
      </c>
      <c r="K225" s="3" t="str">
        <f t="shared" si="22"/>
        <v>杭州二组</v>
      </c>
      <c r="L225" s="3" t="str">
        <f>IF(VLOOKUP($B225*1,[1]Sheet1!$A:$G,4,FALSE)=1,"普通员工","管理人员")</f>
        <v>普通员工</v>
      </c>
      <c r="M225" s="3">
        <f>E225/D225</f>
        <v>1672.74</v>
      </c>
      <c r="N225" s="3">
        <f t="shared" si="23"/>
        <v>2020</v>
      </c>
      <c r="O225" s="3">
        <f t="shared" si="24"/>
        <v>6</v>
      </c>
    </row>
    <row r="226" spans="1:15" x14ac:dyDescent="0.2">
      <c r="A226" s="10">
        <f>A225</f>
        <v>43987</v>
      </c>
      <c r="B226" s="3" t="str">
        <f>B225</f>
        <v>1000000029</v>
      </c>
      <c r="C226" s="4" t="s">
        <v>6</v>
      </c>
      <c r="D226" s="6">
        <v>3</v>
      </c>
      <c r="E226" s="5">
        <v>37501.339999999997</v>
      </c>
      <c r="F226" s="6" t="str">
        <f t="shared" si="21"/>
        <v>借呗</v>
      </c>
      <c r="G226" s="3" t="str">
        <f>MID(C226,3,LEN(C226))</f>
        <v>12期</v>
      </c>
      <c r="H226" s="3" t="str">
        <f>VLOOKUP($B226*1,[1]Sheet1!$A:$G,7,FALSE)</f>
        <v>华东</v>
      </c>
      <c r="I226" s="3" t="str">
        <f>VLOOKUP($B226*1,[1]Sheet1!$A:$G,6,FALSE)</f>
        <v>杭州</v>
      </c>
      <c r="J226" s="3" t="str">
        <f>VLOOKUP($B226*1,[1]Sheet1!$A:$G,5,FALSE)</f>
        <v>二组</v>
      </c>
      <c r="K226" s="3" t="str">
        <f t="shared" si="22"/>
        <v>杭州二组</v>
      </c>
      <c r="L226" s="3" t="str">
        <f>IF(VLOOKUP($B226*1,[1]Sheet1!$A:$G,4,FALSE)=1,"普通员工","管理人员")</f>
        <v>普通员工</v>
      </c>
      <c r="M226" s="3">
        <f>E226/D226</f>
        <v>12500.446666666665</v>
      </c>
      <c r="N226" s="3">
        <f t="shared" si="23"/>
        <v>2020</v>
      </c>
      <c r="O226" s="3">
        <f t="shared" si="24"/>
        <v>6</v>
      </c>
    </row>
    <row r="227" spans="1:15" x14ac:dyDescent="0.2">
      <c r="A227" s="10">
        <f>A226</f>
        <v>43987</v>
      </c>
      <c r="B227" s="4" t="s">
        <v>7</v>
      </c>
      <c r="C227" s="4" t="s">
        <v>5</v>
      </c>
      <c r="D227" s="6">
        <v>2</v>
      </c>
      <c r="E227" s="5">
        <v>6500.38</v>
      </c>
      <c r="F227" s="6" t="str">
        <f t="shared" si="21"/>
        <v>借呗</v>
      </c>
      <c r="G227" s="3" t="str">
        <f>MID(C227,3,LEN(C227))</f>
        <v>6期</v>
      </c>
      <c r="H227" s="3" t="str">
        <f>VLOOKUP($B227*1,[1]Sheet1!$A:$G,7,FALSE)</f>
        <v>华南</v>
      </c>
      <c r="I227" s="3" t="str">
        <f>VLOOKUP($B227*1,[1]Sheet1!$A:$G,6,FALSE)</f>
        <v>广州</v>
      </c>
      <c r="J227" s="3" t="str">
        <f>VLOOKUP($B227*1,[1]Sheet1!$A:$G,5,FALSE)</f>
        <v>三组</v>
      </c>
      <c r="K227" s="3" t="str">
        <f t="shared" si="22"/>
        <v>广州三组</v>
      </c>
      <c r="L227" s="3" t="str">
        <f>IF(VLOOKUP($B227*1,[1]Sheet1!$A:$G,4,FALSE)=1,"普通员工","管理人员")</f>
        <v>普通员工</v>
      </c>
      <c r="M227" s="3">
        <f>E227/D227</f>
        <v>3250.19</v>
      </c>
      <c r="N227" s="3">
        <f t="shared" si="23"/>
        <v>2020</v>
      </c>
      <c r="O227" s="3">
        <f t="shared" si="24"/>
        <v>6</v>
      </c>
    </row>
    <row r="228" spans="1:15" x14ac:dyDescent="0.2">
      <c r="A228" s="10">
        <f>A227</f>
        <v>43987</v>
      </c>
      <c r="B228" s="4" t="s">
        <v>8</v>
      </c>
      <c r="C228" s="4" t="s">
        <v>5</v>
      </c>
      <c r="D228" s="6">
        <v>2</v>
      </c>
      <c r="E228" s="5">
        <v>26001.18</v>
      </c>
      <c r="F228" s="6" t="str">
        <f t="shared" si="21"/>
        <v>借呗</v>
      </c>
      <c r="G228" s="3" t="str">
        <f>MID(C228,3,LEN(C228))</f>
        <v>6期</v>
      </c>
      <c r="H228" s="3" t="str">
        <f>VLOOKUP($B228*1,[1]Sheet1!$A:$G,7,FALSE)</f>
        <v>华东</v>
      </c>
      <c r="I228" s="3" t="str">
        <f>VLOOKUP($B228*1,[1]Sheet1!$A:$G,6,FALSE)</f>
        <v>杭州</v>
      </c>
      <c r="J228" s="3" t="str">
        <f>VLOOKUP($B228*1,[1]Sheet1!$A:$G,5,FALSE)</f>
        <v>一组</v>
      </c>
      <c r="K228" s="3" t="str">
        <f t="shared" si="22"/>
        <v>杭州一组</v>
      </c>
      <c r="L228" s="3" t="str">
        <f>IF(VLOOKUP($B228*1,[1]Sheet1!$A:$G,4,FALSE)=1,"普通员工","管理人员")</f>
        <v>管理人员</v>
      </c>
      <c r="M228" s="3">
        <f>E228/D228</f>
        <v>13000.59</v>
      </c>
      <c r="N228" s="3">
        <f t="shared" si="23"/>
        <v>2020</v>
      </c>
      <c r="O228" s="3">
        <f t="shared" si="24"/>
        <v>6</v>
      </c>
    </row>
    <row r="229" spans="1:15" x14ac:dyDescent="0.2">
      <c r="A229" s="10">
        <f>A228</f>
        <v>43987</v>
      </c>
      <c r="B229" s="3" t="str">
        <f>B228</f>
        <v>1000000031</v>
      </c>
      <c r="C229" s="4" t="s">
        <v>6</v>
      </c>
      <c r="D229" s="6">
        <v>4</v>
      </c>
      <c r="E229" s="5">
        <v>51001.760000000002</v>
      </c>
      <c r="F229" s="6" t="str">
        <f t="shared" si="21"/>
        <v>借呗</v>
      </c>
      <c r="G229" s="3" t="str">
        <f>MID(C229,3,LEN(C229))</f>
        <v>12期</v>
      </c>
      <c r="H229" s="3" t="str">
        <f>VLOOKUP($B229*1,[1]Sheet1!$A:$G,7,FALSE)</f>
        <v>华东</v>
      </c>
      <c r="I229" s="3" t="str">
        <f>VLOOKUP($B229*1,[1]Sheet1!$A:$G,6,FALSE)</f>
        <v>杭州</v>
      </c>
      <c r="J229" s="3" t="str">
        <f>VLOOKUP($B229*1,[1]Sheet1!$A:$G,5,FALSE)</f>
        <v>一组</v>
      </c>
      <c r="K229" s="3" t="str">
        <f t="shared" si="22"/>
        <v>杭州一组</v>
      </c>
      <c r="L229" s="3" t="str">
        <f>IF(VLOOKUP($B229*1,[1]Sheet1!$A:$G,4,FALSE)=1,"普通员工","管理人员")</f>
        <v>管理人员</v>
      </c>
      <c r="M229" s="3">
        <f>E229/D229</f>
        <v>12750.44</v>
      </c>
      <c r="N229" s="3">
        <f t="shared" si="23"/>
        <v>2020</v>
      </c>
      <c r="O229" s="3">
        <f t="shared" si="24"/>
        <v>6</v>
      </c>
    </row>
    <row r="230" spans="1:15" x14ac:dyDescent="0.2">
      <c r="A230" s="10">
        <f>A229</f>
        <v>43987</v>
      </c>
      <c r="B230" s="4" t="s">
        <v>9</v>
      </c>
      <c r="C230" s="4" t="s">
        <v>5</v>
      </c>
      <c r="D230" s="6">
        <v>1</v>
      </c>
      <c r="E230" s="5">
        <v>13000.64</v>
      </c>
      <c r="F230" s="6" t="str">
        <f t="shared" si="21"/>
        <v>借呗</v>
      </c>
      <c r="G230" s="3" t="str">
        <f>MID(C230,3,LEN(C230))</f>
        <v>6期</v>
      </c>
      <c r="H230" s="3" t="str">
        <f>VLOOKUP($B230*1,[1]Sheet1!$A:$G,7,FALSE)</f>
        <v>华东</v>
      </c>
      <c r="I230" s="3" t="str">
        <f>VLOOKUP($B230*1,[1]Sheet1!$A:$G,6,FALSE)</f>
        <v>苏州</v>
      </c>
      <c r="J230" s="3" t="str">
        <f>VLOOKUP($B230*1,[1]Sheet1!$A:$G,5,FALSE)</f>
        <v>一组</v>
      </c>
      <c r="K230" s="3" t="str">
        <f t="shared" si="22"/>
        <v>苏州一组</v>
      </c>
      <c r="L230" s="3" t="str">
        <f>IF(VLOOKUP($B230*1,[1]Sheet1!$A:$G,4,FALSE)=1,"普通员工","管理人员")</f>
        <v>管理人员</v>
      </c>
      <c r="M230" s="3">
        <f>E230/D230</f>
        <v>13000.64</v>
      </c>
      <c r="N230" s="3">
        <f t="shared" si="23"/>
        <v>2020</v>
      </c>
      <c r="O230" s="3">
        <f t="shared" si="24"/>
        <v>6</v>
      </c>
    </row>
    <row r="231" spans="1:15" x14ac:dyDescent="0.2">
      <c r="A231" s="10">
        <f>A230</f>
        <v>43987</v>
      </c>
      <c r="B231" s="3" t="str">
        <f>B230</f>
        <v>1000000032</v>
      </c>
      <c r="C231" s="4" t="s">
        <v>6</v>
      </c>
      <c r="D231" s="6">
        <v>1</v>
      </c>
      <c r="E231" s="5">
        <v>702.05</v>
      </c>
      <c r="F231" s="6" t="str">
        <f t="shared" si="21"/>
        <v>借呗</v>
      </c>
      <c r="G231" s="3" t="str">
        <f>MID(C231,3,LEN(C231))</f>
        <v>12期</v>
      </c>
      <c r="H231" s="3" t="str">
        <f>VLOOKUP($B231*1,[1]Sheet1!$A:$G,7,FALSE)</f>
        <v>华东</v>
      </c>
      <c r="I231" s="3" t="str">
        <f>VLOOKUP($B231*1,[1]Sheet1!$A:$G,6,FALSE)</f>
        <v>苏州</v>
      </c>
      <c r="J231" s="3" t="str">
        <f>VLOOKUP($B231*1,[1]Sheet1!$A:$G,5,FALSE)</f>
        <v>一组</v>
      </c>
      <c r="K231" s="3" t="str">
        <f t="shared" si="22"/>
        <v>苏州一组</v>
      </c>
      <c r="L231" s="3" t="str">
        <f>IF(VLOOKUP($B231*1,[1]Sheet1!$A:$G,4,FALSE)=1,"普通员工","管理人员")</f>
        <v>管理人员</v>
      </c>
      <c r="M231" s="3">
        <f>E231/D231</f>
        <v>702.05</v>
      </c>
      <c r="N231" s="3">
        <f t="shared" si="23"/>
        <v>2020</v>
      </c>
      <c r="O231" s="3">
        <f t="shared" si="24"/>
        <v>6</v>
      </c>
    </row>
    <row r="232" spans="1:15" x14ac:dyDescent="0.2">
      <c r="A232" s="10">
        <f>A231</f>
        <v>43987</v>
      </c>
      <c r="B232" s="4" t="s">
        <v>36</v>
      </c>
      <c r="C232" s="4" t="s">
        <v>5</v>
      </c>
      <c r="D232" s="6">
        <v>2</v>
      </c>
      <c r="E232" s="5">
        <v>5000.96</v>
      </c>
      <c r="F232" s="6" t="str">
        <f t="shared" si="21"/>
        <v>借呗</v>
      </c>
      <c r="G232" s="3" t="str">
        <f>MID(C232,3,LEN(C232))</f>
        <v>6期</v>
      </c>
      <c r="H232" s="3" t="str">
        <f>VLOOKUP($B232*1,[1]Sheet1!$A:$G,7,FALSE)</f>
        <v>华东</v>
      </c>
      <c r="I232" s="3" t="str">
        <f>VLOOKUP($B232*1,[1]Sheet1!$A:$G,6,FALSE)</f>
        <v>苏州</v>
      </c>
      <c r="J232" s="3" t="str">
        <f>VLOOKUP($B232*1,[1]Sheet1!$A:$G,5,FALSE)</f>
        <v>一组</v>
      </c>
      <c r="K232" s="3" t="str">
        <f t="shared" si="22"/>
        <v>苏州一组</v>
      </c>
      <c r="L232" s="3" t="str">
        <f>IF(VLOOKUP($B232*1,[1]Sheet1!$A:$G,4,FALSE)=1,"普通员工","管理人员")</f>
        <v>普通员工</v>
      </c>
      <c r="M232" s="3">
        <f>E232/D232</f>
        <v>2500.48</v>
      </c>
      <c r="N232" s="3">
        <f t="shared" si="23"/>
        <v>2020</v>
      </c>
      <c r="O232" s="3">
        <f t="shared" si="24"/>
        <v>6</v>
      </c>
    </row>
    <row r="233" spans="1:15" x14ac:dyDescent="0.2">
      <c r="A233" s="10">
        <f>A232</f>
        <v>43987</v>
      </c>
      <c r="B233" s="3" t="str">
        <f>B232</f>
        <v>1000000033</v>
      </c>
      <c r="C233" s="4" t="s">
        <v>6</v>
      </c>
      <c r="D233" s="6">
        <v>2</v>
      </c>
      <c r="E233" s="5">
        <v>18000.78</v>
      </c>
      <c r="F233" s="6" t="str">
        <f t="shared" si="21"/>
        <v>借呗</v>
      </c>
      <c r="G233" s="3" t="str">
        <f>MID(C233,3,LEN(C233))</f>
        <v>12期</v>
      </c>
      <c r="H233" s="3" t="str">
        <f>VLOOKUP($B233*1,[1]Sheet1!$A:$G,7,FALSE)</f>
        <v>华东</v>
      </c>
      <c r="I233" s="3" t="str">
        <f>VLOOKUP($B233*1,[1]Sheet1!$A:$G,6,FALSE)</f>
        <v>苏州</v>
      </c>
      <c r="J233" s="3" t="str">
        <f>VLOOKUP($B233*1,[1]Sheet1!$A:$G,5,FALSE)</f>
        <v>一组</v>
      </c>
      <c r="K233" s="3" t="str">
        <f t="shared" si="22"/>
        <v>苏州一组</v>
      </c>
      <c r="L233" s="3" t="str">
        <f>IF(VLOOKUP($B233*1,[1]Sheet1!$A:$G,4,FALSE)=1,"普通员工","管理人员")</f>
        <v>普通员工</v>
      </c>
      <c r="M233" s="3">
        <f>E233/D233</f>
        <v>9000.39</v>
      </c>
      <c r="N233" s="3">
        <f t="shared" si="23"/>
        <v>2020</v>
      </c>
      <c r="O233" s="3">
        <f t="shared" si="24"/>
        <v>6</v>
      </c>
    </row>
    <row r="234" spans="1:15" x14ac:dyDescent="0.2">
      <c r="A234" s="10">
        <f>A233</f>
        <v>43987</v>
      </c>
      <c r="B234" s="4" t="s">
        <v>37</v>
      </c>
      <c r="C234" s="4" t="s">
        <v>6</v>
      </c>
      <c r="D234" s="6">
        <v>2</v>
      </c>
      <c r="E234" s="5">
        <v>13000.97</v>
      </c>
      <c r="F234" s="6" t="str">
        <f t="shared" si="21"/>
        <v>借呗</v>
      </c>
      <c r="G234" s="3" t="str">
        <f>MID(C234,3,LEN(C234))</f>
        <v>12期</v>
      </c>
      <c r="H234" s="3" t="str">
        <f>VLOOKUP($B234*1,[1]Sheet1!$A:$G,7,FALSE)</f>
        <v>华东</v>
      </c>
      <c r="I234" s="3" t="str">
        <f>VLOOKUP($B234*1,[1]Sheet1!$A:$G,6,FALSE)</f>
        <v>苏州</v>
      </c>
      <c r="J234" s="3" t="str">
        <f>VLOOKUP($B234*1,[1]Sheet1!$A:$G,5,FALSE)</f>
        <v>一组</v>
      </c>
      <c r="K234" s="3" t="str">
        <f t="shared" si="22"/>
        <v>苏州一组</v>
      </c>
      <c r="L234" s="3" t="str">
        <f>IF(VLOOKUP($B234*1,[1]Sheet1!$A:$G,4,FALSE)=1,"普通员工","管理人员")</f>
        <v>普通员工</v>
      </c>
      <c r="M234" s="3">
        <f>E234/D234</f>
        <v>6500.4849999999997</v>
      </c>
      <c r="N234" s="3">
        <f t="shared" si="23"/>
        <v>2020</v>
      </c>
      <c r="O234" s="3">
        <f t="shared" si="24"/>
        <v>6</v>
      </c>
    </row>
    <row r="235" spans="1:15" x14ac:dyDescent="0.2">
      <c r="A235" s="10">
        <f>A234</f>
        <v>43987</v>
      </c>
      <c r="B235" s="3" t="str">
        <f>B234</f>
        <v>1000000034</v>
      </c>
      <c r="C235" s="4" t="s">
        <v>10</v>
      </c>
      <c r="D235" s="6">
        <v>1</v>
      </c>
      <c r="E235" s="5">
        <v>15000.72</v>
      </c>
      <c r="F235" s="6" t="str">
        <f t="shared" si="21"/>
        <v>借呗</v>
      </c>
      <c r="G235" s="3" t="str">
        <f>MID(C235,3,LEN(C235))</f>
        <v>18期</v>
      </c>
      <c r="H235" s="3" t="str">
        <f>VLOOKUP($B235*1,[1]Sheet1!$A:$G,7,FALSE)</f>
        <v>华东</v>
      </c>
      <c r="I235" s="3" t="str">
        <f>VLOOKUP($B235*1,[1]Sheet1!$A:$G,6,FALSE)</f>
        <v>苏州</v>
      </c>
      <c r="J235" s="3" t="str">
        <f>VLOOKUP($B235*1,[1]Sheet1!$A:$G,5,FALSE)</f>
        <v>一组</v>
      </c>
      <c r="K235" s="3" t="str">
        <f t="shared" si="22"/>
        <v>苏州一组</v>
      </c>
      <c r="L235" s="3" t="str">
        <f>IF(VLOOKUP($B235*1,[1]Sheet1!$A:$G,4,FALSE)=1,"普通员工","管理人员")</f>
        <v>普通员工</v>
      </c>
      <c r="M235" s="3">
        <f>E235/D235</f>
        <v>15000.72</v>
      </c>
      <c r="N235" s="3">
        <f t="shared" si="23"/>
        <v>2020</v>
      </c>
      <c r="O235" s="3">
        <f t="shared" si="24"/>
        <v>6</v>
      </c>
    </row>
    <row r="236" spans="1:15" x14ac:dyDescent="0.2">
      <c r="A236" s="10">
        <f>A235</f>
        <v>43987</v>
      </c>
      <c r="B236" s="4" t="s">
        <v>11</v>
      </c>
      <c r="C236" s="4" t="s">
        <v>5</v>
      </c>
      <c r="D236" s="6">
        <v>1</v>
      </c>
      <c r="E236" s="5">
        <v>1520.75</v>
      </c>
      <c r="F236" s="6" t="str">
        <f t="shared" si="21"/>
        <v>借呗</v>
      </c>
      <c r="G236" s="3" t="str">
        <f>MID(C236,3,LEN(C236))</f>
        <v>6期</v>
      </c>
      <c r="H236" s="3" t="str">
        <f>VLOOKUP($B236*1,[1]Sheet1!$A:$G,7,FALSE)</f>
        <v>华东</v>
      </c>
      <c r="I236" s="3" t="str">
        <f>VLOOKUP($B236*1,[1]Sheet1!$A:$G,6,FALSE)</f>
        <v>苏州</v>
      </c>
      <c r="J236" s="3" t="str">
        <f>VLOOKUP($B236*1,[1]Sheet1!$A:$G,5,FALSE)</f>
        <v>三组</v>
      </c>
      <c r="K236" s="3" t="str">
        <f t="shared" si="22"/>
        <v>苏州三组</v>
      </c>
      <c r="L236" s="3" t="str">
        <f>IF(VLOOKUP($B236*1,[1]Sheet1!$A:$G,4,FALSE)=1,"普通员工","管理人员")</f>
        <v>普通员工</v>
      </c>
      <c r="M236" s="3">
        <f>E236/D236</f>
        <v>1520.75</v>
      </c>
      <c r="N236" s="3">
        <f t="shared" si="23"/>
        <v>2020</v>
      </c>
      <c r="O236" s="3">
        <f t="shared" si="24"/>
        <v>6</v>
      </c>
    </row>
    <row r="237" spans="1:15" x14ac:dyDescent="0.2">
      <c r="A237" s="10">
        <f>A236</f>
        <v>43987</v>
      </c>
      <c r="B237" s="4" t="s">
        <v>12</v>
      </c>
      <c r="C237" s="4" t="s">
        <v>5</v>
      </c>
      <c r="D237" s="6">
        <v>2</v>
      </c>
      <c r="E237" s="5">
        <v>2901.25</v>
      </c>
      <c r="F237" s="6" t="str">
        <f t="shared" si="21"/>
        <v>借呗</v>
      </c>
      <c r="G237" s="3" t="str">
        <f>MID(C237,3,LEN(C237))</f>
        <v>6期</v>
      </c>
      <c r="H237" s="3" t="str">
        <f>VLOOKUP($B237*1,[1]Sheet1!$A:$G,7,FALSE)</f>
        <v>华南</v>
      </c>
      <c r="I237" s="3" t="str">
        <f>VLOOKUP($B237*1,[1]Sheet1!$A:$G,6,FALSE)</f>
        <v>广州</v>
      </c>
      <c r="J237" s="3" t="str">
        <f>VLOOKUP($B237*1,[1]Sheet1!$A:$G,5,FALSE)</f>
        <v>三组</v>
      </c>
      <c r="K237" s="3" t="str">
        <f t="shared" si="22"/>
        <v>广州三组</v>
      </c>
      <c r="L237" s="3" t="str">
        <f>IF(VLOOKUP($B237*1,[1]Sheet1!$A:$G,4,FALSE)=1,"普通员工","管理人员")</f>
        <v>管理人员</v>
      </c>
      <c r="M237" s="3">
        <f>E237/D237</f>
        <v>1450.625</v>
      </c>
      <c r="N237" s="3">
        <f t="shared" si="23"/>
        <v>2020</v>
      </c>
      <c r="O237" s="3">
        <f t="shared" si="24"/>
        <v>6</v>
      </c>
    </row>
    <row r="238" spans="1:15" x14ac:dyDescent="0.2">
      <c r="A238" s="10">
        <f>A237</f>
        <v>43987</v>
      </c>
      <c r="B238" s="3" t="str">
        <f>B237</f>
        <v>1000000036</v>
      </c>
      <c r="C238" s="4" t="s">
        <v>6</v>
      </c>
      <c r="D238" s="6">
        <v>3</v>
      </c>
      <c r="E238" s="5">
        <v>48000.539999999994</v>
      </c>
      <c r="F238" s="6" t="str">
        <f t="shared" si="21"/>
        <v>借呗</v>
      </c>
      <c r="G238" s="3" t="str">
        <f>MID(C238,3,LEN(C238))</f>
        <v>12期</v>
      </c>
      <c r="H238" s="3" t="str">
        <f>VLOOKUP($B238*1,[1]Sheet1!$A:$G,7,FALSE)</f>
        <v>华南</v>
      </c>
      <c r="I238" s="3" t="str">
        <f>VLOOKUP($B238*1,[1]Sheet1!$A:$G,6,FALSE)</f>
        <v>广州</v>
      </c>
      <c r="J238" s="3" t="str">
        <f>VLOOKUP($B238*1,[1]Sheet1!$A:$G,5,FALSE)</f>
        <v>三组</v>
      </c>
      <c r="K238" s="3" t="str">
        <f t="shared" si="22"/>
        <v>广州三组</v>
      </c>
      <c r="L238" s="3" t="str">
        <f>IF(VLOOKUP($B238*1,[1]Sheet1!$A:$G,4,FALSE)=1,"普通员工","管理人员")</f>
        <v>管理人员</v>
      </c>
      <c r="M238" s="3">
        <f>E238/D238</f>
        <v>16000.179999999998</v>
      </c>
      <c r="N238" s="3">
        <f t="shared" si="23"/>
        <v>2020</v>
      </c>
      <c r="O238" s="3">
        <f t="shared" si="24"/>
        <v>6</v>
      </c>
    </row>
    <row r="239" spans="1:15" x14ac:dyDescent="0.2">
      <c r="A239" s="10">
        <f>A238</f>
        <v>43987</v>
      </c>
      <c r="B239" s="4" t="s">
        <v>13</v>
      </c>
      <c r="C239" s="4" t="s">
        <v>5</v>
      </c>
      <c r="D239" s="6">
        <v>2</v>
      </c>
      <c r="E239" s="5">
        <v>18000.57</v>
      </c>
      <c r="F239" s="6" t="str">
        <f t="shared" si="21"/>
        <v>借呗</v>
      </c>
      <c r="G239" s="3" t="str">
        <f>MID(C239,3,LEN(C239))</f>
        <v>6期</v>
      </c>
      <c r="H239" s="3" t="str">
        <f>VLOOKUP($B239*1,[1]Sheet1!$A:$G,7,FALSE)</f>
        <v>华东</v>
      </c>
      <c r="I239" s="3" t="str">
        <f>VLOOKUP($B239*1,[1]Sheet1!$A:$G,6,FALSE)</f>
        <v>杭州</v>
      </c>
      <c r="J239" s="3" t="str">
        <f>VLOOKUP($B239*1,[1]Sheet1!$A:$G,5,FALSE)</f>
        <v>二组</v>
      </c>
      <c r="K239" s="3" t="str">
        <f t="shared" si="22"/>
        <v>杭州二组</v>
      </c>
      <c r="L239" s="3" t="str">
        <f>IF(VLOOKUP($B239*1,[1]Sheet1!$A:$G,4,FALSE)=1,"普通员工","管理人员")</f>
        <v>普通员工</v>
      </c>
      <c r="M239" s="3">
        <f>E239/D239</f>
        <v>9000.2849999999999</v>
      </c>
      <c r="N239" s="3">
        <f t="shared" si="23"/>
        <v>2020</v>
      </c>
      <c r="O239" s="3">
        <f t="shared" si="24"/>
        <v>6</v>
      </c>
    </row>
    <row r="240" spans="1:15" x14ac:dyDescent="0.2">
      <c r="A240" s="10">
        <f>A239</f>
        <v>43987</v>
      </c>
      <c r="B240" s="3" t="str">
        <f>B239</f>
        <v>1000000037</v>
      </c>
      <c r="C240" s="4" t="s">
        <v>6</v>
      </c>
      <c r="D240" s="6">
        <v>1</v>
      </c>
      <c r="E240" s="5">
        <v>10000.16</v>
      </c>
      <c r="F240" s="6" t="str">
        <f t="shared" si="21"/>
        <v>借呗</v>
      </c>
      <c r="G240" s="3" t="str">
        <f>MID(C240,3,LEN(C240))</f>
        <v>12期</v>
      </c>
      <c r="H240" s="3" t="str">
        <f>VLOOKUP($B240*1,[1]Sheet1!$A:$G,7,FALSE)</f>
        <v>华东</v>
      </c>
      <c r="I240" s="3" t="str">
        <f>VLOOKUP($B240*1,[1]Sheet1!$A:$G,6,FALSE)</f>
        <v>杭州</v>
      </c>
      <c r="J240" s="3" t="str">
        <f>VLOOKUP($B240*1,[1]Sheet1!$A:$G,5,FALSE)</f>
        <v>二组</v>
      </c>
      <c r="K240" s="3" t="str">
        <f t="shared" si="22"/>
        <v>杭州二组</v>
      </c>
      <c r="L240" s="3" t="str">
        <f>IF(VLOOKUP($B240*1,[1]Sheet1!$A:$G,4,FALSE)=1,"普通员工","管理人员")</f>
        <v>普通员工</v>
      </c>
      <c r="M240" s="3">
        <f>E240/D240</f>
        <v>10000.16</v>
      </c>
      <c r="N240" s="3">
        <f t="shared" si="23"/>
        <v>2020</v>
      </c>
      <c r="O240" s="3">
        <f t="shared" si="24"/>
        <v>6</v>
      </c>
    </row>
    <row r="241" spans="1:15" x14ac:dyDescent="0.2">
      <c r="A241" s="10">
        <f>A240</f>
        <v>43987</v>
      </c>
      <c r="B241" s="4" t="s">
        <v>14</v>
      </c>
      <c r="C241" s="4" t="s">
        <v>6</v>
      </c>
      <c r="D241" s="6">
        <v>1</v>
      </c>
      <c r="E241" s="5">
        <v>9000.3700000000008</v>
      </c>
      <c r="F241" s="6" t="str">
        <f t="shared" si="21"/>
        <v>借呗</v>
      </c>
      <c r="G241" s="3" t="str">
        <f>MID(C241,3,LEN(C241))</f>
        <v>12期</v>
      </c>
      <c r="H241" s="3" t="str">
        <f>VLOOKUP($B241*1,[1]Sheet1!$A:$G,7,FALSE)</f>
        <v>华东</v>
      </c>
      <c r="I241" s="3" t="str">
        <f>VLOOKUP($B241*1,[1]Sheet1!$A:$G,6,FALSE)</f>
        <v>苏州</v>
      </c>
      <c r="J241" s="3" t="str">
        <f>VLOOKUP($B241*1,[1]Sheet1!$A:$G,5,FALSE)</f>
        <v>二组</v>
      </c>
      <c r="K241" s="3" t="str">
        <f t="shared" si="22"/>
        <v>苏州二组</v>
      </c>
      <c r="L241" s="3" t="str">
        <f>IF(VLOOKUP($B241*1,[1]Sheet1!$A:$G,4,FALSE)=1,"普通员工","管理人员")</f>
        <v>管理人员</v>
      </c>
      <c r="M241" s="3">
        <f>E241/D241</f>
        <v>9000.3700000000008</v>
      </c>
      <c r="N241" s="3">
        <f t="shared" si="23"/>
        <v>2020</v>
      </c>
      <c r="O241" s="3">
        <f t="shared" si="24"/>
        <v>6</v>
      </c>
    </row>
    <row r="242" spans="1:15" x14ac:dyDescent="0.2">
      <c r="A242" s="10">
        <f>A241</f>
        <v>43987</v>
      </c>
      <c r="B242" s="3" t="str">
        <f>B241</f>
        <v>1000000039</v>
      </c>
      <c r="C242" s="4" t="s">
        <v>10</v>
      </c>
      <c r="D242" s="6">
        <v>1</v>
      </c>
      <c r="E242" s="5">
        <v>16000.41</v>
      </c>
      <c r="F242" s="6" t="str">
        <f t="shared" si="21"/>
        <v>借呗</v>
      </c>
      <c r="G242" s="3" t="str">
        <f>MID(C242,3,LEN(C242))</f>
        <v>18期</v>
      </c>
      <c r="H242" s="3" t="str">
        <f>VLOOKUP($B242*1,[1]Sheet1!$A:$G,7,FALSE)</f>
        <v>华东</v>
      </c>
      <c r="I242" s="3" t="str">
        <f>VLOOKUP($B242*1,[1]Sheet1!$A:$G,6,FALSE)</f>
        <v>苏州</v>
      </c>
      <c r="J242" s="3" t="str">
        <f>VLOOKUP($B242*1,[1]Sheet1!$A:$G,5,FALSE)</f>
        <v>二组</v>
      </c>
      <c r="K242" s="3" t="str">
        <f t="shared" si="22"/>
        <v>苏州二组</v>
      </c>
      <c r="L242" s="3" t="str">
        <f>IF(VLOOKUP($B242*1,[1]Sheet1!$A:$G,4,FALSE)=1,"普通员工","管理人员")</f>
        <v>管理人员</v>
      </c>
      <c r="M242" s="3">
        <f>E242/D242</f>
        <v>16000.41</v>
      </c>
      <c r="N242" s="3">
        <f t="shared" si="23"/>
        <v>2020</v>
      </c>
      <c r="O242" s="3">
        <f t="shared" si="24"/>
        <v>6</v>
      </c>
    </row>
    <row r="243" spans="1:15" x14ac:dyDescent="0.2">
      <c r="A243" s="10">
        <f>A242</f>
        <v>43987</v>
      </c>
      <c r="B243" s="4" t="s">
        <v>15</v>
      </c>
      <c r="C243" s="4" t="s">
        <v>6</v>
      </c>
      <c r="D243" s="6">
        <v>4</v>
      </c>
      <c r="E243" s="5">
        <v>31501.379999999997</v>
      </c>
      <c r="F243" s="6" t="str">
        <f t="shared" si="21"/>
        <v>借呗</v>
      </c>
      <c r="G243" s="3" t="str">
        <f>MID(C243,3,LEN(C243))</f>
        <v>12期</v>
      </c>
      <c r="H243" s="3" t="str">
        <f>VLOOKUP($B243*1,[1]Sheet1!$A:$G,7,FALSE)</f>
        <v>华西北</v>
      </c>
      <c r="I243" s="3" t="str">
        <f>VLOOKUP($B243*1,[1]Sheet1!$A:$G,6,FALSE)</f>
        <v>北京</v>
      </c>
      <c r="J243" s="3" t="str">
        <f>VLOOKUP($B243*1,[1]Sheet1!$A:$G,5,FALSE)</f>
        <v>四组</v>
      </c>
      <c r="K243" s="3" t="str">
        <f t="shared" si="22"/>
        <v>北京四组</v>
      </c>
      <c r="L243" s="3" t="str">
        <f>IF(VLOOKUP($B243*1,[1]Sheet1!$A:$G,4,FALSE)=1,"普通员工","管理人员")</f>
        <v>管理人员</v>
      </c>
      <c r="M243" s="3">
        <f>E243/D243</f>
        <v>7875.3449999999993</v>
      </c>
      <c r="N243" s="3">
        <f t="shared" si="23"/>
        <v>2020</v>
      </c>
      <c r="O243" s="3">
        <f t="shared" si="24"/>
        <v>6</v>
      </c>
    </row>
    <row r="244" spans="1:15" x14ac:dyDescent="0.2">
      <c r="A244" s="10">
        <f>A243</f>
        <v>43987</v>
      </c>
      <c r="B244" s="4" t="s">
        <v>38</v>
      </c>
      <c r="C244" s="4" t="s">
        <v>6</v>
      </c>
      <c r="D244" s="6">
        <v>2</v>
      </c>
      <c r="E244" s="5">
        <v>35000.75</v>
      </c>
      <c r="F244" s="6" t="str">
        <f t="shared" si="21"/>
        <v>借呗</v>
      </c>
      <c r="G244" s="3" t="str">
        <f>MID(C244,3,LEN(C244))</f>
        <v>12期</v>
      </c>
      <c r="H244" s="3" t="str">
        <f>VLOOKUP($B244*1,[1]Sheet1!$A:$G,7,FALSE)</f>
        <v>华西北</v>
      </c>
      <c r="I244" s="3" t="str">
        <f>VLOOKUP($B244*1,[1]Sheet1!$A:$G,6,FALSE)</f>
        <v>北京</v>
      </c>
      <c r="J244" s="3" t="str">
        <f>VLOOKUP($B244*1,[1]Sheet1!$A:$G,5,FALSE)</f>
        <v>四组</v>
      </c>
      <c r="K244" s="3" t="str">
        <f t="shared" si="22"/>
        <v>北京四组</v>
      </c>
      <c r="L244" s="3" t="str">
        <f>IF(VLOOKUP($B244*1,[1]Sheet1!$A:$G,4,FALSE)=1,"普通员工","管理人员")</f>
        <v>普通员工</v>
      </c>
      <c r="M244" s="3">
        <f>E244/D244</f>
        <v>17500.375</v>
      </c>
      <c r="N244" s="3">
        <f t="shared" si="23"/>
        <v>2020</v>
      </c>
      <c r="O244" s="3">
        <f t="shared" si="24"/>
        <v>6</v>
      </c>
    </row>
    <row r="245" spans="1:15" x14ac:dyDescent="0.2">
      <c r="A245" s="10">
        <f>A244</f>
        <v>43987</v>
      </c>
      <c r="B245" s="4" t="s">
        <v>39</v>
      </c>
      <c r="C245" s="4" t="s">
        <v>10</v>
      </c>
      <c r="D245" s="6">
        <v>1</v>
      </c>
      <c r="E245" s="5">
        <v>758.48</v>
      </c>
      <c r="F245" s="6" t="str">
        <f t="shared" si="21"/>
        <v>借呗</v>
      </c>
      <c r="G245" s="3" t="str">
        <f>MID(C245,3,LEN(C245))</f>
        <v>18期</v>
      </c>
      <c r="H245" s="3" t="str">
        <f>VLOOKUP($B245*1,[1]Sheet1!$A:$G,7,FALSE)</f>
        <v>华西北</v>
      </c>
      <c r="I245" s="3" t="str">
        <f>VLOOKUP($B245*1,[1]Sheet1!$A:$G,6,FALSE)</f>
        <v>成都</v>
      </c>
      <c r="J245" s="3" t="str">
        <f>VLOOKUP($B245*1,[1]Sheet1!$A:$G,5,FALSE)</f>
        <v>一组</v>
      </c>
      <c r="K245" s="3" t="str">
        <f t="shared" si="22"/>
        <v>成都一组</v>
      </c>
      <c r="L245" s="3" t="str">
        <f>IF(VLOOKUP($B245*1,[1]Sheet1!$A:$G,4,FALSE)=1,"普通员工","管理人员")</f>
        <v>普通员工</v>
      </c>
      <c r="M245" s="3">
        <f>E245/D245</f>
        <v>758.48</v>
      </c>
      <c r="N245" s="3">
        <f t="shared" si="23"/>
        <v>2020</v>
      </c>
      <c r="O245" s="3">
        <f t="shared" si="24"/>
        <v>6</v>
      </c>
    </row>
    <row r="246" spans="1:15" x14ac:dyDescent="0.2">
      <c r="A246" s="10">
        <f>A245</f>
        <v>43987</v>
      </c>
      <c r="B246" s="4" t="s">
        <v>16</v>
      </c>
      <c r="C246" s="4" t="s">
        <v>5</v>
      </c>
      <c r="D246" s="6">
        <v>3</v>
      </c>
      <c r="E246" s="5">
        <v>7027.59</v>
      </c>
      <c r="F246" s="6" t="str">
        <f t="shared" si="21"/>
        <v>借呗</v>
      </c>
      <c r="G246" s="3" t="str">
        <f>MID(C246,3,LEN(C246))</f>
        <v>6期</v>
      </c>
      <c r="H246" s="3" t="str">
        <f>VLOOKUP($B246*1,[1]Sheet1!$A:$G,7,FALSE)</f>
        <v>华西北</v>
      </c>
      <c r="I246" s="3" t="str">
        <f>VLOOKUP($B246*1,[1]Sheet1!$A:$G,6,FALSE)</f>
        <v>北京</v>
      </c>
      <c r="J246" s="3" t="str">
        <f>VLOOKUP($B246*1,[1]Sheet1!$A:$G,5,FALSE)</f>
        <v>三组</v>
      </c>
      <c r="K246" s="3" t="str">
        <f t="shared" si="22"/>
        <v>北京三组</v>
      </c>
      <c r="L246" s="3" t="str">
        <f>IF(VLOOKUP($B246*1,[1]Sheet1!$A:$G,4,FALSE)=1,"普通员工","管理人员")</f>
        <v>管理人员</v>
      </c>
      <c r="M246" s="3">
        <f>E246/D246</f>
        <v>2342.5300000000002</v>
      </c>
      <c r="N246" s="3">
        <f t="shared" si="23"/>
        <v>2020</v>
      </c>
      <c r="O246" s="3">
        <f t="shared" si="24"/>
        <v>6</v>
      </c>
    </row>
    <row r="247" spans="1:15" x14ac:dyDescent="0.2">
      <c r="A247" s="10">
        <f>A246</f>
        <v>43987</v>
      </c>
      <c r="B247" s="4" t="s">
        <v>17</v>
      </c>
      <c r="C247" s="4" t="s">
        <v>5</v>
      </c>
      <c r="D247" s="6">
        <v>1</v>
      </c>
      <c r="E247" s="5">
        <v>15000.24</v>
      </c>
      <c r="F247" s="6" t="str">
        <f t="shared" si="21"/>
        <v>借呗</v>
      </c>
      <c r="G247" s="3" t="str">
        <f>MID(C247,3,LEN(C247))</f>
        <v>6期</v>
      </c>
      <c r="H247" s="3" t="str">
        <f>VLOOKUP($B247*1,[1]Sheet1!$A:$G,7,FALSE)</f>
        <v>华南</v>
      </c>
      <c r="I247" s="3" t="str">
        <f>VLOOKUP($B247*1,[1]Sheet1!$A:$G,6,FALSE)</f>
        <v>深圳</v>
      </c>
      <c r="J247" s="3" t="str">
        <f>VLOOKUP($B247*1,[1]Sheet1!$A:$G,5,FALSE)</f>
        <v>一组</v>
      </c>
      <c r="K247" s="3" t="str">
        <f t="shared" si="22"/>
        <v>深圳一组</v>
      </c>
      <c r="L247" s="3" t="str">
        <f>IF(VLOOKUP($B247*1,[1]Sheet1!$A:$G,4,FALSE)=1,"普通员工","管理人员")</f>
        <v>普通员工</v>
      </c>
      <c r="M247" s="3">
        <f>E247/D247</f>
        <v>15000.24</v>
      </c>
      <c r="N247" s="3">
        <f t="shared" si="23"/>
        <v>2020</v>
      </c>
      <c r="O247" s="3">
        <f t="shared" si="24"/>
        <v>6</v>
      </c>
    </row>
    <row r="248" spans="1:15" x14ac:dyDescent="0.2">
      <c r="A248" s="10">
        <f>A247</f>
        <v>43987</v>
      </c>
      <c r="B248" s="3" t="str">
        <f>B247</f>
        <v>1000000045</v>
      </c>
      <c r="C248" s="4" t="s">
        <v>10</v>
      </c>
      <c r="D248" s="6">
        <v>1</v>
      </c>
      <c r="E248" s="5">
        <v>5000.59</v>
      </c>
      <c r="F248" s="6" t="str">
        <f t="shared" si="21"/>
        <v>借呗</v>
      </c>
      <c r="G248" s="3" t="str">
        <f>MID(C248,3,LEN(C248))</f>
        <v>18期</v>
      </c>
      <c r="H248" s="3" t="str">
        <f>VLOOKUP($B248*1,[1]Sheet1!$A:$G,7,FALSE)</f>
        <v>华南</v>
      </c>
      <c r="I248" s="3" t="str">
        <f>VLOOKUP($B248*1,[1]Sheet1!$A:$G,6,FALSE)</f>
        <v>深圳</v>
      </c>
      <c r="J248" s="3" t="str">
        <f>VLOOKUP($B248*1,[1]Sheet1!$A:$G,5,FALSE)</f>
        <v>一组</v>
      </c>
      <c r="K248" s="3" t="str">
        <f t="shared" si="22"/>
        <v>深圳一组</v>
      </c>
      <c r="L248" s="3" t="str">
        <f>IF(VLOOKUP($B248*1,[1]Sheet1!$A:$G,4,FALSE)=1,"普通员工","管理人员")</f>
        <v>普通员工</v>
      </c>
      <c r="M248" s="3">
        <f>E248/D248</f>
        <v>5000.59</v>
      </c>
      <c r="N248" s="3">
        <f t="shared" si="23"/>
        <v>2020</v>
      </c>
      <c r="O248" s="3">
        <f t="shared" si="24"/>
        <v>6</v>
      </c>
    </row>
    <row r="249" spans="1:15" x14ac:dyDescent="0.2">
      <c r="A249" s="10">
        <f>A248</f>
        <v>43987</v>
      </c>
      <c r="B249" s="4" t="s">
        <v>71</v>
      </c>
      <c r="C249" s="4" t="s">
        <v>10</v>
      </c>
      <c r="D249" s="6">
        <v>1</v>
      </c>
      <c r="E249" s="5">
        <v>3492.66</v>
      </c>
      <c r="F249" s="6" t="str">
        <f t="shared" si="21"/>
        <v>借呗</v>
      </c>
      <c r="G249" s="3" t="str">
        <f>MID(C249,3,LEN(C249))</f>
        <v>18期</v>
      </c>
      <c r="H249" s="3" t="str">
        <f>VLOOKUP($B249*1,[1]Sheet1!$A:$G,7,FALSE)</f>
        <v>华东</v>
      </c>
      <c r="I249" s="3" t="str">
        <f>VLOOKUP($B249*1,[1]Sheet1!$A:$G,6,FALSE)</f>
        <v>合肥</v>
      </c>
      <c r="J249" s="3" t="str">
        <f>VLOOKUP($B249*1,[1]Sheet1!$A:$G,5,FALSE)</f>
        <v>一组</v>
      </c>
      <c r="K249" s="3" t="str">
        <f t="shared" si="22"/>
        <v>合肥一组</v>
      </c>
      <c r="L249" s="3" t="str">
        <f>IF(VLOOKUP($B249*1,[1]Sheet1!$A:$G,4,FALSE)=1,"普通员工","管理人员")</f>
        <v>普通员工</v>
      </c>
      <c r="M249" s="3">
        <f>E249/D249</f>
        <v>3492.66</v>
      </c>
      <c r="N249" s="3">
        <f t="shared" si="23"/>
        <v>2020</v>
      </c>
      <c r="O249" s="3">
        <f t="shared" si="24"/>
        <v>6</v>
      </c>
    </row>
    <row r="250" spans="1:15" x14ac:dyDescent="0.2">
      <c r="A250" s="10">
        <f>A249</f>
        <v>43987</v>
      </c>
      <c r="B250" s="4" t="s">
        <v>42</v>
      </c>
      <c r="C250" s="4" t="s">
        <v>5</v>
      </c>
      <c r="D250" s="6">
        <v>1</v>
      </c>
      <c r="E250" s="5">
        <v>1100.71</v>
      </c>
      <c r="F250" s="6" t="str">
        <f t="shared" si="21"/>
        <v>借呗</v>
      </c>
      <c r="G250" s="3" t="str">
        <f>MID(C250,3,LEN(C250))</f>
        <v>6期</v>
      </c>
      <c r="H250" s="3" t="str">
        <f>VLOOKUP($B250*1,[1]Sheet1!$A:$G,7,FALSE)</f>
        <v>华东</v>
      </c>
      <c r="I250" s="3" t="str">
        <f>VLOOKUP($B250*1,[1]Sheet1!$A:$G,6,FALSE)</f>
        <v>合肥</v>
      </c>
      <c r="J250" s="3" t="str">
        <f>VLOOKUP($B250*1,[1]Sheet1!$A:$G,5,FALSE)</f>
        <v>一组</v>
      </c>
      <c r="K250" s="3" t="str">
        <f t="shared" si="22"/>
        <v>合肥一组</v>
      </c>
      <c r="L250" s="3" t="str">
        <f>IF(VLOOKUP($B250*1,[1]Sheet1!$A:$G,4,FALSE)=1,"普通员工","管理人员")</f>
        <v>普通员工</v>
      </c>
      <c r="M250" s="3">
        <f>E250/D250</f>
        <v>1100.71</v>
      </c>
      <c r="N250" s="3">
        <f t="shared" si="23"/>
        <v>2020</v>
      </c>
      <c r="O250" s="3">
        <f t="shared" si="24"/>
        <v>6</v>
      </c>
    </row>
    <row r="251" spans="1:15" x14ac:dyDescent="0.2">
      <c r="A251" s="10">
        <f>A250</f>
        <v>43987</v>
      </c>
      <c r="B251" s="3" t="str">
        <f>B250</f>
        <v>1000000050</v>
      </c>
      <c r="C251" s="4" t="s">
        <v>10</v>
      </c>
      <c r="D251" s="6">
        <v>1</v>
      </c>
      <c r="E251" s="5">
        <v>13000.15</v>
      </c>
      <c r="F251" s="6" t="str">
        <f t="shared" si="21"/>
        <v>借呗</v>
      </c>
      <c r="G251" s="3" t="str">
        <f>MID(C251,3,LEN(C251))</f>
        <v>18期</v>
      </c>
      <c r="H251" s="3" t="str">
        <f>VLOOKUP($B251*1,[1]Sheet1!$A:$G,7,FALSE)</f>
        <v>华东</v>
      </c>
      <c r="I251" s="3" t="str">
        <f>VLOOKUP($B251*1,[1]Sheet1!$A:$G,6,FALSE)</f>
        <v>合肥</v>
      </c>
      <c r="J251" s="3" t="str">
        <f>VLOOKUP($B251*1,[1]Sheet1!$A:$G,5,FALSE)</f>
        <v>一组</v>
      </c>
      <c r="K251" s="3" t="str">
        <f t="shared" si="22"/>
        <v>合肥一组</v>
      </c>
      <c r="L251" s="3" t="str">
        <f>IF(VLOOKUP($B251*1,[1]Sheet1!$A:$G,4,FALSE)=1,"普通员工","管理人员")</f>
        <v>普通员工</v>
      </c>
      <c r="M251" s="3">
        <f>E251/D251</f>
        <v>13000.15</v>
      </c>
      <c r="N251" s="3">
        <f t="shared" si="23"/>
        <v>2020</v>
      </c>
      <c r="O251" s="3">
        <f t="shared" si="24"/>
        <v>6</v>
      </c>
    </row>
    <row r="252" spans="1:15" x14ac:dyDescent="0.2">
      <c r="A252" s="10">
        <f>A251</f>
        <v>43987</v>
      </c>
      <c r="B252" s="4" t="s">
        <v>19</v>
      </c>
      <c r="C252" s="4" t="s">
        <v>5</v>
      </c>
      <c r="D252" s="6">
        <v>4</v>
      </c>
      <c r="E252" s="5">
        <v>27941.309999999998</v>
      </c>
      <c r="F252" s="6" t="str">
        <f t="shared" si="21"/>
        <v>借呗</v>
      </c>
      <c r="G252" s="3" t="str">
        <f>MID(C252,3,LEN(C252))</f>
        <v>6期</v>
      </c>
      <c r="H252" s="3" t="str">
        <f>VLOOKUP($B252*1,[1]Sheet1!$A:$G,7,FALSE)</f>
        <v>华东</v>
      </c>
      <c r="I252" s="3" t="str">
        <f>VLOOKUP($B252*1,[1]Sheet1!$A:$G,6,FALSE)</f>
        <v>上海</v>
      </c>
      <c r="J252" s="3" t="str">
        <f>VLOOKUP($B252*1,[1]Sheet1!$A:$G,5,FALSE)</f>
        <v>一组</v>
      </c>
      <c r="K252" s="3" t="str">
        <f t="shared" si="22"/>
        <v>上海一组</v>
      </c>
      <c r="L252" s="3" t="str">
        <f>IF(VLOOKUP($B252*1,[1]Sheet1!$A:$G,4,FALSE)=1,"普通员工","管理人员")</f>
        <v>管理人员</v>
      </c>
      <c r="M252" s="3">
        <f>E252/D252</f>
        <v>6985.3274999999994</v>
      </c>
      <c r="N252" s="3">
        <f t="shared" si="23"/>
        <v>2020</v>
      </c>
      <c r="O252" s="3">
        <f t="shared" si="24"/>
        <v>6</v>
      </c>
    </row>
    <row r="253" spans="1:15" x14ac:dyDescent="0.2">
      <c r="A253" s="10">
        <f>A252</f>
        <v>43987</v>
      </c>
      <c r="B253" s="3" t="str">
        <f>B252</f>
        <v>1000000056</v>
      </c>
      <c r="C253" s="4" t="s">
        <v>6</v>
      </c>
      <c r="D253" s="6">
        <v>1</v>
      </c>
      <c r="E253" s="5">
        <v>17000.54</v>
      </c>
      <c r="F253" s="6" t="str">
        <f t="shared" si="21"/>
        <v>借呗</v>
      </c>
      <c r="G253" s="3" t="str">
        <f>MID(C253,3,LEN(C253))</f>
        <v>12期</v>
      </c>
      <c r="H253" s="3" t="str">
        <f>VLOOKUP($B253*1,[1]Sheet1!$A:$G,7,FALSE)</f>
        <v>华东</v>
      </c>
      <c r="I253" s="3" t="str">
        <f>VLOOKUP($B253*1,[1]Sheet1!$A:$G,6,FALSE)</f>
        <v>上海</v>
      </c>
      <c r="J253" s="3" t="str">
        <f>VLOOKUP($B253*1,[1]Sheet1!$A:$G,5,FALSE)</f>
        <v>一组</v>
      </c>
      <c r="K253" s="3" t="str">
        <f t="shared" si="22"/>
        <v>上海一组</v>
      </c>
      <c r="L253" s="3" t="str">
        <f>IF(VLOOKUP($B253*1,[1]Sheet1!$A:$G,4,FALSE)=1,"普通员工","管理人员")</f>
        <v>管理人员</v>
      </c>
      <c r="M253" s="3">
        <f>E253/D253</f>
        <v>17000.54</v>
      </c>
      <c r="N253" s="3">
        <f t="shared" si="23"/>
        <v>2020</v>
      </c>
      <c r="O253" s="3">
        <f t="shared" si="24"/>
        <v>6</v>
      </c>
    </row>
    <row r="254" spans="1:15" x14ac:dyDescent="0.2">
      <c r="A254" s="10">
        <f>A253</f>
        <v>43987</v>
      </c>
      <c r="B254" s="4" t="s">
        <v>72</v>
      </c>
      <c r="C254" s="4" t="s">
        <v>10</v>
      </c>
      <c r="D254" s="6">
        <v>1</v>
      </c>
      <c r="E254" s="5">
        <v>526.44000000000005</v>
      </c>
      <c r="F254" s="6" t="str">
        <f t="shared" si="21"/>
        <v>借呗</v>
      </c>
      <c r="G254" s="3" t="str">
        <f>MID(C254,3,LEN(C254))</f>
        <v>18期</v>
      </c>
      <c r="H254" s="3" t="str">
        <f>VLOOKUP($B254*1,[1]Sheet1!$A:$G,7,FALSE)</f>
        <v>华东</v>
      </c>
      <c r="I254" s="3" t="str">
        <f>VLOOKUP($B254*1,[1]Sheet1!$A:$G,6,FALSE)</f>
        <v>上海</v>
      </c>
      <c r="J254" s="3" t="str">
        <f>VLOOKUP($B254*1,[1]Sheet1!$A:$G,5,FALSE)</f>
        <v>二组</v>
      </c>
      <c r="K254" s="3" t="str">
        <f t="shared" si="22"/>
        <v>上海二组</v>
      </c>
      <c r="L254" s="3" t="str">
        <f>IF(VLOOKUP($B254*1,[1]Sheet1!$A:$G,4,FALSE)=1,"普通员工","管理人员")</f>
        <v>普通员工</v>
      </c>
      <c r="M254" s="3">
        <f>E254/D254</f>
        <v>526.44000000000005</v>
      </c>
      <c r="N254" s="3">
        <f t="shared" si="23"/>
        <v>2020</v>
      </c>
      <c r="O254" s="3">
        <f t="shared" si="24"/>
        <v>6</v>
      </c>
    </row>
    <row r="255" spans="1:15" x14ac:dyDescent="0.2">
      <c r="A255" s="10">
        <f>A254</f>
        <v>43987</v>
      </c>
      <c r="B255" s="4" t="s">
        <v>21</v>
      </c>
      <c r="C255" s="4" t="s">
        <v>6</v>
      </c>
      <c r="D255" s="6">
        <v>3</v>
      </c>
      <c r="E255" s="5">
        <v>40001.589999999997</v>
      </c>
      <c r="F255" s="6" t="str">
        <f t="shared" si="21"/>
        <v>借呗</v>
      </c>
      <c r="G255" s="3" t="str">
        <f>MID(C255,3,LEN(C255))</f>
        <v>12期</v>
      </c>
      <c r="H255" s="3" t="str">
        <f>VLOOKUP($B255*1,[1]Sheet1!$A:$G,7,FALSE)</f>
        <v>华东</v>
      </c>
      <c r="I255" s="3" t="str">
        <f>VLOOKUP($B255*1,[1]Sheet1!$A:$G,6,FALSE)</f>
        <v>苏州</v>
      </c>
      <c r="J255" s="3" t="str">
        <f>VLOOKUP($B255*1,[1]Sheet1!$A:$G,5,FALSE)</f>
        <v>二组</v>
      </c>
      <c r="K255" s="3" t="str">
        <f t="shared" si="22"/>
        <v>苏州二组</v>
      </c>
      <c r="L255" s="3" t="str">
        <f>IF(VLOOKUP($B255*1,[1]Sheet1!$A:$G,4,FALSE)=1,"普通员工","管理人员")</f>
        <v>普通员工</v>
      </c>
      <c r="M255" s="3">
        <f>E255/D255</f>
        <v>13333.863333333333</v>
      </c>
      <c r="N255" s="3">
        <f t="shared" si="23"/>
        <v>2020</v>
      </c>
      <c r="O255" s="3">
        <f t="shared" si="24"/>
        <v>6</v>
      </c>
    </row>
    <row r="256" spans="1:15" x14ac:dyDescent="0.2">
      <c r="A256" s="10">
        <f>A255</f>
        <v>43987</v>
      </c>
      <c r="B256" s="3" t="str">
        <f>B255</f>
        <v>1000000067</v>
      </c>
      <c r="C256" s="4" t="s">
        <v>10</v>
      </c>
      <c r="D256" s="6">
        <v>1</v>
      </c>
      <c r="E256" s="5">
        <v>1400.54</v>
      </c>
      <c r="F256" s="6" t="str">
        <f t="shared" si="21"/>
        <v>借呗</v>
      </c>
      <c r="G256" s="3" t="str">
        <f>MID(C256,3,LEN(C256))</f>
        <v>18期</v>
      </c>
      <c r="H256" s="3" t="str">
        <f>VLOOKUP($B256*1,[1]Sheet1!$A:$G,7,FALSE)</f>
        <v>华东</v>
      </c>
      <c r="I256" s="3" t="str">
        <f>VLOOKUP($B256*1,[1]Sheet1!$A:$G,6,FALSE)</f>
        <v>苏州</v>
      </c>
      <c r="J256" s="3" t="str">
        <f>VLOOKUP($B256*1,[1]Sheet1!$A:$G,5,FALSE)</f>
        <v>二组</v>
      </c>
      <c r="K256" s="3" t="str">
        <f t="shared" si="22"/>
        <v>苏州二组</v>
      </c>
      <c r="L256" s="3" t="str">
        <f>IF(VLOOKUP($B256*1,[1]Sheet1!$A:$G,4,FALSE)=1,"普通员工","管理人员")</f>
        <v>普通员工</v>
      </c>
      <c r="M256" s="3">
        <f>E256/D256</f>
        <v>1400.54</v>
      </c>
      <c r="N256" s="3">
        <f t="shared" si="23"/>
        <v>2020</v>
      </c>
      <c r="O256" s="3">
        <f t="shared" si="24"/>
        <v>6</v>
      </c>
    </row>
    <row r="257" spans="1:15" x14ac:dyDescent="0.2">
      <c r="A257" s="10">
        <f>A256</f>
        <v>43987</v>
      </c>
      <c r="B257" s="4" t="s">
        <v>22</v>
      </c>
      <c r="C257" s="4" t="s">
        <v>10</v>
      </c>
      <c r="D257" s="6">
        <v>2</v>
      </c>
      <c r="E257" s="5">
        <v>19750.689999999999</v>
      </c>
      <c r="F257" s="6" t="str">
        <f t="shared" si="21"/>
        <v>借呗</v>
      </c>
      <c r="G257" s="3" t="str">
        <f>MID(C257,3,LEN(C257))</f>
        <v>18期</v>
      </c>
      <c r="H257" s="3" t="str">
        <f>VLOOKUP($B257*1,[1]Sheet1!$A:$G,7,FALSE)</f>
        <v>华西北</v>
      </c>
      <c r="I257" s="3" t="str">
        <f>VLOOKUP($B257*1,[1]Sheet1!$A:$G,6,FALSE)</f>
        <v>重庆</v>
      </c>
      <c r="J257" s="3" t="str">
        <f>VLOOKUP($B257*1,[1]Sheet1!$A:$G,5,FALSE)</f>
        <v>一组</v>
      </c>
      <c r="K257" s="3" t="str">
        <f t="shared" si="22"/>
        <v>重庆一组</v>
      </c>
      <c r="L257" s="3" t="str">
        <f>IF(VLOOKUP($B257*1,[1]Sheet1!$A:$G,4,FALSE)=1,"普通员工","管理人员")</f>
        <v>管理人员</v>
      </c>
      <c r="M257" s="3">
        <f>E257/D257</f>
        <v>9875.3449999999993</v>
      </c>
      <c r="N257" s="3">
        <f t="shared" si="23"/>
        <v>2020</v>
      </c>
      <c r="O257" s="3">
        <f t="shared" si="24"/>
        <v>6</v>
      </c>
    </row>
    <row r="258" spans="1:15" x14ac:dyDescent="0.2">
      <c r="A258" s="10">
        <f>A257</f>
        <v>43987</v>
      </c>
      <c r="B258" s="4" t="s">
        <v>23</v>
      </c>
      <c r="C258" s="4" t="s">
        <v>10</v>
      </c>
      <c r="D258" s="6">
        <v>2</v>
      </c>
      <c r="E258" s="5">
        <v>1298.19</v>
      </c>
      <c r="F258" s="6" t="str">
        <f t="shared" si="21"/>
        <v>借呗</v>
      </c>
      <c r="G258" s="3" t="str">
        <f>MID(C258,3,LEN(C258))</f>
        <v>18期</v>
      </c>
      <c r="H258" s="3" t="str">
        <f>VLOOKUP($B258*1,[1]Sheet1!$A:$G,7,FALSE)</f>
        <v>华东</v>
      </c>
      <c r="I258" s="3" t="str">
        <f>VLOOKUP($B258*1,[1]Sheet1!$A:$G,6,FALSE)</f>
        <v>合肥</v>
      </c>
      <c r="J258" s="3" t="str">
        <f>VLOOKUP($B258*1,[1]Sheet1!$A:$G,5,FALSE)</f>
        <v>一组</v>
      </c>
      <c r="K258" s="3" t="str">
        <f t="shared" si="22"/>
        <v>合肥一组</v>
      </c>
      <c r="L258" s="3" t="str">
        <f>IF(VLOOKUP($B258*1,[1]Sheet1!$A:$G,4,FALSE)=1,"普通员工","管理人员")</f>
        <v>普通员工</v>
      </c>
      <c r="M258" s="3">
        <f>E258/D258</f>
        <v>649.09500000000003</v>
      </c>
      <c r="N258" s="3">
        <f t="shared" si="23"/>
        <v>2020</v>
      </c>
      <c r="O258" s="3">
        <f t="shared" si="24"/>
        <v>6</v>
      </c>
    </row>
    <row r="259" spans="1:15" x14ac:dyDescent="0.2">
      <c r="A259" s="10">
        <f>A258</f>
        <v>43987</v>
      </c>
      <c r="B259" s="4" t="s">
        <v>24</v>
      </c>
      <c r="C259" s="4" t="s">
        <v>5</v>
      </c>
      <c r="D259" s="6">
        <v>1</v>
      </c>
      <c r="E259" s="5">
        <v>11000.1</v>
      </c>
      <c r="F259" s="6" t="str">
        <f t="shared" ref="F259:F322" si="26">LEFT(C259,2)</f>
        <v>借呗</v>
      </c>
      <c r="G259" s="3" t="str">
        <f>MID(C259,3,LEN(C259))</f>
        <v>6期</v>
      </c>
      <c r="H259" s="3" t="str">
        <f>VLOOKUP($B259*1,[1]Sheet1!$A:$G,7,FALSE)</f>
        <v>华南</v>
      </c>
      <c r="I259" s="3" t="str">
        <f>VLOOKUP($B259*1,[1]Sheet1!$A:$G,6,FALSE)</f>
        <v>广州</v>
      </c>
      <c r="J259" s="3" t="str">
        <f>VLOOKUP($B259*1,[1]Sheet1!$A:$G,5,FALSE)</f>
        <v>三组</v>
      </c>
      <c r="K259" s="3" t="str">
        <f t="shared" ref="K259:K322" si="27">I259&amp;J259</f>
        <v>广州三组</v>
      </c>
      <c r="L259" s="3" t="str">
        <f>IF(VLOOKUP($B259*1,[1]Sheet1!$A:$G,4,FALSE)=1,"普通员工","管理人员")</f>
        <v>普通员工</v>
      </c>
      <c r="M259" s="3">
        <f>E259/D259</f>
        <v>11000.1</v>
      </c>
      <c r="N259" s="3">
        <f t="shared" ref="N259:N322" si="28">YEAR(A259)</f>
        <v>2020</v>
      </c>
      <c r="O259" s="3">
        <f t="shared" ref="O259:O322" si="29">MONTH(A259)</f>
        <v>6</v>
      </c>
    </row>
    <row r="260" spans="1:15" x14ac:dyDescent="0.2">
      <c r="A260" s="10">
        <f>A259</f>
        <v>43987</v>
      </c>
      <c r="B260" s="3" t="str">
        <f>B259</f>
        <v>1000000566</v>
      </c>
      <c r="C260" s="4" t="s">
        <v>10</v>
      </c>
      <c r="D260" s="6">
        <v>1</v>
      </c>
      <c r="E260" s="5">
        <v>10000.35</v>
      </c>
      <c r="F260" s="6" t="str">
        <f t="shared" si="26"/>
        <v>借呗</v>
      </c>
      <c r="G260" s="3" t="str">
        <f>MID(C260,3,LEN(C260))</f>
        <v>18期</v>
      </c>
      <c r="H260" s="3" t="str">
        <f>VLOOKUP($B260*1,[1]Sheet1!$A:$G,7,FALSE)</f>
        <v>华南</v>
      </c>
      <c r="I260" s="3" t="str">
        <f>VLOOKUP($B260*1,[1]Sheet1!$A:$G,6,FALSE)</f>
        <v>广州</v>
      </c>
      <c r="J260" s="3" t="str">
        <f>VLOOKUP($B260*1,[1]Sheet1!$A:$G,5,FALSE)</f>
        <v>三组</v>
      </c>
      <c r="K260" s="3" t="str">
        <f t="shared" si="27"/>
        <v>广州三组</v>
      </c>
      <c r="L260" s="3" t="str">
        <f>IF(VLOOKUP($B260*1,[1]Sheet1!$A:$G,4,FALSE)=1,"普通员工","管理人员")</f>
        <v>普通员工</v>
      </c>
      <c r="M260" s="3">
        <f>E260/D260</f>
        <v>10000.35</v>
      </c>
      <c r="N260" s="3">
        <f t="shared" si="28"/>
        <v>2020</v>
      </c>
      <c r="O260" s="3">
        <f t="shared" si="29"/>
        <v>6</v>
      </c>
    </row>
    <row r="261" spans="1:15" x14ac:dyDescent="0.2">
      <c r="A261" s="10">
        <f>A260</f>
        <v>43987</v>
      </c>
      <c r="B261" s="4" t="s">
        <v>61</v>
      </c>
      <c r="C261" s="4" t="s">
        <v>5</v>
      </c>
      <c r="D261" s="6">
        <v>1</v>
      </c>
      <c r="E261" s="5">
        <v>3198.94</v>
      </c>
      <c r="F261" s="6" t="str">
        <f t="shared" si="26"/>
        <v>借呗</v>
      </c>
      <c r="G261" s="3" t="str">
        <f>MID(C261,3,LEN(C261))</f>
        <v>6期</v>
      </c>
      <c r="H261" s="3" t="str">
        <f>VLOOKUP($B261*1,[1]Sheet1!$A:$G,7,FALSE)</f>
        <v>华东</v>
      </c>
      <c r="I261" s="3" t="str">
        <f>VLOOKUP($B261*1,[1]Sheet1!$A:$G,6,FALSE)</f>
        <v>苏州</v>
      </c>
      <c r="J261" s="3" t="str">
        <f>VLOOKUP($B261*1,[1]Sheet1!$A:$G,5,FALSE)</f>
        <v>三组</v>
      </c>
      <c r="K261" s="3" t="str">
        <f t="shared" si="27"/>
        <v>苏州三组</v>
      </c>
      <c r="L261" s="3" t="str">
        <f>IF(VLOOKUP($B261*1,[1]Sheet1!$A:$G,4,FALSE)=1,"普通员工","管理人员")</f>
        <v>普通员工</v>
      </c>
      <c r="M261" s="3">
        <f>E261/D261</f>
        <v>3198.94</v>
      </c>
      <c r="N261" s="3">
        <f t="shared" si="28"/>
        <v>2020</v>
      </c>
      <c r="O261" s="3">
        <f t="shared" si="29"/>
        <v>6</v>
      </c>
    </row>
    <row r="262" spans="1:15" x14ac:dyDescent="0.2">
      <c r="A262" s="10">
        <f>A261</f>
        <v>43987</v>
      </c>
      <c r="B262" s="3" t="str">
        <f t="shared" ref="B262:B263" si="30">B261</f>
        <v>1000000576</v>
      </c>
      <c r="C262" s="4" t="s">
        <v>6</v>
      </c>
      <c r="D262" s="6">
        <v>1</v>
      </c>
      <c r="E262" s="5">
        <v>20000.66</v>
      </c>
      <c r="F262" s="6" t="str">
        <f t="shared" si="26"/>
        <v>借呗</v>
      </c>
      <c r="G262" s="3" t="str">
        <f>MID(C262,3,LEN(C262))</f>
        <v>12期</v>
      </c>
      <c r="H262" s="3" t="str">
        <f>VLOOKUP($B262*1,[1]Sheet1!$A:$G,7,FALSE)</f>
        <v>华东</v>
      </c>
      <c r="I262" s="3" t="str">
        <f>VLOOKUP($B262*1,[1]Sheet1!$A:$G,6,FALSE)</f>
        <v>苏州</v>
      </c>
      <c r="J262" s="3" t="str">
        <f>VLOOKUP($B262*1,[1]Sheet1!$A:$G,5,FALSE)</f>
        <v>三组</v>
      </c>
      <c r="K262" s="3" t="str">
        <f t="shared" si="27"/>
        <v>苏州三组</v>
      </c>
      <c r="L262" s="3" t="str">
        <f>IF(VLOOKUP($B262*1,[1]Sheet1!$A:$G,4,FALSE)=1,"普通员工","管理人员")</f>
        <v>普通员工</v>
      </c>
      <c r="M262" s="3">
        <f>E262/D262</f>
        <v>20000.66</v>
      </c>
      <c r="N262" s="3">
        <f t="shared" si="28"/>
        <v>2020</v>
      </c>
      <c r="O262" s="3">
        <f t="shared" si="29"/>
        <v>6</v>
      </c>
    </row>
    <row r="263" spans="1:15" x14ac:dyDescent="0.2">
      <c r="A263" s="10">
        <f>A262</f>
        <v>43987</v>
      </c>
      <c r="B263" s="3" t="str">
        <f t="shared" si="30"/>
        <v>1000000576</v>
      </c>
      <c r="C263" s="4" t="s">
        <v>10</v>
      </c>
      <c r="D263" s="6">
        <v>1</v>
      </c>
      <c r="E263" s="5">
        <v>2867.35</v>
      </c>
      <c r="F263" s="6" t="str">
        <f t="shared" si="26"/>
        <v>借呗</v>
      </c>
      <c r="G263" s="3" t="str">
        <f>MID(C263,3,LEN(C263))</f>
        <v>18期</v>
      </c>
      <c r="H263" s="3" t="str">
        <f>VLOOKUP($B263*1,[1]Sheet1!$A:$G,7,FALSE)</f>
        <v>华东</v>
      </c>
      <c r="I263" s="3" t="str">
        <f>VLOOKUP($B263*1,[1]Sheet1!$A:$G,6,FALSE)</f>
        <v>苏州</v>
      </c>
      <c r="J263" s="3" t="str">
        <f>VLOOKUP($B263*1,[1]Sheet1!$A:$G,5,FALSE)</f>
        <v>三组</v>
      </c>
      <c r="K263" s="3" t="str">
        <f t="shared" si="27"/>
        <v>苏州三组</v>
      </c>
      <c r="L263" s="3" t="str">
        <f>IF(VLOOKUP($B263*1,[1]Sheet1!$A:$G,4,FALSE)=1,"普通员工","管理人员")</f>
        <v>普通员工</v>
      </c>
      <c r="M263" s="3">
        <f>E263/D263</f>
        <v>2867.35</v>
      </c>
      <c r="N263" s="3">
        <f t="shared" si="28"/>
        <v>2020</v>
      </c>
      <c r="O263" s="3">
        <f t="shared" si="29"/>
        <v>6</v>
      </c>
    </row>
    <row r="264" spans="1:15" x14ac:dyDescent="0.2">
      <c r="A264" s="10">
        <f>A263</f>
        <v>43987</v>
      </c>
      <c r="B264" s="4" t="s">
        <v>64</v>
      </c>
      <c r="C264" s="4" t="s">
        <v>6</v>
      </c>
      <c r="D264" s="6">
        <v>1</v>
      </c>
      <c r="E264" s="5">
        <v>7000.31</v>
      </c>
      <c r="F264" s="6" t="str">
        <f t="shared" si="26"/>
        <v>借呗</v>
      </c>
      <c r="G264" s="3" t="str">
        <f>MID(C264,3,LEN(C264))</f>
        <v>12期</v>
      </c>
      <c r="H264" s="3" t="str">
        <f>VLOOKUP($B264*1,[1]Sheet1!$A:$G,7,FALSE)</f>
        <v>华西北</v>
      </c>
      <c r="I264" s="3" t="str">
        <f>VLOOKUP($B264*1,[1]Sheet1!$A:$G,6,FALSE)</f>
        <v>西安</v>
      </c>
      <c r="J264" s="3" t="str">
        <f>VLOOKUP($B264*1,[1]Sheet1!$A:$G,5,FALSE)</f>
        <v>一组</v>
      </c>
      <c r="K264" s="3" t="str">
        <f t="shared" si="27"/>
        <v>西安一组</v>
      </c>
      <c r="L264" s="3" t="str">
        <f>IF(VLOOKUP($B264*1,[1]Sheet1!$A:$G,4,FALSE)=1,"普通员工","管理人员")</f>
        <v>普通员工</v>
      </c>
      <c r="M264" s="3">
        <f>E264/D264</f>
        <v>7000.31</v>
      </c>
      <c r="N264" s="3">
        <f t="shared" si="28"/>
        <v>2020</v>
      </c>
      <c r="O264" s="3">
        <f t="shared" si="29"/>
        <v>6</v>
      </c>
    </row>
    <row r="265" spans="1:15" x14ac:dyDescent="0.2">
      <c r="A265" s="10">
        <f>A264</f>
        <v>43987</v>
      </c>
      <c r="B265" s="4" t="s">
        <v>26</v>
      </c>
      <c r="C265" s="4" t="s">
        <v>5</v>
      </c>
      <c r="D265" s="6">
        <v>2</v>
      </c>
      <c r="E265" s="5">
        <v>30000.73</v>
      </c>
      <c r="F265" s="6" t="str">
        <f t="shared" si="26"/>
        <v>借呗</v>
      </c>
      <c r="G265" s="3" t="str">
        <f>MID(C265,3,LEN(C265))</f>
        <v>6期</v>
      </c>
      <c r="H265" s="3" t="str">
        <f>VLOOKUP($B265*1,[1]Sheet1!$A:$G,7,FALSE)</f>
        <v>华南</v>
      </c>
      <c r="I265" s="3" t="str">
        <f>VLOOKUP($B265*1,[1]Sheet1!$A:$G,6,FALSE)</f>
        <v>广州</v>
      </c>
      <c r="J265" s="3" t="str">
        <f>VLOOKUP($B265*1,[1]Sheet1!$A:$G,5,FALSE)</f>
        <v>一组</v>
      </c>
      <c r="K265" s="3" t="str">
        <f t="shared" si="27"/>
        <v>广州一组</v>
      </c>
      <c r="L265" s="3" t="str">
        <f>IF(VLOOKUP($B265*1,[1]Sheet1!$A:$G,4,FALSE)=1,"普通员工","管理人员")</f>
        <v>管理人员</v>
      </c>
      <c r="M265" s="3">
        <f>E265/D265</f>
        <v>15000.365</v>
      </c>
      <c r="N265" s="3">
        <f t="shared" si="28"/>
        <v>2020</v>
      </c>
      <c r="O265" s="3">
        <f t="shared" si="29"/>
        <v>6</v>
      </c>
    </row>
    <row r="266" spans="1:15" x14ac:dyDescent="0.2">
      <c r="A266" s="10">
        <f>A265</f>
        <v>43987</v>
      </c>
      <c r="B266" s="3" t="str">
        <f>B265</f>
        <v>1000003926</v>
      </c>
      <c r="C266" s="4" t="s">
        <v>6</v>
      </c>
      <c r="D266" s="6">
        <v>6</v>
      </c>
      <c r="E266" s="5">
        <v>86002.26999999999</v>
      </c>
      <c r="F266" s="6" t="str">
        <f t="shared" si="26"/>
        <v>借呗</v>
      </c>
      <c r="G266" s="3" t="str">
        <f>MID(C266,3,LEN(C266))</f>
        <v>12期</v>
      </c>
      <c r="H266" s="3" t="str">
        <f>VLOOKUP($B266*1,[1]Sheet1!$A:$G,7,FALSE)</f>
        <v>华南</v>
      </c>
      <c r="I266" s="3" t="str">
        <f>VLOOKUP($B266*1,[1]Sheet1!$A:$G,6,FALSE)</f>
        <v>广州</v>
      </c>
      <c r="J266" s="3" t="str">
        <f>VLOOKUP($B266*1,[1]Sheet1!$A:$G,5,FALSE)</f>
        <v>一组</v>
      </c>
      <c r="K266" s="3" t="str">
        <f t="shared" si="27"/>
        <v>广州一组</v>
      </c>
      <c r="L266" s="3" t="str">
        <f>IF(VLOOKUP($B266*1,[1]Sheet1!$A:$G,4,FALSE)=1,"普通员工","管理人员")</f>
        <v>管理人员</v>
      </c>
      <c r="M266" s="3">
        <f>E266/D266</f>
        <v>14333.711666666664</v>
      </c>
      <c r="N266" s="3">
        <f t="shared" si="28"/>
        <v>2020</v>
      </c>
      <c r="O266" s="3">
        <f t="shared" si="29"/>
        <v>6</v>
      </c>
    </row>
    <row r="267" spans="1:15" x14ac:dyDescent="0.2">
      <c r="A267" s="10">
        <f>A266</f>
        <v>43987</v>
      </c>
      <c r="B267" s="4" t="s">
        <v>27</v>
      </c>
      <c r="C267" s="4" t="s">
        <v>5</v>
      </c>
      <c r="D267" s="6">
        <v>5</v>
      </c>
      <c r="E267" s="5">
        <v>74001.239999999991</v>
      </c>
      <c r="F267" s="6" t="str">
        <f t="shared" si="26"/>
        <v>借呗</v>
      </c>
      <c r="G267" s="3" t="str">
        <f>MID(C267,3,LEN(C267))</f>
        <v>6期</v>
      </c>
      <c r="H267" s="3" t="str">
        <f>VLOOKUP($B267*1,[1]Sheet1!$A:$G,7,FALSE)</f>
        <v>华东</v>
      </c>
      <c r="I267" s="3" t="str">
        <f>VLOOKUP($B267*1,[1]Sheet1!$A:$G,6,FALSE)</f>
        <v>上海</v>
      </c>
      <c r="J267" s="3" t="str">
        <f>VLOOKUP($B267*1,[1]Sheet1!$A:$G,5,FALSE)</f>
        <v>二组</v>
      </c>
      <c r="K267" s="3" t="str">
        <f t="shared" si="27"/>
        <v>上海二组</v>
      </c>
      <c r="L267" s="3" t="str">
        <f>IF(VLOOKUP($B267*1,[1]Sheet1!$A:$G,4,FALSE)=1,"普通员工","管理人员")</f>
        <v>管理人员</v>
      </c>
      <c r="M267" s="3">
        <f>E267/D267</f>
        <v>14800.247999999998</v>
      </c>
      <c r="N267" s="3">
        <f t="shared" si="28"/>
        <v>2020</v>
      </c>
      <c r="O267" s="3">
        <f t="shared" si="29"/>
        <v>6</v>
      </c>
    </row>
    <row r="268" spans="1:15" x14ac:dyDescent="0.2">
      <c r="A268" s="10">
        <f>A267</f>
        <v>43987</v>
      </c>
      <c r="B268" s="4" t="s">
        <v>28</v>
      </c>
      <c r="C268" s="4" t="s">
        <v>5</v>
      </c>
      <c r="D268" s="6">
        <v>1</v>
      </c>
      <c r="E268" s="5">
        <v>30000.3</v>
      </c>
      <c r="F268" s="6" t="str">
        <f t="shared" si="26"/>
        <v>借呗</v>
      </c>
      <c r="G268" s="3" t="str">
        <f>MID(C268,3,LEN(C268))</f>
        <v>6期</v>
      </c>
      <c r="H268" s="3" t="str">
        <f>VLOOKUP($B268*1,[1]Sheet1!$A:$G,7,FALSE)</f>
        <v>华东</v>
      </c>
      <c r="I268" s="3" t="str">
        <f>VLOOKUP($B268*1,[1]Sheet1!$A:$G,6,FALSE)</f>
        <v>合肥</v>
      </c>
      <c r="J268" s="3" t="str">
        <f>VLOOKUP($B268*1,[1]Sheet1!$A:$G,5,FALSE)</f>
        <v>一组</v>
      </c>
      <c r="K268" s="3" t="str">
        <f t="shared" si="27"/>
        <v>合肥一组</v>
      </c>
      <c r="L268" s="3" t="str">
        <f>IF(VLOOKUP($B268*1,[1]Sheet1!$A:$G,4,FALSE)=1,"普通员工","管理人员")</f>
        <v>普通员工</v>
      </c>
      <c r="M268" s="3">
        <f>E268/D268</f>
        <v>30000.3</v>
      </c>
      <c r="N268" s="3">
        <f t="shared" si="28"/>
        <v>2020</v>
      </c>
      <c r="O268" s="3">
        <f t="shared" si="29"/>
        <v>6</v>
      </c>
    </row>
    <row r="269" spans="1:15" x14ac:dyDescent="0.2">
      <c r="A269" s="10">
        <f>A268</f>
        <v>43987</v>
      </c>
      <c r="B269" s="3" t="str">
        <f>B268</f>
        <v>1000004256</v>
      </c>
      <c r="C269" s="4" t="s">
        <v>10</v>
      </c>
      <c r="D269" s="6">
        <v>2</v>
      </c>
      <c r="E269" s="5">
        <v>22907.120000000003</v>
      </c>
      <c r="F269" s="6" t="str">
        <f t="shared" si="26"/>
        <v>借呗</v>
      </c>
      <c r="G269" s="3" t="str">
        <f>MID(C269,3,LEN(C269))</f>
        <v>18期</v>
      </c>
      <c r="H269" s="3" t="str">
        <f>VLOOKUP($B269*1,[1]Sheet1!$A:$G,7,FALSE)</f>
        <v>华东</v>
      </c>
      <c r="I269" s="3" t="str">
        <f>VLOOKUP($B269*1,[1]Sheet1!$A:$G,6,FALSE)</f>
        <v>合肥</v>
      </c>
      <c r="J269" s="3" t="str">
        <f>VLOOKUP($B269*1,[1]Sheet1!$A:$G,5,FALSE)</f>
        <v>一组</v>
      </c>
      <c r="K269" s="3" t="str">
        <f t="shared" si="27"/>
        <v>合肥一组</v>
      </c>
      <c r="L269" s="3" t="str">
        <f>IF(VLOOKUP($B269*1,[1]Sheet1!$A:$G,4,FALSE)=1,"普通员工","管理人员")</f>
        <v>普通员工</v>
      </c>
      <c r="M269" s="3">
        <f>E269/D269</f>
        <v>11453.560000000001</v>
      </c>
      <c r="N269" s="3">
        <f t="shared" si="28"/>
        <v>2020</v>
      </c>
      <c r="O269" s="3">
        <f t="shared" si="29"/>
        <v>6</v>
      </c>
    </row>
    <row r="270" spans="1:15" x14ac:dyDescent="0.2">
      <c r="A270" s="10">
        <f>A269</f>
        <v>43987</v>
      </c>
      <c r="B270" s="4" t="s">
        <v>29</v>
      </c>
      <c r="C270" s="4" t="s">
        <v>6</v>
      </c>
      <c r="D270" s="6">
        <v>1</v>
      </c>
      <c r="E270" s="5">
        <v>1500.21</v>
      </c>
      <c r="F270" s="6" t="str">
        <f t="shared" si="26"/>
        <v>借呗</v>
      </c>
      <c r="G270" s="3" t="str">
        <f>MID(C270,3,LEN(C270))</f>
        <v>12期</v>
      </c>
      <c r="H270" s="3" t="str">
        <f>VLOOKUP($B270*1,[1]Sheet1!$A:$G,7,FALSE)</f>
        <v>华东</v>
      </c>
      <c r="I270" s="3" t="str">
        <f>VLOOKUP($B270*1,[1]Sheet1!$A:$G,6,FALSE)</f>
        <v>合肥</v>
      </c>
      <c r="J270" s="3" t="str">
        <f>VLOOKUP($B270*1,[1]Sheet1!$A:$G,5,FALSE)</f>
        <v>一组</v>
      </c>
      <c r="K270" s="3" t="str">
        <f t="shared" si="27"/>
        <v>合肥一组</v>
      </c>
      <c r="L270" s="3" t="str">
        <f>IF(VLOOKUP($B270*1,[1]Sheet1!$A:$G,4,FALSE)=1,"普通员工","管理人员")</f>
        <v>普通员工</v>
      </c>
      <c r="M270" s="3">
        <f>E270/D270</f>
        <v>1500.21</v>
      </c>
      <c r="N270" s="3">
        <f t="shared" si="28"/>
        <v>2020</v>
      </c>
      <c r="O270" s="3">
        <f t="shared" si="29"/>
        <v>6</v>
      </c>
    </row>
    <row r="271" spans="1:15" x14ac:dyDescent="0.2">
      <c r="A271" s="10">
        <f>A270</f>
        <v>43987</v>
      </c>
      <c r="B271" s="3" t="str">
        <f>B270</f>
        <v>1000006064</v>
      </c>
      <c r="C271" s="4" t="s">
        <v>10</v>
      </c>
      <c r="D271" s="6">
        <v>1</v>
      </c>
      <c r="E271" s="5">
        <v>700.57</v>
      </c>
      <c r="F271" s="6" t="str">
        <f t="shared" si="26"/>
        <v>借呗</v>
      </c>
      <c r="G271" s="3" t="str">
        <f>MID(C271,3,LEN(C271))</f>
        <v>18期</v>
      </c>
      <c r="H271" s="3" t="str">
        <f>VLOOKUP($B271*1,[1]Sheet1!$A:$G,7,FALSE)</f>
        <v>华东</v>
      </c>
      <c r="I271" s="3" t="str">
        <f>VLOOKUP($B271*1,[1]Sheet1!$A:$G,6,FALSE)</f>
        <v>合肥</v>
      </c>
      <c r="J271" s="3" t="str">
        <f>VLOOKUP($B271*1,[1]Sheet1!$A:$G,5,FALSE)</f>
        <v>一组</v>
      </c>
      <c r="K271" s="3" t="str">
        <f t="shared" si="27"/>
        <v>合肥一组</v>
      </c>
      <c r="L271" s="3" t="str">
        <f>IF(VLOOKUP($B271*1,[1]Sheet1!$A:$G,4,FALSE)=1,"普通员工","管理人员")</f>
        <v>普通员工</v>
      </c>
      <c r="M271" s="3">
        <f>E271/D271</f>
        <v>700.57</v>
      </c>
      <c r="N271" s="3">
        <f t="shared" si="28"/>
        <v>2020</v>
      </c>
      <c r="O271" s="3">
        <f t="shared" si="29"/>
        <v>6</v>
      </c>
    </row>
    <row r="272" spans="1:15" x14ac:dyDescent="0.2">
      <c r="A272" s="10">
        <f>A271</f>
        <v>43987</v>
      </c>
      <c r="B272" s="4" t="s">
        <v>47</v>
      </c>
      <c r="C272" s="4" t="s">
        <v>6</v>
      </c>
      <c r="D272" s="6">
        <v>1</v>
      </c>
      <c r="E272" s="5">
        <v>13000.27</v>
      </c>
      <c r="F272" s="6" t="str">
        <f t="shared" si="26"/>
        <v>借呗</v>
      </c>
      <c r="G272" s="3" t="str">
        <f>MID(C272,3,LEN(C272))</f>
        <v>12期</v>
      </c>
      <c r="H272" s="3" t="str">
        <f>VLOOKUP($B272*1,[1]Sheet1!$A:$G,7,FALSE)</f>
        <v>华西北</v>
      </c>
      <c r="I272" s="3" t="str">
        <f>VLOOKUP($B272*1,[1]Sheet1!$A:$G,6,FALSE)</f>
        <v>成都</v>
      </c>
      <c r="J272" s="3" t="str">
        <f>VLOOKUP($B272*1,[1]Sheet1!$A:$G,5,FALSE)</f>
        <v>一组</v>
      </c>
      <c r="K272" s="3" t="str">
        <f t="shared" si="27"/>
        <v>成都一组</v>
      </c>
      <c r="L272" s="3" t="str">
        <f>IF(VLOOKUP($B272*1,[1]Sheet1!$A:$G,4,FALSE)=1,"普通员工","管理人员")</f>
        <v>管理人员</v>
      </c>
      <c r="M272" s="3">
        <f>E272/D272</f>
        <v>13000.27</v>
      </c>
      <c r="N272" s="3">
        <f t="shared" si="28"/>
        <v>2020</v>
      </c>
      <c r="O272" s="3">
        <f t="shared" si="29"/>
        <v>6</v>
      </c>
    </row>
    <row r="273" spans="1:15" x14ac:dyDescent="0.2">
      <c r="A273" s="10">
        <f>A272</f>
        <v>43987</v>
      </c>
      <c r="B273" s="4" t="s">
        <v>48</v>
      </c>
      <c r="C273" s="4" t="s">
        <v>10</v>
      </c>
      <c r="D273" s="6">
        <v>1</v>
      </c>
      <c r="E273" s="5">
        <v>8000.7</v>
      </c>
      <c r="F273" s="6" t="str">
        <f t="shared" si="26"/>
        <v>借呗</v>
      </c>
      <c r="G273" s="3" t="str">
        <f>MID(C273,3,LEN(C273))</f>
        <v>18期</v>
      </c>
      <c r="H273" s="3" t="str">
        <f>VLOOKUP($B273*1,[1]Sheet1!$A:$G,7,FALSE)</f>
        <v>华东</v>
      </c>
      <c r="I273" s="3" t="str">
        <f>VLOOKUP($B273*1,[1]Sheet1!$A:$G,6,FALSE)</f>
        <v>南京</v>
      </c>
      <c r="J273" s="3" t="str">
        <f>VLOOKUP($B273*1,[1]Sheet1!$A:$G,5,FALSE)</f>
        <v>一组</v>
      </c>
      <c r="K273" s="3" t="str">
        <f t="shared" si="27"/>
        <v>南京一组</v>
      </c>
      <c r="L273" s="3" t="str">
        <f>IF(VLOOKUP($B273*1,[1]Sheet1!$A:$G,4,FALSE)=1,"普通员工","管理人员")</f>
        <v>普通员工</v>
      </c>
      <c r="M273" s="3">
        <f>E273/D273</f>
        <v>8000.7</v>
      </c>
      <c r="N273" s="3">
        <f t="shared" si="28"/>
        <v>2020</v>
      </c>
      <c r="O273" s="3">
        <f t="shared" si="29"/>
        <v>6</v>
      </c>
    </row>
    <row r="274" spans="1:15" x14ac:dyDescent="0.2">
      <c r="A274" s="10">
        <f>A273</f>
        <v>43987</v>
      </c>
      <c r="B274" s="4" t="s">
        <v>65</v>
      </c>
      <c r="C274" s="4" t="s">
        <v>6</v>
      </c>
      <c r="D274" s="6">
        <v>1</v>
      </c>
      <c r="E274" s="5">
        <v>20000.39</v>
      </c>
      <c r="F274" s="6" t="str">
        <f t="shared" si="26"/>
        <v>借呗</v>
      </c>
      <c r="G274" s="3" t="str">
        <f>MID(C274,3,LEN(C274))</f>
        <v>12期</v>
      </c>
      <c r="H274" s="3" t="str">
        <f>VLOOKUP($B274*1,[1]Sheet1!$A:$G,7,FALSE)</f>
        <v>华东</v>
      </c>
      <c r="I274" s="3" t="str">
        <f>VLOOKUP($B274*1,[1]Sheet1!$A:$G,6,FALSE)</f>
        <v>南京</v>
      </c>
      <c r="J274" s="3" t="str">
        <f>VLOOKUP($B274*1,[1]Sheet1!$A:$G,5,FALSE)</f>
        <v>一组</v>
      </c>
      <c r="K274" s="3" t="str">
        <f t="shared" si="27"/>
        <v>南京一组</v>
      </c>
      <c r="L274" s="3" t="str">
        <f>IF(VLOOKUP($B274*1,[1]Sheet1!$A:$G,4,FALSE)=1,"普通员工","管理人员")</f>
        <v>普通员工</v>
      </c>
      <c r="M274" s="3">
        <f>E274/D274</f>
        <v>20000.39</v>
      </c>
      <c r="N274" s="3">
        <f t="shared" si="28"/>
        <v>2020</v>
      </c>
      <c r="O274" s="3">
        <f t="shared" si="29"/>
        <v>6</v>
      </c>
    </row>
    <row r="275" spans="1:15" x14ac:dyDescent="0.2">
      <c r="A275" s="10">
        <f>A274</f>
        <v>43987</v>
      </c>
      <c r="B275" s="3" t="str">
        <f>B274</f>
        <v>1000006869</v>
      </c>
      <c r="C275" s="4" t="s">
        <v>10</v>
      </c>
      <c r="D275" s="6">
        <v>1</v>
      </c>
      <c r="E275" s="5">
        <v>15000.36</v>
      </c>
      <c r="F275" s="6" t="str">
        <f t="shared" si="26"/>
        <v>借呗</v>
      </c>
      <c r="G275" s="3" t="str">
        <f>MID(C275,3,LEN(C275))</f>
        <v>18期</v>
      </c>
      <c r="H275" s="3" t="str">
        <f>VLOOKUP($B275*1,[1]Sheet1!$A:$G,7,FALSE)</f>
        <v>华东</v>
      </c>
      <c r="I275" s="3" t="str">
        <f>VLOOKUP($B275*1,[1]Sheet1!$A:$G,6,FALSE)</f>
        <v>南京</v>
      </c>
      <c r="J275" s="3" t="str">
        <f>VLOOKUP($B275*1,[1]Sheet1!$A:$G,5,FALSE)</f>
        <v>一组</v>
      </c>
      <c r="K275" s="3" t="str">
        <f t="shared" si="27"/>
        <v>南京一组</v>
      </c>
      <c r="L275" s="3" t="str">
        <f>IF(VLOOKUP($B275*1,[1]Sheet1!$A:$G,4,FALSE)=1,"普通员工","管理人员")</f>
        <v>普通员工</v>
      </c>
      <c r="M275" s="3">
        <f>E275/D275</f>
        <v>15000.36</v>
      </c>
      <c r="N275" s="3">
        <f t="shared" si="28"/>
        <v>2020</v>
      </c>
      <c r="O275" s="3">
        <f t="shared" si="29"/>
        <v>6</v>
      </c>
    </row>
    <row r="276" spans="1:15" x14ac:dyDescent="0.2">
      <c r="A276" s="10">
        <f>A275</f>
        <v>43987</v>
      </c>
      <c r="B276" s="4" t="s">
        <v>50</v>
      </c>
      <c r="C276" s="4" t="s">
        <v>6</v>
      </c>
      <c r="D276" s="6">
        <v>2</v>
      </c>
      <c r="E276" s="5">
        <v>21000.57</v>
      </c>
      <c r="F276" s="6" t="str">
        <f t="shared" si="26"/>
        <v>借呗</v>
      </c>
      <c r="G276" s="3" t="str">
        <f>MID(C276,3,LEN(C276))</f>
        <v>12期</v>
      </c>
      <c r="H276" s="3" t="str">
        <f>VLOOKUP($B276*1,[1]Sheet1!$A:$G,7,FALSE)</f>
        <v>华东</v>
      </c>
      <c r="I276" s="3" t="str">
        <f>VLOOKUP($B276*1,[1]Sheet1!$A:$G,6,FALSE)</f>
        <v>上海</v>
      </c>
      <c r="J276" s="3" t="str">
        <f>VLOOKUP($B276*1,[1]Sheet1!$A:$G,5,FALSE)</f>
        <v>一组</v>
      </c>
      <c r="K276" s="3" t="str">
        <f t="shared" si="27"/>
        <v>上海一组</v>
      </c>
      <c r="L276" s="3" t="str">
        <f>IF(VLOOKUP($B276*1,[1]Sheet1!$A:$G,4,FALSE)=1,"普通员工","管理人员")</f>
        <v>普通员工</v>
      </c>
      <c r="M276" s="3">
        <f>E276/D276</f>
        <v>10500.285</v>
      </c>
      <c r="N276" s="3">
        <f t="shared" si="28"/>
        <v>2020</v>
      </c>
      <c r="O276" s="3">
        <f t="shared" si="29"/>
        <v>6</v>
      </c>
    </row>
    <row r="277" spans="1:15" x14ac:dyDescent="0.2">
      <c r="A277" s="10">
        <f>A276</f>
        <v>43987</v>
      </c>
      <c r="B277" s="4" t="s">
        <v>51</v>
      </c>
      <c r="C277" s="4" t="s">
        <v>5</v>
      </c>
      <c r="D277" s="6">
        <v>2</v>
      </c>
      <c r="E277" s="5">
        <v>12500.16</v>
      </c>
      <c r="F277" s="6" t="str">
        <f t="shared" si="26"/>
        <v>借呗</v>
      </c>
      <c r="G277" s="3" t="str">
        <f>MID(C277,3,LEN(C277))</f>
        <v>6期</v>
      </c>
      <c r="H277" s="3" t="str">
        <f>VLOOKUP($B277*1,[1]Sheet1!$A:$G,7,FALSE)</f>
        <v>华东</v>
      </c>
      <c r="I277" s="3" t="str">
        <f>VLOOKUP($B277*1,[1]Sheet1!$A:$G,6,FALSE)</f>
        <v>南京</v>
      </c>
      <c r="J277" s="3" t="str">
        <f>VLOOKUP($B277*1,[1]Sheet1!$A:$G,5,FALSE)</f>
        <v>一组</v>
      </c>
      <c r="K277" s="3" t="str">
        <f t="shared" si="27"/>
        <v>南京一组</v>
      </c>
      <c r="L277" s="3" t="str">
        <f>IF(VLOOKUP($B277*1,[1]Sheet1!$A:$G,4,FALSE)=1,"普通员工","管理人员")</f>
        <v>管理人员</v>
      </c>
      <c r="M277" s="3">
        <f>E277/D277</f>
        <v>6250.08</v>
      </c>
      <c r="N277" s="3">
        <f t="shared" si="28"/>
        <v>2020</v>
      </c>
      <c r="O277" s="3">
        <f t="shared" si="29"/>
        <v>6</v>
      </c>
    </row>
    <row r="278" spans="1:15" x14ac:dyDescent="0.2">
      <c r="A278" s="10">
        <f>A277</f>
        <v>43987</v>
      </c>
      <c r="B278" s="3" t="str">
        <f>B277</f>
        <v>1000008239</v>
      </c>
      <c r="C278" s="4" t="s">
        <v>6</v>
      </c>
      <c r="D278" s="6">
        <v>3</v>
      </c>
      <c r="E278" s="5">
        <v>27000.79</v>
      </c>
      <c r="F278" s="6" t="str">
        <f t="shared" si="26"/>
        <v>借呗</v>
      </c>
      <c r="G278" s="3" t="str">
        <f>MID(C278,3,LEN(C278))</f>
        <v>12期</v>
      </c>
      <c r="H278" s="3" t="str">
        <f>VLOOKUP($B278*1,[1]Sheet1!$A:$G,7,FALSE)</f>
        <v>华东</v>
      </c>
      <c r="I278" s="3" t="str">
        <f>VLOOKUP($B278*1,[1]Sheet1!$A:$G,6,FALSE)</f>
        <v>南京</v>
      </c>
      <c r="J278" s="3" t="str">
        <f>VLOOKUP($B278*1,[1]Sheet1!$A:$G,5,FALSE)</f>
        <v>一组</v>
      </c>
      <c r="K278" s="3" t="str">
        <f t="shared" si="27"/>
        <v>南京一组</v>
      </c>
      <c r="L278" s="3" t="str">
        <f>IF(VLOOKUP($B278*1,[1]Sheet1!$A:$G,4,FALSE)=1,"普通员工","管理人员")</f>
        <v>管理人员</v>
      </c>
      <c r="M278" s="3">
        <f>E278/D278</f>
        <v>9000.2633333333342</v>
      </c>
      <c r="N278" s="3">
        <f t="shared" si="28"/>
        <v>2020</v>
      </c>
      <c r="O278" s="3">
        <f t="shared" si="29"/>
        <v>6</v>
      </c>
    </row>
    <row r="279" spans="1:15" x14ac:dyDescent="0.2">
      <c r="A279" s="10">
        <f>A278</f>
        <v>43987</v>
      </c>
      <c r="B279" s="4" t="s">
        <v>34</v>
      </c>
      <c r="C279" s="4" t="s">
        <v>5</v>
      </c>
      <c r="D279" s="6">
        <v>1</v>
      </c>
      <c r="E279" s="5">
        <v>16000.43</v>
      </c>
      <c r="F279" s="6" t="str">
        <f t="shared" si="26"/>
        <v>借呗</v>
      </c>
      <c r="G279" s="3" t="str">
        <f>MID(C279,3,LEN(C279))</f>
        <v>6期</v>
      </c>
      <c r="H279" s="3" t="str">
        <f>VLOOKUP($B279*1,[1]Sheet1!$A:$G,7,FALSE)</f>
        <v>华东</v>
      </c>
      <c r="I279" s="3" t="str">
        <f>VLOOKUP($B279*1,[1]Sheet1!$A:$G,6,FALSE)</f>
        <v>南京</v>
      </c>
      <c r="J279" s="3" t="str">
        <f>VLOOKUP($B279*1,[1]Sheet1!$A:$G,5,FALSE)</f>
        <v>一组</v>
      </c>
      <c r="K279" s="3" t="str">
        <f t="shared" si="27"/>
        <v>南京一组</v>
      </c>
      <c r="L279" s="3" t="str">
        <f>IF(VLOOKUP($B279*1,[1]Sheet1!$A:$G,4,FALSE)=1,"普通员工","管理人员")</f>
        <v>普通员工</v>
      </c>
      <c r="M279" s="3">
        <f>E279/D279</f>
        <v>16000.43</v>
      </c>
      <c r="N279" s="3">
        <f t="shared" si="28"/>
        <v>2020</v>
      </c>
      <c r="O279" s="3">
        <f t="shared" si="29"/>
        <v>6</v>
      </c>
    </row>
    <row r="280" spans="1:15" x14ac:dyDescent="0.2">
      <c r="A280" s="10">
        <f>A279</f>
        <v>43987</v>
      </c>
      <c r="B280" s="3" t="str">
        <f>B279</f>
        <v>1000010815</v>
      </c>
      <c r="C280" s="4" t="s">
        <v>6</v>
      </c>
      <c r="D280" s="6">
        <v>1</v>
      </c>
      <c r="E280" s="5">
        <v>7000.02</v>
      </c>
      <c r="F280" s="6" t="str">
        <f t="shared" si="26"/>
        <v>借呗</v>
      </c>
      <c r="G280" s="3" t="str">
        <f>MID(C280,3,LEN(C280))</f>
        <v>12期</v>
      </c>
      <c r="H280" s="3" t="str">
        <f>VLOOKUP($B280*1,[1]Sheet1!$A:$G,7,FALSE)</f>
        <v>华东</v>
      </c>
      <c r="I280" s="3" t="str">
        <f>VLOOKUP($B280*1,[1]Sheet1!$A:$G,6,FALSE)</f>
        <v>南京</v>
      </c>
      <c r="J280" s="3" t="str">
        <f>VLOOKUP($B280*1,[1]Sheet1!$A:$G,5,FALSE)</f>
        <v>一组</v>
      </c>
      <c r="K280" s="3" t="str">
        <f t="shared" si="27"/>
        <v>南京一组</v>
      </c>
      <c r="L280" s="3" t="str">
        <f>IF(VLOOKUP($B280*1,[1]Sheet1!$A:$G,4,FALSE)=1,"普通员工","管理人员")</f>
        <v>普通员工</v>
      </c>
      <c r="M280" s="3">
        <f>E280/D280</f>
        <v>7000.02</v>
      </c>
      <c r="N280" s="3">
        <f t="shared" si="28"/>
        <v>2020</v>
      </c>
      <c r="O280" s="3">
        <f t="shared" si="29"/>
        <v>6</v>
      </c>
    </row>
    <row r="281" spans="1:15" x14ac:dyDescent="0.2">
      <c r="A281" s="10">
        <f>A280</f>
        <v>43987</v>
      </c>
      <c r="B281" s="4" t="s">
        <v>54</v>
      </c>
      <c r="C281" s="4" t="s">
        <v>6</v>
      </c>
      <c r="D281" s="6">
        <v>1</v>
      </c>
      <c r="E281" s="5">
        <v>15999.96</v>
      </c>
      <c r="F281" s="6" t="str">
        <f t="shared" si="26"/>
        <v>借呗</v>
      </c>
      <c r="G281" s="3" t="str">
        <f>MID(C281,3,LEN(C281))</f>
        <v>12期</v>
      </c>
      <c r="H281" s="3" t="str">
        <f>VLOOKUP($B281*1,[1]Sheet1!$A:$G,7,FALSE)</f>
        <v>华东</v>
      </c>
      <c r="I281" s="3" t="str">
        <f>VLOOKUP($B281*1,[1]Sheet1!$A:$G,6,FALSE)</f>
        <v>南京</v>
      </c>
      <c r="J281" s="3" t="str">
        <f>VLOOKUP($B281*1,[1]Sheet1!$A:$G,5,FALSE)</f>
        <v>一组</v>
      </c>
      <c r="K281" s="3" t="str">
        <f t="shared" si="27"/>
        <v>南京一组</v>
      </c>
      <c r="L281" s="3" t="str">
        <f>IF(VLOOKUP($B281*1,[1]Sheet1!$A:$G,4,FALSE)=1,"普通员工","管理人员")</f>
        <v>普通员工</v>
      </c>
      <c r="M281" s="3">
        <f>E281/D281</f>
        <v>15999.96</v>
      </c>
      <c r="N281" s="3">
        <f t="shared" si="28"/>
        <v>2020</v>
      </c>
      <c r="O281" s="3">
        <f t="shared" si="29"/>
        <v>6</v>
      </c>
    </row>
    <row r="282" spans="1:15" x14ac:dyDescent="0.2">
      <c r="A282" s="10">
        <f>A281</f>
        <v>43987</v>
      </c>
      <c r="B282" s="4" t="s">
        <v>55</v>
      </c>
      <c r="C282" s="4" t="s">
        <v>5</v>
      </c>
      <c r="D282" s="6">
        <v>1</v>
      </c>
      <c r="E282" s="5">
        <v>15000.16</v>
      </c>
      <c r="F282" s="6" t="str">
        <f t="shared" si="26"/>
        <v>借呗</v>
      </c>
      <c r="G282" s="3" t="str">
        <f>MID(C282,3,LEN(C282))</f>
        <v>6期</v>
      </c>
      <c r="H282" s="3" t="str">
        <f>VLOOKUP($B282*1,[1]Sheet1!$A:$G,7,FALSE)</f>
        <v>华南</v>
      </c>
      <c r="I282" s="3" t="str">
        <f>VLOOKUP($B282*1,[1]Sheet1!$A:$G,6,FALSE)</f>
        <v>广州</v>
      </c>
      <c r="J282" s="3" t="str">
        <f>VLOOKUP($B282*1,[1]Sheet1!$A:$G,5,FALSE)</f>
        <v>一组</v>
      </c>
      <c r="K282" s="3" t="str">
        <f t="shared" si="27"/>
        <v>广州一组</v>
      </c>
      <c r="L282" s="3" t="str">
        <f>IF(VLOOKUP($B282*1,[1]Sheet1!$A:$G,4,FALSE)=1,"普通员工","管理人员")</f>
        <v>普通员工</v>
      </c>
      <c r="M282" s="3">
        <f>E282/D282</f>
        <v>15000.16</v>
      </c>
      <c r="N282" s="3">
        <f t="shared" si="28"/>
        <v>2020</v>
      </c>
      <c r="O282" s="3">
        <f t="shared" si="29"/>
        <v>6</v>
      </c>
    </row>
    <row r="283" spans="1:15" x14ac:dyDescent="0.2">
      <c r="A283" s="10">
        <f>A282</f>
        <v>43987</v>
      </c>
      <c r="B283" s="4" t="s">
        <v>73</v>
      </c>
      <c r="C283" s="4" t="s">
        <v>6</v>
      </c>
      <c r="D283" s="6">
        <v>1</v>
      </c>
      <c r="E283" s="5">
        <v>18000.740000000002</v>
      </c>
      <c r="F283" s="6" t="str">
        <f t="shared" si="26"/>
        <v>借呗</v>
      </c>
      <c r="G283" s="3" t="str">
        <f>MID(C283,3,LEN(C283))</f>
        <v>12期</v>
      </c>
      <c r="H283" s="3" t="str">
        <f>VLOOKUP($B283*1,[1]Sheet1!$A:$G,7,FALSE)</f>
        <v>华东</v>
      </c>
      <c r="I283" s="3" t="str">
        <f>VLOOKUP($B283*1,[1]Sheet1!$A:$G,6,FALSE)</f>
        <v>上海</v>
      </c>
      <c r="J283" s="3" t="str">
        <f>VLOOKUP($B283*1,[1]Sheet1!$A:$G,5,FALSE)</f>
        <v>二组</v>
      </c>
      <c r="K283" s="3" t="str">
        <f t="shared" si="27"/>
        <v>上海二组</v>
      </c>
      <c r="L283" s="3" t="str">
        <f>IF(VLOOKUP($B283*1,[1]Sheet1!$A:$G,4,FALSE)=1,"普通员工","管理人员")</f>
        <v>普通员工</v>
      </c>
      <c r="M283" s="3">
        <f>E283/D283</f>
        <v>18000.740000000002</v>
      </c>
      <c r="N283" s="3">
        <f t="shared" si="28"/>
        <v>2020</v>
      </c>
      <c r="O283" s="3">
        <f t="shared" si="29"/>
        <v>6</v>
      </c>
    </row>
    <row r="284" spans="1:15" x14ac:dyDescent="0.2">
      <c r="A284" s="10">
        <f>A283</f>
        <v>43987</v>
      </c>
      <c r="B284" s="4" t="s">
        <v>74</v>
      </c>
      <c r="C284" s="4" t="s">
        <v>6</v>
      </c>
      <c r="D284" s="6">
        <v>1</v>
      </c>
      <c r="E284" s="5">
        <v>7499.94</v>
      </c>
      <c r="F284" s="6" t="str">
        <f t="shared" si="26"/>
        <v>借呗</v>
      </c>
      <c r="G284" s="3" t="str">
        <f>MID(C284,3,LEN(C284))</f>
        <v>12期</v>
      </c>
      <c r="H284" s="3" t="str">
        <f>VLOOKUP($B284*1,[1]Sheet1!$A:$G,7,FALSE)</f>
        <v>华南</v>
      </c>
      <c r="I284" s="3" t="str">
        <f>VLOOKUP($B284*1,[1]Sheet1!$A:$G,6,FALSE)</f>
        <v>广州</v>
      </c>
      <c r="J284" s="3" t="str">
        <f>VLOOKUP($B284*1,[1]Sheet1!$A:$G,5,FALSE)</f>
        <v>三组</v>
      </c>
      <c r="K284" s="3" t="str">
        <f t="shared" si="27"/>
        <v>广州三组</v>
      </c>
      <c r="L284" s="3" t="str">
        <f>IF(VLOOKUP($B284*1,[1]Sheet1!$A:$G,4,FALSE)=1,"普通员工","管理人员")</f>
        <v>普通员工</v>
      </c>
      <c r="M284" s="3">
        <f>E284/D284</f>
        <v>7499.94</v>
      </c>
      <c r="N284" s="3">
        <f t="shared" si="28"/>
        <v>2020</v>
      </c>
      <c r="O284" s="3">
        <f t="shared" si="29"/>
        <v>6</v>
      </c>
    </row>
    <row r="285" spans="1:15" x14ac:dyDescent="0.2">
      <c r="A285" s="10">
        <f>A284</f>
        <v>43987</v>
      </c>
      <c r="B285" s="4" t="s">
        <v>75</v>
      </c>
      <c r="C285" s="4" t="s">
        <v>5</v>
      </c>
      <c r="D285" s="6">
        <v>1</v>
      </c>
      <c r="E285" s="5">
        <v>5500.23</v>
      </c>
      <c r="F285" s="6" t="str">
        <f t="shared" si="26"/>
        <v>借呗</v>
      </c>
      <c r="G285" s="3" t="str">
        <f>MID(C285,3,LEN(C285))</f>
        <v>6期</v>
      </c>
      <c r="H285" s="3" t="str">
        <f>VLOOKUP($B285*1,[1]Sheet1!$A:$G,7,FALSE)</f>
        <v>华东</v>
      </c>
      <c r="I285" s="3" t="str">
        <f>VLOOKUP($B285*1,[1]Sheet1!$A:$G,6,FALSE)</f>
        <v>杭州</v>
      </c>
      <c r="J285" s="3" t="str">
        <f>VLOOKUP($B285*1,[1]Sheet1!$A:$G,5,FALSE)</f>
        <v>一组</v>
      </c>
      <c r="K285" s="3" t="str">
        <f t="shared" si="27"/>
        <v>杭州一组</v>
      </c>
      <c r="L285" s="3" t="str">
        <f>IF(VLOOKUP($B285*1,[1]Sheet1!$A:$G,4,FALSE)=1,"普通员工","管理人员")</f>
        <v>普通员工</v>
      </c>
      <c r="M285" s="3">
        <f>E285/D285</f>
        <v>5500.23</v>
      </c>
      <c r="N285" s="3">
        <f t="shared" si="28"/>
        <v>2020</v>
      </c>
      <c r="O285" s="3">
        <f t="shared" si="29"/>
        <v>6</v>
      </c>
    </row>
    <row r="286" spans="1:15" x14ac:dyDescent="0.2">
      <c r="A286" s="10">
        <f>A285</f>
        <v>43987</v>
      </c>
      <c r="B286" s="3" t="str">
        <f>B285</f>
        <v>1000012096</v>
      </c>
      <c r="C286" s="4" t="s">
        <v>6</v>
      </c>
      <c r="D286" s="6">
        <v>1</v>
      </c>
      <c r="E286" s="5">
        <v>16000.46</v>
      </c>
      <c r="F286" s="6" t="str">
        <f t="shared" si="26"/>
        <v>借呗</v>
      </c>
      <c r="G286" s="3" t="str">
        <f>MID(C286,3,LEN(C286))</f>
        <v>12期</v>
      </c>
      <c r="H286" s="3" t="str">
        <f>VLOOKUP($B286*1,[1]Sheet1!$A:$G,7,FALSE)</f>
        <v>华东</v>
      </c>
      <c r="I286" s="3" t="str">
        <f>VLOOKUP($B286*1,[1]Sheet1!$A:$G,6,FALSE)</f>
        <v>杭州</v>
      </c>
      <c r="J286" s="3" t="str">
        <f>VLOOKUP($B286*1,[1]Sheet1!$A:$G,5,FALSE)</f>
        <v>一组</v>
      </c>
      <c r="K286" s="3" t="str">
        <f t="shared" si="27"/>
        <v>杭州一组</v>
      </c>
      <c r="L286" s="3" t="str">
        <f>IF(VLOOKUP($B286*1,[1]Sheet1!$A:$G,4,FALSE)=1,"普通员工","管理人员")</f>
        <v>普通员工</v>
      </c>
      <c r="M286" s="3">
        <f>E286/D286</f>
        <v>16000.46</v>
      </c>
      <c r="N286" s="3">
        <f t="shared" si="28"/>
        <v>2020</v>
      </c>
      <c r="O286" s="3">
        <f t="shared" si="29"/>
        <v>6</v>
      </c>
    </row>
    <row r="287" spans="1:15" x14ac:dyDescent="0.2">
      <c r="A287" s="10">
        <f>A286</f>
        <v>43987</v>
      </c>
      <c r="B287" s="4" t="s">
        <v>76</v>
      </c>
      <c r="C287" s="4" t="s">
        <v>6</v>
      </c>
      <c r="D287" s="6">
        <v>1</v>
      </c>
      <c r="E287" s="5">
        <v>16000.1</v>
      </c>
      <c r="F287" s="6" t="str">
        <f t="shared" si="26"/>
        <v>借呗</v>
      </c>
      <c r="G287" s="3" t="str">
        <f>MID(C287,3,LEN(C287))</f>
        <v>12期</v>
      </c>
      <c r="H287" s="3" t="str">
        <f>VLOOKUP($B287*1,[1]Sheet1!$A:$G,7,FALSE)</f>
        <v>华东</v>
      </c>
      <c r="I287" s="3" t="str">
        <f>VLOOKUP($B287*1,[1]Sheet1!$A:$G,6,FALSE)</f>
        <v>杭州</v>
      </c>
      <c r="J287" s="3" t="str">
        <f>VLOOKUP($B287*1,[1]Sheet1!$A:$G,5,FALSE)</f>
        <v>二组</v>
      </c>
      <c r="K287" s="3" t="str">
        <f t="shared" si="27"/>
        <v>杭州二组</v>
      </c>
      <c r="L287" s="3" t="str">
        <f>IF(VLOOKUP($B287*1,[1]Sheet1!$A:$G,4,FALSE)=1,"普通员工","管理人员")</f>
        <v>普通员工</v>
      </c>
      <c r="M287" s="3">
        <f>E287/D287</f>
        <v>16000.1</v>
      </c>
      <c r="N287" s="3">
        <f t="shared" si="28"/>
        <v>2020</v>
      </c>
      <c r="O287" s="3">
        <f t="shared" si="29"/>
        <v>6</v>
      </c>
    </row>
    <row r="288" spans="1:15" x14ac:dyDescent="0.2">
      <c r="A288" s="10">
        <f>A287</f>
        <v>43987</v>
      </c>
      <c r="B288" s="4" t="s">
        <v>77</v>
      </c>
      <c r="C288" s="4" t="s">
        <v>5</v>
      </c>
      <c r="D288" s="6">
        <v>2</v>
      </c>
      <c r="E288" s="5">
        <v>15000.599999999999</v>
      </c>
      <c r="F288" s="6" t="str">
        <f t="shared" si="26"/>
        <v>借呗</v>
      </c>
      <c r="G288" s="3" t="str">
        <f>MID(C288,3,LEN(C288))</f>
        <v>6期</v>
      </c>
      <c r="H288" s="3" t="str">
        <f>VLOOKUP($B288*1,[1]Sheet1!$A:$G,7,FALSE)</f>
        <v>华东</v>
      </c>
      <c r="I288" s="3" t="str">
        <f>VLOOKUP($B288*1,[1]Sheet1!$A:$G,6,FALSE)</f>
        <v>杭州</v>
      </c>
      <c r="J288" s="3" t="str">
        <f>VLOOKUP($B288*1,[1]Sheet1!$A:$G,5,FALSE)</f>
        <v>三组</v>
      </c>
      <c r="K288" s="3" t="str">
        <f t="shared" si="27"/>
        <v>杭州三组</v>
      </c>
      <c r="L288" s="3" t="str">
        <f>IF(VLOOKUP($B288*1,[1]Sheet1!$A:$G,4,FALSE)=1,"普通员工","管理人员")</f>
        <v>管理人员</v>
      </c>
      <c r="M288" s="3">
        <f>E288/D288</f>
        <v>7500.2999999999993</v>
      </c>
      <c r="N288" s="3">
        <f t="shared" si="28"/>
        <v>2020</v>
      </c>
      <c r="O288" s="3">
        <f t="shared" si="29"/>
        <v>6</v>
      </c>
    </row>
    <row r="289" spans="1:15" x14ac:dyDescent="0.2">
      <c r="A289" s="10">
        <f>A288</f>
        <v>43987</v>
      </c>
      <c r="B289" s="3" t="str">
        <f>B288</f>
        <v>1000012112</v>
      </c>
      <c r="C289" s="4" t="s">
        <v>6</v>
      </c>
      <c r="D289" s="6">
        <v>3</v>
      </c>
      <c r="E289" s="5">
        <v>48001.520000000004</v>
      </c>
      <c r="F289" s="6" t="str">
        <f t="shared" si="26"/>
        <v>借呗</v>
      </c>
      <c r="G289" s="3" t="str">
        <f>MID(C289,3,LEN(C289))</f>
        <v>12期</v>
      </c>
      <c r="H289" s="3" t="str">
        <f>VLOOKUP($B289*1,[1]Sheet1!$A:$G,7,FALSE)</f>
        <v>华东</v>
      </c>
      <c r="I289" s="3" t="str">
        <f>VLOOKUP($B289*1,[1]Sheet1!$A:$G,6,FALSE)</f>
        <v>杭州</v>
      </c>
      <c r="J289" s="3" t="str">
        <f>VLOOKUP($B289*1,[1]Sheet1!$A:$G,5,FALSE)</f>
        <v>三组</v>
      </c>
      <c r="K289" s="3" t="str">
        <f t="shared" si="27"/>
        <v>杭州三组</v>
      </c>
      <c r="L289" s="3" t="str">
        <f>IF(VLOOKUP($B289*1,[1]Sheet1!$A:$G,4,FALSE)=1,"普通员工","管理人员")</f>
        <v>管理人员</v>
      </c>
      <c r="M289" s="3">
        <f>E289/D289</f>
        <v>16000.506666666668</v>
      </c>
      <c r="N289" s="3">
        <f t="shared" si="28"/>
        <v>2020</v>
      </c>
      <c r="O289" s="3">
        <f t="shared" si="29"/>
        <v>6</v>
      </c>
    </row>
    <row r="290" spans="1:15" x14ac:dyDescent="0.2">
      <c r="A290" s="10">
        <f>A289</f>
        <v>43987</v>
      </c>
      <c r="B290" s="4" t="s">
        <v>78</v>
      </c>
      <c r="C290" s="4" t="s">
        <v>5</v>
      </c>
      <c r="D290" s="6">
        <v>1</v>
      </c>
      <c r="E290" s="5">
        <v>17000.650000000001</v>
      </c>
      <c r="F290" s="6" t="str">
        <f t="shared" si="26"/>
        <v>借呗</v>
      </c>
      <c r="G290" s="3" t="str">
        <f>MID(C290,3,LEN(C290))</f>
        <v>6期</v>
      </c>
      <c r="H290" s="3" t="str">
        <f>VLOOKUP($B290*1,[1]Sheet1!$A:$G,7,FALSE)</f>
        <v>华东</v>
      </c>
      <c r="I290" s="3" t="str">
        <f>VLOOKUP($B290*1,[1]Sheet1!$A:$G,6,FALSE)</f>
        <v>杭州</v>
      </c>
      <c r="J290" s="3" t="str">
        <f>VLOOKUP($B290*1,[1]Sheet1!$A:$G,5,FALSE)</f>
        <v>一组</v>
      </c>
      <c r="K290" s="3" t="str">
        <f t="shared" si="27"/>
        <v>杭州一组</v>
      </c>
      <c r="L290" s="3" t="str">
        <f>IF(VLOOKUP($B290*1,[1]Sheet1!$A:$G,4,FALSE)=1,"普通员工","管理人员")</f>
        <v>普通员工</v>
      </c>
      <c r="M290" s="3">
        <f>E290/D290</f>
        <v>17000.650000000001</v>
      </c>
      <c r="N290" s="3">
        <f t="shared" si="28"/>
        <v>2020</v>
      </c>
      <c r="O290" s="3">
        <f t="shared" si="29"/>
        <v>6</v>
      </c>
    </row>
    <row r="291" spans="1:15" x14ac:dyDescent="0.2">
      <c r="A291" s="9">
        <v>43988</v>
      </c>
      <c r="B291" s="4" t="s">
        <v>4</v>
      </c>
      <c r="C291" s="4" t="s">
        <v>5</v>
      </c>
      <c r="D291" s="6">
        <v>1</v>
      </c>
      <c r="E291" s="5">
        <v>520.54999999999995</v>
      </c>
      <c r="F291" s="6" t="str">
        <f t="shared" si="26"/>
        <v>借呗</v>
      </c>
      <c r="G291" s="3" t="str">
        <f>MID(C291,3,LEN(C291))</f>
        <v>6期</v>
      </c>
      <c r="H291" s="3" t="str">
        <f>VLOOKUP($B291*1,[1]Sheet1!$A:$G,7,FALSE)</f>
        <v>华东</v>
      </c>
      <c r="I291" s="3" t="str">
        <f>VLOOKUP($B291*1,[1]Sheet1!$A:$G,6,FALSE)</f>
        <v>杭州</v>
      </c>
      <c r="J291" s="3" t="str">
        <f>VLOOKUP($B291*1,[1]Sheet1!$A:$G,5,FALSE)</f>
        <v>二组</v>
      </c>
      <c r="K291" s="3" t="str">
        <f t="shared" si="27"/>
        <v>杭州二组</v>
      </c>
      <c r="L291" s="3" t="str">
        <f>IF(VLOOKUP($B291*1,[1]Sheet1!$A:$G,4,FALSE)=1,"普通员工","管理人员")</f>
        <v>普通员工</v>
      </c>
      <c r="M291" s="3">
        <f>E291/D291</f>
        <v>520.54999999999995</v>
      </c>
      <c r="N291" s="3">
        <f t="shared" si="28"/>
        <v>2020</v>
      </c>
      <c r="O291" s="3">
        <f t="shared" si="29"/>
        <v>6</v>
      </c>
    </row>
    <row r="292" spans="1:15" x14ac:dyDescent="0.2">
      <c r="A292" s="10">
        <f>A291</f>
        <v>43988</v>
      </c>
      <c r="B292" s="3" t="str">
        <f>B291</f>
        <v>1000000029</v>
      </c>
      <c r="C292" s="4" t="s">
        <v>10</v>
      </c>
      <c r="D292" s="6">
        <v>1</v>
      </c>
      <c r="E292" s="5">
        <v>7000.28</v>
      </c>
      <c r="F292" s="6" t="str">
        <f t="shared" si="26"/>
        <v>借呗</v>
      </c>
      <c r="G292" s="3" t="str">
        <f>MID(C292,3,LEN(C292))</f>
        <v>18期</v>
      </c>
      <c r="H292" s="3" t="str">
        <f>VLOOKUP($B292*1,[1]Sheet1!$A:$G,7,FALSE)</f>
        <v>华东</v>
      </c>
      <c r="I292" s="3" t="str">
        <f>VLOOKUP($B292*1,[1]Sheet1!$A:$G,6,FALSE)</f>
        <v>杭州</v>
      </c>
      <c r="J292" s="3" t="str">
        <f>VLOOKUP($B292*1,[1]Sheet1!$A:$G,5,FALSE)</f>
        <v>二组</v>
      </c>
      <c r="K292" s="3" t="str">
        <f t="shared" si="27"/>
        <v>杭州二组</v>
      </c>
      <c r="L292" s="3" t="str">
        <f>IF(VLOOKUP($B292*1,[1]Sheet1!$A:$G,4,FALSE)=1,"普通员工","管理人员")</f>
        <v>普通员工</v>
      </c>
      <c r="M292" s="3">
        <f>E292/D292</f>
        <v>7000.28</v>
      </c>
      <c r="N292" s="3">
        <f t="shared" si="28"/>
        <v>2020</v>
      </c>
      <c r="O292" s="3">
        <f t="shared" si="29"/>
        <v>6</v>
      </c>
    </row>
    <row r="293" spans="1:15" x14ac:dyDescent="0.2">
      <c r="A293" s="10">
        <f>A292</f>
        <v>43988</v>
      </c>
      <c r="B293" s="4" t="s">
        <v>7</v>
      </c>
      <c r="C293" s="4" t="s">
        <v>5</v>
      </c>
      <c r="D293" s="6">
        <v>2</v>
      </c>
      <c r="E293" s="5">
        <v>21000.73</v>
      </c>
      <c r="F293" s="6" t="str">
        <f t="shared" si="26"/>
        <v>借呗</v>
      </c>
      <c r="G293" s="3" t="str">
        <f>MID(C293,3,LEN(C293))</f>
        <v>6期</v>
      </c>
      <c r="H293" s="3" t="str">
        <f>VLOOKUP($B293*1,[1]Sheet1!$A:$G,7,FALSE)</f>
        <v>华南</v>
      </c>
      <c r="I293" s="3" t="str">
        <f>VLOOKUP($B293*1,[1]Sheet1!$A:$G,6,FALSE)</f>
        <v>广州</v>
      </c>
      <c r="J293" s="3" t="str">
        <f>VLOOKUP($B293*1,[1]Sheet1!$A:$G,5,FALSE)</f>
        <v>三组</v>
      </c>
      <c r="K293" s="3" t="str">
        <f t="shared" si="27"/>
        <v>广州三组</v>
      </c>
      <c r="L293" s="3" t="str">
        <f>IF(VLOOKUP($B293*1,[1]Sheet1!$A:$G,4,FALSE)=1,"普通员工","管理人员")</f>
        <v>普通员工</v>
      </c>
      <c r="M293" s="3">
        <f>E293/D293</f>
        <v>10500.365</v>
      </c>
      <c r="N293" s="3">
        <f t="shared" si="28"/>
        <v>2020</v>
      </c>
      <c r="O293" s="3">
        <f t="shared" si="29"/>
        <v>6</v>
      </c>
    </row>
    <row r="294" spans="1:15" x14ac:dyDescent="0.2">
      <c r="A294" s="10">
        <f>A293</f>
        <v>43988</v>
      </c>
      <c r="B294" s="3" t="str">
        <f t="shared" ref="B294:B295" si="31">B293</f>
        <v>1000000030</v>
      </c>
      <c r="C294" s="4" t="s">
        <v>6</v>
      </c>
      <c r="D294" s="6">
        <v>1</v>
      </c>
      <c r="E294" s="5">
        <v>3732.39</v>
      </c>
      <c r="F294" s="6" t="str">
        <f t="shared" si="26"/>
        <v>借呗</v>
      </c>
      <c r="G294" s="3" t="str">
        <f>MID(C294,3,LEN(C294))</f>
        <v>12期</v>
      </c>
      <c r="H294" s="3" t="str">
        <f>VLOOKUP($B294*1,[1]Sheet1!$A:$G,7,FALSE)</f>
        <v>华南</v>
      </c>
      <c r="I294" s="3" t="str">
        <f>VLOOKUP($B294*1,[1]Sheet1!$A:$G,6,FALSE)</f>
        <v>广州</v>
      </c>
      <c r="J294" s="3" t="str">
        <f>VLOOKUP($B294*1,[1]Sheet1!$A:$G,5,FALSE)</f>
        <v>三组</v>
      </c>
      <c r="K294" s="3" t="str">
        <f t="shared" si="27"/>
        <v>广州三组</v>
      </c>
      <c r="L294" s="3" t="str">
        <f>IF(VLOOKUP($B294*1,[1]Sheet1!$A:$G,4,FALSE)=1,"普通员工","管理人员")</f>
        <v>普通员工</v>
      </c>
      <c r="M294" s="3">
        <f>E294/D294</f>
        <v>3732.39</v>
      </c>
      <c r="N294" s="3">
        <f t="shared" si="28"/>
        <v>2020</v>
      </c>
      <c r="O294" s="3">
        <f t="shared" si="29"/>
        <v>6</v>
      </c>
    </row>
    <row r="295" spans="1:15" x14ac:dyDescent="0.2">
      <c r="A295" s="10">
        <f>A294</f>
        <v>43988</v>
      </c>
      <c r="B295" s="3" t="str">
        <f t="shared" si="31"/>
        <v>1000000030</v>
      </c>
      <c r="C295" s="4" t="s">
        <v>10</v>
      </c>
      <c r="D295" s="6">
        <v>1</v>
      </c>
      <c r="E295" s="5">
        <v>5000.1000000000004</v>
      </c>
      <c r="F295" s="6" t="str">
        <f t="shared" si="26"/>
        <v>借呗</v>
      </c>
      <c r="G295" s="3" t="str">
        <f>MID(C295,3,LEN(C295))</f>
        <v>18期</v>
      </c>
      <c r="H295" s="3" t="str">
        <f>VLOOKUP($B295*1,[1]Sheet1!$A:$G,7,FALSE)</f>
        <v>华南</v>
      </c>
      <c r="I295" s="3" t="str">
        <f>VLOOKUP($B295*1,[1]Sheet1!$A:$G,6,FALSE)</f>
        <v>广州</v>
      </c>
      <c r="J295" s="3" t="str">
        <f>VLOOKUP($B295*1,[1]Sheet1!$A:$G,5,FALSE)</f>
        <v>三组</v>
      </c>
      <c r="K295" s="3" t="str">
        <f t="shared" si="27"/>
        <v>广州三组</v>
      </c>
      <c r="L295" s="3" t="str">
        <f>IF(VLOOKUP($B295*1,[1]Sheet1!$A:$G,4,FALSE)=1,"普通员工","管理人员")</f>
        <v>普通员工</v>
      </c>
      <c r="M295" s="3">
        <f>E295/D295</f>
        <v>5000.1000000000004</v>
      </c>
      <c r="N295" s="3">
        <f t="shared" si="28"/>
        <v>2020</v>
      </c>
      <c r="O295" s="3">
        <f t="shared" si="29"/>
        <v>6</v>
      </c>
    </row>
    <row r="296" spans="1:15" x14ac:dyDescent="0.2">
      <c r="A296" s="10">
        <f>A295</f>
        <v>43988</v>
      </c>
      <c r="B296" s="4" t="s">
        <v>8</v>
      </c>
      <c r="C296" s="4" t="s">
        <v>5</v>
      </c>
      <c r="D296" s="6">
        <v>2</v>
      </c>
      <c r="E296" s="5">
        <v>19000.53</v>
      </c>
      <c r="F296" s="6" t="str">
        <f t="shared" si="26"/>
        <v>借呗</v>
      </c>
      <c r="G296" s="3" t="str">
        <f>MID(C296,3,LEN(C296))</f>
        <v>6期</v>
      </c>
      <c r="H296" s="3" t="str">
        <f>VLOOKUP($B296*1,[1]Sheet1!$A:$G,7,FALSE)</f>
        <v>华东</v>
      </c>
      <c r="I296" s="3" t="str">
        <f>VLOOKUP($B296*1,[1]Sheet1!$A:$G,6,FALSE)</f>
        <v>杭州</v>
      </c>
      <c r="J296" s="3" t="str">
        <f>VLOOKUP($B296*1,[1]Sheet1!$A:$G,5,FALSE)</f>
        <v>一组</v>
      </c>
      <c r="K296" s="3" t="str">
        <f t="shared" si="27"/>
        <v>杭州一组</v>
      </c>
      <c r="L296" s="3" t="str">
        <f>IF(VLOOKUP($B296*1,[1]Sheet1!$A:$G,4,FALSE)=1,"普通员工","管理人员")</f>
        <v>管理人员</v>
      </c>
      <c r="M296" s="3">
        <f>E296/D296</f>
        <v>9500.2649999999994</v>
      </c>
      <c r="N296" s="3">
        <f t="shared" si="28"/>
        <v>2020</v>
      </c>
      <c r="O296" s="3">
        <f t="shared" si="29"/>
        <v>6</v>
      </c>
    </row>
    <row r="297" spans="1:15" x14ac:dyDescent="0.2">
      <c r="A297" s="10">
        <f>A296</f>
        <v>43988</v>
      </c>
      <c r="B297" s="3" t="str">
        <f>B296</f>
        <v>1000000031</v>
      </c>
      <c r="C297" s="4" t="s">
        <v>6</v>
      </c>
      <c r="D297" s="6">
        <v>1</v>
      </c>
      <c r="E297" s="5">
        <v>15000.49</v>
      </c>
      <c r="F297" s="6" t="str">
        <f t="shared" si="26"/>
        <v>借呗</v>
      </c>
      <c r="G297" s="3" t="str">
        <f>MID(C297,3,LEN(C297))</f>
        <v>12期</v>
      </c>
      <c r="H297" s="3" t="str">
        <f>VLOOKUP($B297*1,[1]Sheet1!$A:$G,7,FALSE)</f>
        <v>华东</v>
      </c>
      <c r="I297" s="3" t="str">
        <f>VLOOKUP($B297*1,[1]Sheet1!$A:$G,6,FALSE)</f>
        <v>杭州</v>
      </c>
      <c r="J297" s="3" t="str">
        <f>VLOOKUP($B297*1,[1]Sheet1!$A:$G,5,FALSE)</f>
        <v>一组</v>
      </c>
      <c r="K297" s="3" t="str">
        <f t="shared" si="27"/>
        <v>杭州一组</v>
      </c>
      <c r="L297" s="3" t="str">
        <f>IF(VLOOKUP($B297*1,[1]Sheet1!$A:$G,4,FALSE)=1,"普通员工","管理人员")</f>
        <v>管理人员</v>
      </c>
      <c r="M297" s="3">
        <f>E297/D297</f>
        <v>15000.49</v>
      </c>
      <c r="N297" s="3">
        <f t="shared" si="28"/>
        <v>2020</v>
      </c>
      <c r="O297" s="3">
        <f t="shared" si="29"/>
        <v>6</v>
      </c>
    </row>
    <row r="298" spans="1:15" x14ac:dyDescent="0.2">
      <c r="A298" s="10">
        <f>A297</f>
        <v>43988</v>
      </c>
      <c r="B298" s="4" t="s">
        <v>9</v>
      </c>
      <c r="C298" s="4" t="s">
        <v>5</v>
      </c>
      <c r="D298" s="6">
        <v>1</v>
      </c>
      <c r="E298" s="5">
        <v>1848.11</v>
      </c>
      <c r="F298" s="6" t="str">
        <f t="shared" si="26"/>
        <v>借呗</v>
      </c>
      <c r="G298" s="3" t="str">
        <f>MID(C298,3,LEN(C298))</f>
        <v>6期</v>
      </c>
      <c r="H298" s="3" t="str">
        <f>VLOOKUP($B298*1,[1]Sheet1!$A:$G,7,FALSE)</f>
        <v>华东</v>
      </c>
      <c r="I298" s="3" t="str">
        <f>VLOOKUP($B298*1,[1]Sheet1!$A:$G,6,FALSE)</f>
        <v>苏州</v>
      </c>
      <c r="J298" s="3" t="str">
        <f>VLOOKUP($B298*1,[1]Sheet1!$A:$G,5,FALSE)</f>
        <v>一组</v>
      </c>
      <c r="K298" s="3" t="str">
        <f t="shared" si="27"/>
        <v>苏州一组</v>
      </c>
      <c r="L298" s="3" t="str">
        <f>IF(VLOOKUP($B298*1,[1]Sheet1!$A:$G,4,FALSE)=1,"普通员工","管理人员")</f>
        <v>管理人员</v>
      </c>
      <c r="M298" s="3">
        <f>E298/D298</f>
        <v>1848.11</v>
      </c>
      <c r="N298" s="3">
        <f t="shared" si="28"/>
        <v>2020</v>
      </c>
      <c r="O298" s="3">
        <f t="shared" si="29"/>
        <v>6</v>
      </c>
    </row>
    <row r="299" spans="1:15" x14ac:dyDescent="0.2">
      <c r="A299" s="10">
        <f>A298</f>
        <v>43988</v>
      </c>
      <c r="B299" s="3" t="str">
        <f>B298</f>
        <v>1000000032</v>
      </c>
      <c r="C299" s="4" t="s">
        <v>6</v>
      </c>
      <c r="D299" s="6">
        <v>1</v>
      </c>
      <c r="E299" s="5">
        <v>14999.99</v>
      </c>
      <c r="F299" s="6" t="str">
        <f t="shared" si="26"/>
        <v>借呗</v>
      </c>
      <c r="G299" s="3" t="str">
        <f>MID(C299,3,LEN(C299))</f>
        <v>12期</v>
      </c>
      <c r="H299" s="3" t="str">
        <f>VLOOKUP($B299*1,[1]Sheet1!$A:$G,7,FALSE)</f>
        <v>华东</v>
      </c>
      <c r="I299" s="3" t="str">
        <f>VLOOKUP($B299*1,[1]Sheet1!$A:$G,6,FALSE)</f>
        <v>苏州</v>
      </c>
      <c r="J299" s="3" t="str">
        <f>VLOOKUP($B299*1,[1]Sheet1!$A:$G,5,FALSE)</f>
        <v>一组</v>
      </c>
      <c r="K299" s="3" t="str">
        <f t="shared" si="27"/>
        <v>苏州一组</v>
      </c>
      <c r="L299" s="3" t="str">
        <f>IF(VLOOKUP($B299*1,[1]Sheet1!$A:$G,4,FALSE)=1,"普通员工","管理人员")</f>
        <v>管理人员</v>
      </c>
      <c r="M299" s="3">
        <f>E299/D299</f>
        <v>14999.99</v>
      </c>
      <c r="N299" s="3">
        <f t="shared" si="28"/>
        <v>2020</v>
      </c>
      <c r="O299" s="3">
        <f t="shared" si="29"/>
        <v>6</v>
      </c>
    </row>
    <row r="300" spans="1:15" x14ac:dyDescent="0.2">
      <c r="A300" s="10">
        <f>A299</f>
        <v>43988</v>
      </c>
      <c r="B300" s="4" t="s">
        <v>36</v>
      </c>
      <c r="C300" s="4" t="s">
        <v>5</v>
      </c>
      <c r="D300" s="6">
        <v>1</v>
      </c>
      <c r="E300" s="5">
        <v>1000.59</v>
      </c>
      <c r="F300" s="6" t="str">
        <f t="shared" si="26"/>
        <v>借呗</v>
      </c>
      <c r="G300" s="3" t="str">
        <f>MID(C300,3,LEN(C300))</f>
        <v>6期</v>
      </c>
      <c r="H300" s="3" t="str">
        <f>VLOOKUP($B300*1,[1]Sheet1!$A:$G,7,FALSE)</f>
        <v>华东</v>
      </c>
      <c r="I300" s="3" t="str">
        <f>VLOOKUP($B300*1,[1]Sheet1!$A:$G,6,FALSE)</f>
        <v>苏州</v>
      </c>
      <c r="J300" s="3" t="str">
        <f>VLOOKUP($B300*1,[1]Sheet1!$A:$G,5,FALSE)</f>
        <v>一组</v>
      </c>
      <c r="K300" s="3" t="str">
        <f t="shared" si="27"/>
        <v>苏州一组</v>
      </c>
      <c r="L300" s="3" t="str">
        <f>IF(VLOOKUP($B300*1,[1]Sheet1!$A:$G,4,FALSE)=1,"普通员工","管理人员")</f>
        <v>普通员工</v>
      </c>
      <c r="M300" s="3">
        <f>E300/D300</f>
        <v>1000.59</v>
      </c>
      <c r="N300" s="3">
        <f t="shared" si="28"/>
        <v>2020</v>
      </c>
      <c r="O300" s="3">
        <f t="shared" si="29"/>
        <v>6</v>
      </c>
    </row>
    <row r="301" spans="1:15" x14ac:dyDescent="0.2">
      <c r="A301" s="10">
        <f>A300</f>
        <v>43988</v>
      </c>
      <c r="B301" s="3" t="str">
        <f t="shared" ref="B301:B302" si="32">B300</f>
        <v>1000000033</v>
      </c>
      <c r="C301" s="4" t="s">
        <v>6</v>
      </c>
      <c r="D301" s="6">
        <v>1</v>
      </c>
      <c r="E301" s="5">
        <v>5000.6899999999996</v>
      </c>
      <c r="F301" s="6" t="str">
        <f t="shared" si="26"/>
        <v>借呗</v>
      </c>
      <c r="G301" s="3" t="str">
        <f>MID(C301,3,LEN(C301))</f>
        <v>12期</v>
      </c>
      <c r="H301" s="3" t="str">
        <f>VLOOKUP($B301*1,[1]Sheet1!$A:$G,7,FALSE)</f>
        <v>华东</v>
      </c>
      <c r="I301" s="3" t="str">
        <f>VLOOKUP($B301*1,[1]Sheet1!$A:$G,6,FALSE)</f>
        <v>苏州</v>
      </c>
      <c r="J301" s="3" t="str">
        <f>VLOOKUP($B301*1,[1]Sheet1!$A:$G,5,FALSE)</f>
        <v>一组</v>
      </c>
      <c r="K301" s="3" t="str">
        <f t="shared" si="27"/>
        <v>苏州一组</v>
      </c>
      <c r="L301" s="3" t="str">
        <f>IF(VLOOKUP($B301*1,[1]Sheet1!$A:$G,4,FALSE)=1,"普通员工","管理人员")</f>
        <v>普通员工</v>
      </c>
      <c r="M301" s="3">
        <f>E301/D301</f>
        <v>5000.6899999999996</v>
      </c>
      <c r="N301" s="3">
        <f t="shared" si="28"/>
        <v>2020</v>
      </c>
      <c r="O301" s="3">
        <f t="shared" si="29"/>
        <v>6</v>
      </c>
    </row>
    <row r="302" spans="1:15" x14ac:dyDescent="0.2">
      <c r="A302" s="10">
        <f>A301</f>
        <v>43988</v>
      </c>
      <c r="B302" s="3" t="str">
        <f t="shared" si="32"/>
        <v>1000000033</v>
      </c>
      <c r="C302" s="4" t="s">
        <v>10</v>
      </c>
      <c r="D302" s="6">
        <v>1</v>
      </c>
      <c r="E302" s="5">
        <v>1000.42</v>
      </c>
      <c r="F302" s="6" t="str">
        <f t="shared" si="26"/>
        <v>借呗</v>
      </c>
      <c r="G302" s="3" t="str">
        <f>MID(C302,3,LEN(C302))</f>
        <v>18期</v>
      </c>
      <c r="H302" s="3" t="str">
        <f>VLOOKUP($B302*1,[1]Sheet1!$A:$G,7,FALSE)</f>
        <v>华东</v>
      </c>
      <c r="I302" s="3" t="str">
        <f>VLOOKUP($B302*1,[1]Sheet1!$A:$G,6,FALSE)</f>
        <v>苏州</v>
      </c>
      <c r="J302" s="3" t="str">
        <f>VLOOKUP($B302*1,[1]Sheet1!$A:$G,5,FALSE)</f>
        <v>一组</v>
      </c>
      <c r="K302" s="3" t="str">
        <f t="shared" si="27"/>
        <v>苏州一组</v>
      </c>
      <c r="L302" s="3" t="str">
        <f>IF(VLOOKUP($B302*1,[1]Sheet1!$A:$G,4,FALSE)=1,"普通员工","管理人员")</f>
        <v>普通员工</v>
      </c>
      <c r="M302" s="3">
        <f>E302/D302</f>
        <v>1000.42</v>
      </c>
      <c r="N302" s="3">
        <f t="shared" si="28"/>
        <v>2020</v>
      </c>
      <c r="O302" s="3">
        <f t="shared" si="29"/>
        <v>6</v>
      </c>
    </row>
    <row r="303" spans="1:15" x14ac:dyDescent="0.2">
      <c r="A303" s="10">
        <f>A302</f>
        <v>43988</v>
      </c>
      <c r="B303" s="4" t="s">
        <v>12</v>
      </c>
      <c r="C303" s="4" t="s">
        <v>5</v>
      </c>
      <c r="D303" s="6">
        <v>1</v>
      </c>
      <c r="E303" s="5">
        <v>6000.04</v>
      </c>
      <c r="F303" s="6" t="str">
        <f t="shared" si="26"/>
        <v>借呗</v>
      </c>
      <c r="G303" s="3" t="str">
        <f>MID(C303,3,LEN(C303))</f>
        <v>6期</v>
      </c>
      <c r="H303" s="3" t="str">
        <f>VLOOKUP($B303*1,[1]Sheet1!$A:$G,7,FALSE)</f>
        <v>华南</v>
      </c>
      <c r="I303" s="3" t="str">
        <f>VLOOKUP($B303*1,[1]Sheet1!$A:$G,6,FALSE)</f>
        <v>广州</v>
      </c>
      <c r="J303" s="3" t="str">
        <f>VLOOKUP($B303*1,[1]Sheet1!$A:$G,5,FALSE)</f>
        <v>三组</v>
      </c>
      <c r="K303" s="3" t="str">
        <f t="shared" si="27"/>
        <v>广州三组</v>
      </c>
      <c r="L303" s="3" t="str">
        <f>IF(VLOOKUP($B303*1,[1]Sheet1!$A:$G,4,FALSE)=1,"普通员工","管理人员")</f>
        <v>管理人员</v>
      </c>
      <c r="M303" s="3">
        <f>E303/D303</f>
        <v>6000.04</v>
      </c>
      <c r="N303" s="3">
        <f t="shared" si="28"/>
        <v>2020</v>
      </c>
      <c r="O303" s="3">
        <f t="shared" si="29"/>
        <v>6</v>
      </c>
    </row>
    <row r="304" spans="1:15" x14ac:dyDescent="0.2">
      <c r="A304" s="10">
        <f>A303</f>
        <v>43988</v>
      </c>
      <c r="B304" s="3" t="str">
        <f>B303</f>
        <v>1000000036</v>
      </c>
      <c r="C304" s="4" t="s">
        <v>6</v>
      </c>
      <c r="D304" s="6">
        <v>1</v>
      </c>
      <c r="E304" s="5">
        <v>17000.13</v>
      </c>
      <c r="F304" s="6" t="str">
        <f t="shared" si="26"/>
        <v>借呗</v>
      </c>
      <c r="G304" s="3" t="str">
        <f>MID(C304,3,LEN(C304))</f>
        <v>12期</v>
      </c>
      <c r="H304" s="3" t="str">
        <f>VLOOKUP($B304*1,[1]Sheet1!$A:$G,7,FALSE)</f>
        <v>华南</v>
      </c>
      <c r="I304" s="3" t="str">
        <f>VLOOKUP($B304*1,[1]Sheet1!$A:$G,6,FALSE)</f>
        <v>广州</v>
      </c>
      <c r="J304" s="3" t="str">
        <f>VLOOKUP($B304*1,[1]Sheet1!$A:$G,5,FALSE)</f>
        <v>三组</v>
      </c>
      <c r="K304" s="3" t="str">
        <f t="shared" si="27"/>
        <v>广州三组</v>
      </c>
      <c r="L304" s="3" t="str">
        <f>IF(VLOOKUP($B304*1,[1]Sheet1!$A:$G,4,FALSE)=1,"普通员工","管理人员")</f>
        <v>管理人员</v>
      </c>
      <c r="M304" s="3">
        <f>E304/D304</f>
        <v>17000.13</v>
      </c>
      <c r="N304" s="3">
        <f t="shared" si="28"/>
        <v>2020</v>
      </c>
      <c r="O304" s="3">
        <f t="shared" si="29"/>
        <v>6</v>
      </c>
    </row>
    <row r="305" spans="1:15" x14ac:dyDescent="0.2">
      <c r="A305" s="10">
        <f>A304</f>
        <v>43988</v>
      </c>
      <c r="B305" s="4" t="s">
        <v>13</v>
      </c>
      <c r="C305" s="4" t="s">
        <v>10</v>
      </c>
      <c r="D305" s="6">
        <v>1</v>
      </c>
      <c r="E305" s="5">
        <v>2400.63</v>
      </c>
      <c r="F305" s="6" t="str">
        <f t="shared" si="26"/>
        <v>借呗</v>
      </c>
      <c r="G305" s="3" t="str">
        <f>MID(C305,3,LEN(C305))</f>
        <v>18期</v>
      </c>
      <c r="H305" s="3" t="str">
        <f>VLOOKUP($B305*1,[1]Sheet1!$A:$G,7,FALSE)</f>
        <v>华东</v>
      </c>
      <c r="I305" s="3" t="str">
        <f>VLOOKUP($B305*1,[1]Sheet1!$A:$G,6,FALSE)</f>
        <v>杭州</v>
      </c>
      <c r="J305" s="3" t="str">
        <f>VLOOKUP($B305*1,[1]Sheet1!$A:$G,5,FALSE)</f>
        <v>二组</v>
      </c>
      <c r="K305" s="3" t="str">
        <f t="shared" si="27"/>
        <v>杭州二组</v>
      </c>
      <c r="L305" s="3" t="str">
        <f>IF(VLOOKUP($B305*1,[1]Sheet1!$A:$G,4,FALSE)=1,"普通员工","管理人员")</f>
        <v>普通员工</v>
      </c>
      <c r="M305" s="3">
        <f>E305/D305</f>
        <v>2400.63</v>
      </c>
      <c r="N305" s="3">
        <f t="shared" si="28"/>
        <v>2020</v>
      </c>
      <c r="O305" s="3">
        <f t="shared" si="29"/>
        <v>6</v>
      </c>
    </row>
    <row r="306" spans="1:15" x14ac:dyDescent="0.2">
      <c r="A306" s="10">
        <f>A305</f>
        <v>43988</v>
      </c>
      <c r="B306" s="4" t="s">
        <v>14</v>
      </c>
      <c r="C306" s="4" t="s">
        <v>5</v>
      </c>
      <c r="D306" s="6">
        <v>1</v>
      </c>
      <c r="E306" s="5">
        <v>3000.16</v>
      </c>
      <c r="F306" s="6" t="str">
        <f t="shared" si="26"/>
        <v>借呗</v>
      </c>
      <c r="G306" s="3" t="str">
        <f>MID(C306,3,LEN(C306))</f>
        <v>6期</v>
      </c>
      <c r="H306" s="3" t="str">
        <f>VLOOKUP($B306*1,[1]Sheet1!$A:$G,7,FALSE)</f>
        <v>华东</v>
      </c>
      <c r="I306" s="3" t="str">
        <f>VLOOKUP($B306*1,[1]Sheet1!$A:$G,6,FALSE)</f>
        <v>苏州</v>
      </c>
      <c r="J306" s="3" t="str">
        <f>VLOOKUP($B306*1,[1]Sheet1!$A:$G,5,FALSE)</f>
        <v>二组</v>
      </c>
      <c r="K306" s="3" t="str">
        <f t="shared" si="27"/>
        <v>苏州二组</v>
      </c>
      <c r="L306" s="3" t="str">
        <f>IF(VLOOKUP($B306*1,[1]Sheet1!$A:$G,4,FALSE)=1,"普通员工","管理人员")</f>
        <v>管理人员</v>
      </c>
      <c r="M306" s="3">
        <f>E306/D306</f>
        <v>3000.16</v>
      </c>
      <c r="N306" s="3">
        <f t="shared" si="28"/>
        <v>2020</v>
      </c>
      <c r="O306" s="3">
        <f t="shared" si="29"/>
        <v>6</v>
      </c>
    </row>
    <row r="307" spans="1:15" x14ac:dyDescent="0.2">
      <c r="A307" s="10">
        <f>A306</f>
        <v>43988</v>
      </c>
      <c r="B307" s="3" t="str">
        <f>B306</f>
        <v>1000000039</v>
      </c>
      <c r="C307" s="4" t="s">
        <v>6</v>
      </c>
      <c r="D307" s="6">
        <v>1</v>
      </c>
      <c r="E307" s="5">
        <v>12999.93</v>
      </c>
      <c r="F307" s="6" t="str">
        <f t="shared" si="26"/>
        <v>借呗</v>
      </c>
      <c r="G307" s="3" t="str">
        <f>MID(C307,3,LEN(C307))</f>
        <v>12期</v>
      </c>
      <c r="H307" s="3" t="str">
        <f>VLOOKUP($B307*1,[1]Sheet1!$A:$G,7,FALSE)</f>
        <v>华东</v>
      </c>
      <c r="I307" s="3" t="str">
        <f>VLOOKUP($B307*1,[1]Sheet1!$A:$G,6,FALSE)</f>
        <v>苏州</v>
      </c>
      <c r="J307" s="3" t="str">
        <f>VLOOKUP($B307*1,[1]Sheet1!$A:$G,5,FALSE)</f>
        <v>二组</v>
      </c>
      <c r="K307" s="3" t="str">
        <f t="shared" si="27"/>
        <v>苏州二组</v>
      </c>
      <c r="L307" s="3" t="str">
        <f>IF(VLOOKUP($B307*1,[1]Sheet1!$A:$G,4,FALSE)=1,"普通员工","管理人员")</f>
        <v>管理人员</v>
      </c>
      <c r="M307" s="3">
        <f>E307/D307</f>
        <v>12999.93</v>
      </c>
      <c r="N307" s="3">
        <f t="shared" si="28"/>
        <v>2020</v>
      </c>
      <c r="O307" s="3">
        <f t="shared" si="29"/>
        <v>6</v>
      </c>
    </row>
    <row r="308" spans="1:15" x14ac:dyDescent="0.2">
      <c r="A308" s="10">
        <f>A307</f>
        <v>43988</v>
      </c>
      <c r="B308" s="4" t="s">
        <v>38</v>
      </c>
      <c r="C308" s="4" t="s">
        <v>5</v>
      </c>
      <c r="D308" s="6">
        <v>4</v>
      </c>
      <c r="E308" s="5">
        <v>60001.2</v>
      </c>
      <c r="F308" s="6" t="str">
        <f t="shared" si="26"/>
        <v>借呗</v>
      </c>
      <c r="G308" s="3" t="str">
        <f>MID(C308,3,LEN(C308))</f>
        <v>6期</v>
      </c>
      <c r="H308" s="3" t="str">
        <f>VLOOKUP($B308*1,[1]Sheet1!$A:$G,7,FALSE)</f>
        <v>华西北</v>
      </c>
      <c r="I308" s="3" t="str">
        <f>VLOOKUP($B308*1,[1]Sheet1!$A:$G,6,FALSE)</f>
        <v>北京</v>
      </c>
      <c r="J308" s="3" t="str">
        <f>VLOOKUP($B308*1,[1]Sheet1!$A:$G,5,FALSE)</f>
        <v>四组</v>
      </c>
      <c r="K308" s="3" t="str">
        <f t="shared" si="27"/>
        <v>北京四组</v>
      </c>
      <c r="L308" s="3" t="str">
        <f>IF(VLOOKUP($B308*1,[1]Sheet1!$A:$G,4,FALSE)=1,"普通员工","管理人员")</f>
        <v>普通员工</v>
      </c>
      <c r="M308" s="3">
        <f>E308/D308</f>
        <v>15000.3</v>
      </c>
      <c r="N308" s="3">
        <f t="shared" si="28"/>
        <v>2020</v>
      </c>
      <c r="O308" s="3">
        <f t="shared" si="29"/>
        <v>6</v>
      </c>
    </row>
    <row r="309" spans="1:15" x14ac:dyDescent="0.2">
      <c r="A309" s="10">
        <f>A308</f>
        <v>43988</v>
      </c>
      <c r="B309" s="3" t="str">
        <f>B308</f>
        <v>1000000041</v>
      </c>
      <c r="C309" s="4" t="s">
        <v>6</v>
      </c>
      <c r="D309" s="6">
        <v>1</v>
      </c>
      <c r="E309" s="5">
        <v>17000.38</v>
      </c>
      <c r="F309" s="6" t="str">
        <f t="shared" si="26"/>
        <v>借呗</v>
      </c>
      <c r="G309" s="3" t="str">
        <f>MID(C309,3,LEN(C309))</f>
        <v>12期</v>
      </c>
      <c r="H309" s="3" t="str">
        <f>VLOOKUP($B309*1,[1]Sheet1!$A:$G,7,FALSE)</f>
        <v>华西北</v>
      </c>
      <c r="I309" s="3" t="str">
        <f>VLOOKUP($B309*1,[1]Sheet1!$A:$G,6,FALSE)</f>
        <v>北京</v>
      </c>
      <c r="J309" s="3" t="str">
        <f>VLOOKUP($B309*1,[1]Sheet1!$A:$G,5,FALSE)</f>
        <v>四组</v>
      </c>
      <c r="K309" s="3" t="str">
        <f t="shared" si="27"/>
        <v>北京四组</v>
      </c>
      <c r="L309" s="3" t="str">
        <f>IF(VLOOKUP($B309*1,[1]Sheet1!$A:$G,4,FALSE)=1,"普通员工","管理人员")</f>
        <v>普通员工</v>
      </c>
      <c r="M309" s="3">
        <f>E309/D309</f>
        <v>17000.38</v>
      </c>
      <c r="N309" s="3">
        <f t="shared" si="28"/>
        <v>2020</v>
      </c>
      <c r="O309" s="3">
        <f t="shared" si="29"/>
        <v>6</v>
      </c>
    </row>
    <row r="310" spans="1:15" x14ac:dyDescent="0.2">
      <c r="A310" s="10">
        <f>A309</f>
        <v>43988</v>
      </c>
      <c r="B310" s="4" t="s">
        <v>17</v>
      </c>
      <c r="C310" s="4" t="s">
        <v>5</v>
      </c>
      <c r="D310" s="6">
        <v>2</v>
      </c>
      <c r="E310" s="5">
        <v>31000.73</v>
      </c>
      <c r="F310" s="6" t="str">
        <f t="shared" si="26"/>
        <v>借呗</v>
      </c>
      <c r="G310" s="3" t="str">
        <f>MID(C310,3,LEN(C310))</f>
        <v>6期</v>
      </c>
      <c r="H310" s="3" t="str">
        <f>VLOOKUP($B310*1,[1]Sheet1!$A:$G,7,FALSE)</f>
        <v>华南</v>
      </c>
      <c r="I310" s="3" t="str">
        <f>VLOOKUP($B310*1,[1]Sheet1!$A:$G,6,FALSE)</f>
        <v>深圳</v>
      </c>
      <c r="J310" s="3" t="str">
        <f>VLOOKUP($B310*1,[1]Sheet1!$A:$G,5,FALSE)</f>
        <v>一组</v>
      </c>
      <c r="K310" s="3" t="str">
        <f t="shared" si="27"/>
        <v>深圳一组</v>
      </c>
      <c r="L310" s="3" t="str">
        <f>IF(VLOOKUP($B310*1,[1]Sheet1!$A:$G,4,FALSE)=1,"普通员工","管理人员")</f>
        <v>普通员工</v>
      </c>
      <c r="M310" s="3">
        <f>E310/D310</f>
        <v>15500.365</v>
      </c>
      <c r="N310" s="3">
        <f t="shared" si="28"/>
        <v>2020</v>
      </c>
      <c r="O310" s="3">
        <f t="shared" si="29"/>
        <v>6</v>
      </c>
    </row>
    <row r="311" spans="1:15" x14ac:dyDescent="0.2">
      <c r="A311" s="10">
        <f>A310</f>
        <v>43988</v>
      </c>
      <c r="B311" s="3" t="str">
        <f>B310</f>
        <v>1000000045</v>
      </c>
      <c r="C311" s="4" t="s">
        <v>6</v>
      </c>
      <c r="D311" s="6">
        <v>1</v>
      </c>
      <c r="E311" s="5">
        <v>1031.04</v>
      </c>
      <c r="F311" s="6" t="str">
        <f t="shared" si="26"/>
        <v>借呗</v>
      </c>
      <c r="G311" s="3" t="str">
        <f>MID(C311,3,LEN(C311))</f>
        <v>12期</v>
      </c>
      <c r="H311" s="3" t="str">
        <f>VLOOKUP($B311*1,[1]Sheet1!$A:$G,7,FALSE)</f>
        <v>华南</v>
      </c>
      <c r="I311" s="3" t="str">
        <f>VLOOKUP($B311*1,[1]Sheet1!$A:$G,6,FALSE)</f>
        <v>深圳</v>
      </c>
      <c r="J311" s="3" t="str">
        <f>VLOOKUP($B311*1,[1]Sheet1!$A:$G,5,FALSE)</f>
        <v>一组</v>
      </c>
      <c r="K311" s="3" t="str">
        <f t="shared" si="27"/>
        <v>深圳一组</v>
      </c>
      <c r="L311" s="3" t="str">
        <f>IF(VLOOKUP($B311*1,[1]Sheet1!$A:$G,4,FALSE)=1,"普通员工","管理人员")</f>
        <v>普通员工</v>
      </c>
      <c r="M311" s="3">
        <f>E311/D311</f>
        <v>1031.04</v>
      </c>
      <c r="N311" s="3">
        <f t="shared" si="28"/>
        <v>2020</v>
      </c>
      <c r="O311" s="3">
        <f t="shared" si="29"/>
        <v>6</v>
      </c>
    </row>
    <row r="312" spans="1:15" x14ac:dyDescent="0.2">
      <c r="A312" s="10">
        <f>A311</f>
        <v>43988</v>
      </c>
      <c r="B312" s="4" t="s">
        <v>40</v>
      </c>
      <c r="C312" s="4" t="s">
        <v>6</v>
      </c>
      <c r="D312" s="6">
        <v>1</v>
      </c>
      <c r="E312" s="5">
        <v>14000.33</v>
      </c>
      <c r="F312" s="6" t="str">
        <f t="shared" si="26"/>
        <v>借呗</v>
      </c>
      <c r="G312" s="3" t="str">
        <f>MID(C312,3,LEN(C312))</f>
        <v>12期</v>
      </c>
      <c r="H312" s="3" t="str">
        <f>VLOOKUP($B312*1,[1]Sheet1!$A:$G,7,FALSE)</f>
        <v>华西北</v>
      </c>
      <c r="I312" s="3" t="str">
        <f>VLOOKUP($B312*1,[1]Sheet1!$A:$G,6,FALSE)</f>
        <v>成都</v>
      </c>
      <c r="J312" s="3" t="str">
        <f>VLOOKUP($B312*1,[1]Sheet1!$A:$G,5,FALSE)</f>
        <v>一组</v>
      </c>
      <c r="K312" s="3" t="str">
        <f t="shared" si="27"/>
        <v>成都一组</v>
      </c>
      <c r="L312" s="3" t="str">
        <f>IF(VLOOKUP($B312*1,[1]Sheet1!$A:$G,4,FALSE)=1,"普通员工","管理人员")</f>
        <v>普通员工</v>
      </c>
      <c r="M312" s="3">
        <f>E312/D312</f>
        <v>14000.33</v>
      </c>
      <c r="N312" s="3">
        <f t="shared" si="28"/>
        <v>2020</v>
      </c>
      <c r="O312" s="3">
        <f t="shared" si="29"/>
        <v>6</v>
      </c>
    </row>
    <row r="313" spans="1:15" x14ac:dyDescent="0.2">
      <c r="A313" s="10">
        <f>A312</f>
        <v>43988</v>
      </c>
      <c r="B313" s="3" t="str">
        <f>B312</f>
        <v>1000000046</v>
      </c>
      <c r="C313" s="4" t="s">
        <v>10</v>
      </c>
      <c r="D313" s="6">
        <v>1</v>
      </c>
      <c r="E313" s="5">
        <v>1499.96</v>
      </c>
      <c r="F313" s="6" t="str">
        <f t="shared" si="26"/>
        <v>借呗</v>
      </c>
      <c r="G313" s="3" t="str">
        <f>MID(C313,3,LEN(C313))</f>
        <v>18期</v>
      </c>
      <c r="H313" s="3" t="str">
        <f>VLOOKUP($B313*1,[1]Sheet1!$A:$G,7,FALSE)</f>
        <v>华西北</v>
      </c>
      <c r="I313" s="3" t="str">
        <f>VLOOKUP($B313*1,[1]Sheet1!$A:$G,6,FALSE)</f>
        <v>成都</v>
      </c>
      <c r="J313" s="3" t="str">
        <f>VLOOKUP($B313*1,[1]Sheet1!$A:$G,5,FALSE)</f>
        <v>一组</v>
      </c>
      <c r="K313" s="3" t="str">
        <f t="shared" si="27"/>
        <v>成都一组</v>
      </c>
      <c r="L313" s="3" t="str">
        <f>IF(VLOOKUP($B313*1,[1]Sheet1!$A:$G,4,FALSE)=1,"普通员工","管理人员")</f>
        <v>普通员工</v>
      </c>
      <c r="M313" s="3">
        <f>E313/D313</f>
        <v>1499.96</v>
      </c>
      <c r="N313" s="3">
        <f t="shared" si="28"/>
        <v>2020</v>
      </c>
      <c r="O313" s="3">
        <f t="shared" si="29"/>
        <v>6</v>
      </c>
    </row>
    <row r="314" spans="1:15" x14ac:dyDescent="0.2">
      <c r="A314" s="10">
        <f>A313</f>
        <v>43988</v>
      </c>
      <c r="B314" s="4" t="s">
        <v>41</v>
      </c>
      <c r="C314" s="4" t="s">
        <v>10</v>
      </c>
      <c r="D314" s="6">
        <v>1</v>
      </c>
      <c r="E314" s="5">
        <v>2268</v>
      </c>
      <c r="F314" s="6" t="str">
        <f t="shared" si="26"/>
        <v>借呗</v>
      </c>
      <c r="G314" s="3" t="str">
        <f>MID(C314,3,LEN(C314))</f>
        <v>18期</v>
      </c>
      <c r="H314" s="3" t="str">
        <f>VLOOKUP($B314*1,[1]Sheet1!$A:$G,7,FALSE)</f>
        <v>华南</v>
      </c>
      <c r="I314" s="3" t="str">
        <f>VLOOKUP($B314*1,[1]Sheet1!$A:$G,6,FALSE)</f>
        <v>广州</v>
      </c>
      <c r="J314" s="3" t="str">
        <f>VLOOKUP($B314*1,[1]Sheet1!$A:$G,5,FALSE)</f>
        <v>一组</v>
      </c>
      <c r="K314" s="3" t="str">
        <f t="shared" si="27"/>
        <v>广州一组</v>
      </c>
      <c r="L314" s="3" t="str">
        <f>IF(VLOOKUP($B314*1,[1]Sheet1!$A:$G,4,FALSE)=1,"普通员工","管理人员")</f>
        <v>普通员工</v>
      </c>
      <c r="M314" s="3">
        <f>E314/D314</f>
        <v>2268</v>
      </c>
      <c r="N314" s="3">
        <f t="shared" si="28"/>
        <v>2020</v>
      </c>
      <c r="O314" s="3">
        <f t="shared" si="29"/>
        <v>6</v>
      </c>
    </row>
    <row r="315" spans="1:15" x14ac:dyDescent="0.2">
      <c r="A315" s="10">
        <f>A314</f>
        <v>43988</v>
      </c>
      <c r="B315" s="4" t="s">
        <v>42</v>
      </c>
      <c r="C315" s="4" t="s">
        <v>5</v>
      </c>
      <c r="D315" s="6">
        <v>1</v>
      </c>
      <c r="E315" s="5">
        <v>8444.68</v>
      </c>
      <c r="F315" s="6" t="str">
        <f t="shared" si="26"/>
        <v>借呗</v>
      </c>
      <c r="G315" s="3" t="str">
        <f>MID(C315,3,LEN(C315))</f>
        <v>6期</v>
      </c>
      <c r="H315" s="3" t="str">
        <f>VLOOKUP($B315*1,[1]Sheet1!$A:$G,7,FALSE)</f>
        <v>华东</v>
      </c>
      <c r="I315" s="3" t="str">
        <f>VLOOKUP($B315*1,[1]Sheet1!$A:$G,6,FALSE)</f>
        <v>合肥</v>
      </c>
      <c r="J315" s="3" t="str">
        <f>VLOOKUP($B315*1,[1]Sheet1!$A:$G,5,FALSE)</f>
        <v>一组</v>
      </c>
      <c r="K315" s="3" t="str">
        <f t="shared" si="27"/>
        <v>合肥一组</v>
      </c>
      <c r="L315" s="3" t="str">
        <f>IF(VLOOKUP($B315*1,[1]Sheet1!$A:$G,4,FALSE)=1,"普通员工","管理人员")</f>
        <v>普通员工</v>
      </c>
      <c r="M315" s="3">
        <f>E315/D315</f>
        <v>8444.68</v>
      </c>
      <c r="N315" s="3">
        <f t="shared" si="28"/>
        <v>2020</v>
      </c>
      <c r="O315" s="3">
        <f t="shared" si="29"/>
        <v>6</v>
      </c>
    </row>
    <row r="316" spans="1:15" x14ac:dyDescent="0.2">
      <c r="A316" s="10">
        <f>A315</f>
        <v>43988</v>
      </c>
      <c r="B316" s="3" t="str">
        <f>B315</f>
        <v>1000000050</v>
      </c>
      <c r="C316" s="4" t="s">
        <v>10</v>
      </c>
      <c r="D316" s="6">
        <v>2</v>
      </c>
      <c r="E316" s="5">
        <v>30000.899999999998</v>
      </c>
      <c r="F316" s="6" t="str">
        <f t="shared" si="26"/>
        <v>借呗</v>
      </c>
      <c r="G316" s="3" t="str">
        <f>MID(C316,3,LEN(C316))</f>
        <v>18期</v>
      </c>
      <c r="H316" s="3" t="str">
        <f>VLOOKUP($B316*1,[1]Sheet1!$A:$G,7,FALSE)</f>
        <v>华东</v>
      </c>
      <c r="I316" s="3" t="str">
        <f>VLOOKUP($B316*1,[1]Sheet1!$A:$G,6,FALSE)</f>
        <v>合肥</v>
      </c>
      <c r="J316" s="3" t="str">
        <f>VLOOKUP($B316*1,[1]Sheet1!$A:$G,5,FALSE)</f>
        <v>一组</v>
      </c>
      <c r="K316" s="3" t="str">
        <f t="shared" si="27"/>
        <v>合肥一组</v>
      </c>
      <c r="L316" s="3" t="str">
        <f>IF(VLOOKUP($B316*1,[1]Sheet1!$A:$G,4,FALSE)=1,"普通员工","管理人员")</f>
        <v>普通员工</v>
      </c>
      <c r="M316" s="3">
        <f>E316/D316</f>
        <v>15000.449999999999</v>
      </c>
      <c r="N316" s="3">
        <f t="shared" si="28"/>
        <v>2020</v>
      </c>
      <c r="O316" s="3">
        <f t="shared" si="29"/>
        <v>6</v>
      </c>
    </row>
    <row r="317" spans="1:15" x14ac:dyDescent="0.2">
      <c r="A317" s="10">
        <f>A316</f>
        <v>43988</v>
      </c>
      <c r="B317" s="4" t="s">
        <v>18</v>
      </c>
      <c r="C317" s="4" t="s">
        <v>5</v>
      </c>
      <c r="D317" s="6">
        <v>1</v>
      </c>
      <c r="E317" s="5">
        <v>5000.6499999999996</v>
      </c>
      <c r="F317" s="6" t="str">
        <f t="shared" si="26"/>
        <v>借呗</v>
      </c>
      <c r="G317" s="3" t="str">
        <f>MID(C317,3,LEN(C317))</f>
        <v>6期</v>
      </c>
      <c r="H317" s="3" t="str">
        <f>VLOOKUP($B317*1,[1]Sheet1!$A:$G,7,FALSE)</f>
        <v>华东</v>
      </c>
      <c r="I317" s="3" t="str">
        <f>VLOOKUP($B317*1,[1]Sheet1!$A:$G,6,FALSE)</f>
        <v>上海</v>
      </c>
      <c r="J317" s="3" t="str">
        <f>VLOOKUP($B317*1,[1]Sheet1!$A:$G,5,FALSE)</f>
        <v>一组</v>
      </c>
      <c r="K317" s="3" t="str">
        <f t="shared" si="27"/>
        <v>上海一组</v>
      </c>
      <c r="L317" s="3" t="str">
        <f>IF(VLOOKUP($B317*1,[1]Sheet1!$A:$G,4,FALSE)=1,"普通员工","管理人员")</f>
        <v>普通员工</v>
      </c>
      <c r="M317" s="3">
        <f>E317/D317</f>
        <v>5000.6499999999996</v>
      </c>
      <c r="N317" s="3">
        <f t="shared" si="28"/>
        <v>2020</v>
      </c>
      <c r="O317" s="3">
        <f t="shared" si="29"/>
        <v>6</v>
      </c>
    </row>
    <row r="318" spans="1:15" x14ac:dyDescent="0.2">
      <c r="A318" s="10">
        <f>A317</f>
        <v>43988</v>
      </c>
      <c r="B318" s="3" t="str">
        <f>B317</f>
        <v>1000000054</v>
      </c>
      <c r="C318" s="4" t="s">
        <v>6</v>
      </c>
      <c r="D318" s="6">
        <v>1</v>
      </c>
      <c r="E318" s="5">
        <v>16000.42</v>
      </c>
      <c r="F318" s="6" t="str">
        <f t="shared" si="26"/>
        <v>借呗</v>
      </c>
      <c r="G318" s="3" t="str">
        <f>MID(C318,3,LEN(C318))</f>
        <v>12期</v>
      </c>
      <c r="H318" s="3" t="str">
        <f>VLOOKUP($B318*1,[1]Sheet1!$A:$G,7,FALSE)</f>
        <v>华东</v>
      </c>
      <c r="I318" s="3" t="str">
        <f>VLOOKUP($B318*1,[1]Sheet1!$A:$G,6,FALSE)</f>
        <v>上海</v>
      </c>
      <c r="J318" s="3" t="str">
        <f>VLOOKUP($B318*1,[1]Sheet1!$A:$G,5,FALSE)</f>
        <v>一组</v>
      </c>
      <c r="K318" s="3" t="str">
        <f t="shared" si="27"/>
        <v>上海一组</v>
      </c>
      <c r="L318" s="3" t="str">
        <f>IF(VLOOKUP($B318*1,[1]Sheet1!$A:$G,4,FALSE)=1,"普通员工","管理人员")</f>
        <v>普通员工</v>
      </c>
      <c r="M318" s="3">
        <f>E318/D318</f>
        <v>16000.42</v>
      </c>
      <c r="N318" s="3">
        <f t="shared" si="28"/>
        <v>2020</v>
      </c>
      <c r="O318" s="3">
        <f t="shared" si="29"/>
        <v>6</v>
      </c>
    </row>
    <row r="319" spans="1:15" x14ac:dyDescent="0.2">
      <c r="A319" s="10">
        <f>A318</f>
        <v>43988</v>
      </c>
      <c r="B319" s="4" t="s">
        <v>19</v>
      </c>
      <c r="C319" s="4" t="s">
        <v>5</v>
      </c>
      <c r="D319" s="6">
        <v>3</v>
      </c>
      <c r="E319" s="5">
        <v>37001.19</v>
      </c>
      <c r="F319" s="6" t="str">
        <f t="shared" si="26"/>
        <v>借呗</v>
      </c>
      <c r="G319" s="3" t="str">
        <f>MID(C319,3,LEN(C319))</f>
        <v>6期</v>
      </c>
      <c r="H319" s="3" t="str">
        <f>VLOOKUP($B319*1,[1]Sheet1!$A:$G,7,FALSE)</f>
        <v>华东</v>
      </c>
      <c r="I319" s="3" t="str">
        <f>VLOOKUP($B319*1,[1]Sheet1!$A:$G,6,FALSE)</f>
        <v>上海</v>
      </c>
      <c r="J319" s="3" t="str">
        <f>VLOOKUP($B319*1,[1]Sheet1!$A:$G,5,FALSE)</f>
        <v>一组</v>
      </c>
      <c r="K319" s="3" t="str">
        <f t="shared" si="27"/>
        <v>上海一组</v>
      </c>
      <c r="L319" s="3" t="str">
        <f>IF(VLOOKUP($B319*1,[1]Sheet1!$A:$G,4,FALSE)=1,"普通员工","管理人员")</f>
        <v>管理人员</v>
      </c>
      <c r="M319" s="3">
        <f>E319/D319</f>
        <v>12333.730000000001</v>
      </c>
      <c r="N319" s="3">
        <f t="shared" si="28"/>
        <v>2020</v>
      </c>
      <c r="O319" s="3">
        <f t="shared" si="29"/>
        <v>6</v>
      </c>
    </row>
    <row r="320" spans="1:15" x14ac:dyDescent="0.2">
      <c r="A320" s="10">
        <f>A319</f>
        <v>43988</v>
      </c>
      <c r="B320" s="3" t="str">
        <f>B319</f>
        <v>1000000056</v>
      </c>
      <c r="C320" s="4" t="s">
        <v>6</v>
      </c>
      <c r="D320" s="6">
        <v>1</v>
      </c>
      <c r="E320" s="5">
        <v>6000.4</v>
      </c>
      <c r="F320" s="6" t="str">
        <f t="shared" si="26"/>
        <v>借呗</v>
      </c>
      <c r="G320" s="3" t="str">
        <f>MID(C320,3,LEN(C320))</f>
        <v>12期</v>
      </c>
      <c r="H320" s="3" t="str">
        <f>VLOOKUP($B320*1,[1]Sheet1!$A:$G,7,FALSE)</f>
        <v>华东</v>
      </c>
      <c r="I320" s="3" t="str">
        <f>VLOOKUP($B320*1,[1]Sheet1!$A:$G,6,FALSE)</f>
        <v>上海</v>
      </c>
      <c r="J320" s="3" t="str">
        <f>VLOOKUP($B320*1,[1]Sheet1!$A:$G,5,FALSE)</f>
        <v>一组</v>
      </c>
      <c r="K320" s="3" t="str">
        <f t="shared" si="27"/>
        <v>上海一组</v>
      </c>
      <c r="L320" s="3" t="str">
        <f>IF(VLOOKUP($B320*1,[1]Sheet1!$A:$G,4,FALSE)=1,"普通员工","管理人员")</f>
        <v>管理人员</v>
      </c>
      <c r="M320" s="3">
        <f>E320/D320</f>
        <v>6000.4</v>
      </c>
      <c r="N320" s="3">
        <f t="shared" si="28"/>
        <v>2020</v>
      </c>
      <c r="O320" s="3">
        <f t="shared" si="29"/>
        <v>6</v>
      </c>
    </row>
    <row r="321" spans="1:15" x14ac:dyDescent="0.2">
      <c r="A321" s="10">
        <f>A320</f>
        <v>43988</v>
      </c>
      <c r="B321" s="4" t="s">
        <v>21</v>
      </c>
      <c r="C321" s="4" t="s">
        <v>5</v>
      </c>
      <c r="D321" s="6">
        <v>1</v>
      </c>
      <c r="E321" s="5">
        <v>5000.75</v>
      </c>
      <c r="F321" s="6" t="str">
        <f t="shared" si="26"/>
        <v>借呗</v>
      </c>
      <c r="G321" s="3" t="str">
        <f>MID(C321,3,LEN(C321))</f>
        <v>6期</v>
      </c>
      <c r="H321" s="3" t="str">
        <f>VLOOKUP($B321*1,[1]Sheet1!$A:$G,7,FALSE)</f>
        <v>华东</v>
      </c>
      <c r="I321" s="3" t="str">
        <f>VLOOKUP($B321*1,[1]Sheet1!$A:$G,6,FALSE)</f>
        <v>苏州</v>
      </c>
      <c r="J321" s="3" t="str">
        <f>VLOOKUP($B321*1,[1]Sheet1!$A:$G,5,FALSE)</f>
        <v>二组</v>
      </c>
      <c r="K321" s="3" t="str">
        <f t="shared" si="27"/>
        <v>苏州二组</v>
      </c>
      <c r="L321" s="3" t="str">
        <f>IF(VLOOKUP($B321*1,[1]Sheet1!$A:$G,4,FALSE)=1,"普通员工","管理人员")</f>
        <v>普通员工</v>
      </c>
      <c r="M321" s="3">
        <f>E321/D321</f>
        <v>5000.75</v>
      </c>
      <c r="N321" s="3">
        <f t="shared" si="28"/>
        <v>2020</v>
      </c>
      <c r="O321" s="3">
        <f t="shared" si="29"/>
        <v>6</v>
      </c>
    </row>
    <row r="322" spans="1:15" x14ac:dyDescent="0.2">
      <c r="A322" s="10">
        <f>A321</f>
        <v>43988</v>
      </c>
      <c r="B322" s="3" t="str">
        <f>B321</f>
        <v>1000000067</v>
      </c>
      <c r="C322" s="4" t="s">
        <v>10</v>
      </c>
      <c r="D322" s="6">
        <v>2</v>
      </c>
      <c r="E322" s="5">
        <v>10191.99</v>
      </c>
      <c r="F322" s="6" t="str">
        <f t="shared" si="26"/>
        <v>借呗</v>
      </c>
      <c r="G322" s="3" t="str">
        <f>MID(C322,3,LEN(C322))</f>
        <v>18期</v>
      </c>
      <c r="H322" s="3" t="str">
        <f>VLOOKUP($B322*1,[1]Sheet1!$A:$G,7,FALSE)</f>
        <v>华东</v>
      </c>
      <c r="I322" s="3" t="str">
        <f>VLOOKUP($B322*1,[1]Sheet1!$A:$G,6,FALSE)</f>
        <v>苏州</v>
      </c>
      <c r="J322" s="3" t="str">
        <f>VLOOKUP($B322*1,[1]Sheet1!$A:$G,5,FALSE)</f>
        <v>二组</v>
      </c>
      <c r="K322" s="3" t="str">
        <f t="shared" si="27"/>
        <v>苏州二组</v>
      </c>
      <c r="L322" s="3" t="str">
        <f>IF(VLOOKUP($B322*1,[1]Sheet1!$A:$G,4,FALSE)=1,"普通员工","管理人员")</f>
        <v>普通员工</v>
      </c>
      <c r="M322" s="3">
        <f>E322/D322</f>
        <v>5095.9949999999999</v>
      </c>
      <c r="N322" s="3">
        <f t="shared" si="28"/>
        <v>2020</v>
      </c>
      <c r="O322" s="3">
        <f t="shared" si="29"/>
        <v>6</v>
      </c>
    </row>
    <row r="323" spans="1:15" x14ac:dyDescent="0.2">
      <c r="A323" s="10">
        <f>A322</f>
        <v>43988</v>
      </c>
      <c r="B323" s="4" t="s">
        <v>22</v>
      </c>
      <c r="C323" s="4" t="s">
        <v>5</v>
      </c>
      <c r="D323" s="6">
        <v>1</v>
      </c>
      <c r="E323" s="5">
        <v>17999.95</v>
      </c>
      <c r="F323" s="6" t="str">
        <f t="shared" ref="F323:F386" si="33">LEFT(C323,2)</f>
        <v>借呗</v>
      </c>
      <c r="G323" s="3" t="str">
        <f>MID(C323,3,LEN(C323))</f>
        <v>6期</v>
      </c>
      <c r="H323" s="3" t="str">
        <f>VLOOKUP($B323*1,[1]Sheet1!$A:$G,7,FALSE)</f>
        <v>华西北</v>
      </c>
      <c r="I323" s="3" t="str">
        <f>VLOOKUP($B323*1,[1]Sheet1!$A:$G,6,FALSE)</f>
        <v>重庆</v>
      </c>
      <c r="J323" s="3" t="str">
        <f>VLOOKUP($B323*1,[1]Sheet1!$A:$G,5,FALSE)</f>
        <v>一组</v>
      </c>
      <c r="K323" s="3" t="str">
        <f t="shared" ref="K323:K386" si="34">I323&amp;J323</f>
        <v>重庆一组</v>
      </c>
      <c r="L323" s="3" t="str">
        <f>IF(VLOOKUP($B323*1,[1]Sheet1!$A:$G,4,FALSE)=1,"普通员工","管理人员")</f>
        <v>管理人员</v>
      </c>
      <c r="M323" s="3">
        <f>E323/D323</f>
        <v>17999.95</v>
      </c>
      <c r="N323" s="3">
        <f t="shared" ref="N323:N386" si="35">YEAR(A323)</f>
        <v>2020</v>
      </c>
      <c r="O323" s="3">
        <f t="shared" ref="O323:O386" si="36">MONTH(A323)</f>
        <v>6</v>
      </c>
    </row>
    <row r="324" spans="1:15" x14ac:dyDescent="0.2">
      <c r="A324" s="10">
        <f>A323</f>
        <v>43988</v>
      </c>
      <c r="B324" s="4" t="s">
        <v>60</v>
      </c>
      <c r="C324" s="4" t="s">
        <v>5</v>
      </c>
      <c r="D324" s="6">
        <v>1</v>
      </c>
      <c r="E324" s="5">
        <v>5500.73</v>
      </c>
      <c r="F324" s="6" t="str">
        <f t="shared" si="33"/>
        <v>借呗</v>
      </c>
      <c r="G324" s="3" t="str">
        <f>MID(C324,3,LEN(C324))</f>
        <v>6期</v>
      </c>
      <c r="H324" s="3" t="str">
        <f>VLOOKUP($B324*1,[1]Sheet1!$A:$G,7,FALSE)</f>
        <v>华东</v>
      </c>
      <c r="I324" s="3" t="str">
        <f>VLOOKUP($B324*1,[1]Sheet1!$A:$G,6,FALSE)</f>
        <v>合肥</v>
      </c>
      <c r="J324" s="3" t="str">
        <f>VLOOKUP($B324*1,[1]Sheet1!$A:$G,5,FALSE)</f>
        <v>一组</v>
      </c>
      <c r="K324" s="3" t="str">
        <f t="shared" si="34"/>
        <v>合肥一组</v>
      </c>
      <c r="L324" s="3" t="str">
        <f>IF(VLOOKUP($B324*1,[1]Sheet1!$A:$G,4,FALSE)=1,"普通员工","管理人员")</f>
        <v>普通员工</v>
      </c>
      <c r="M324" s="3">
        <f>E324/D324</f>
        <v>5500.73</v>
      </c>
      <c r="N324" s="3">
        <f t="shared" si="35"/>
        <v>2020</v>
      </c>
      <c r="O324" s="3">
        <f t="shared" si="36"/>
        <v>6</v>
      </c>
    </row>
    <row r="325" spans="1:15" x14ac:dyDescent="0.2">
      <c r="A325" s="10">
        <f>A324</f>
        <v>43988</v>
      </c>
      <c r="B325" s="4" t="s">
        <v>23</v>
      </c>
      <c r="C325" s="4" t="s">
        <v>5</v>
      </c>
      <c r="D325" s="6">
        <v>1</v>
      </c>
      <c r="E325" s="5">
        <v>950.6</v>
      </c>
      <c r="F325" s="6" t="str">
        <f t="shared" si="33"/>
        <v>借呗</v>
      </c>
      <c r="G325" s="3" t="str">
        <f>MID(C325,3,LEN(C325))</f>
        <v>6期</v>
      </c>
      <c r="H325" s="3" t="str">
        <f>VLOOKUP($B325*1,[1]Sheet1!$A:$G,7,FALSE)</f>
        <v>华东</v>
      </c>
      <c r="I325" s="3" t="str">
        <f>VLOOKUP($B325*1,[1]Sheet1!$A:$G,6,FALSE)</f>
        <v>合肥</v>
      </c>
      <c r="J325" s="3" t="str">
        <f>VLOOKUP($B325*1,[1]Sheet1!$A:$G,5,FALSE)</f>
        <v>一组</v>
      </c>
      <c r="K325" s="3" t="str">
        <f t="shared" si="34"/>
        <v>合肥一组</v>
      </c>
      <c r="L325" s="3" t="str">
        <f>IF(VLOOKUP($B325*1,[1]Sheet1!$A:$G,4,FALSE)=1,"普通员工","管理人员")</f>
        <v>普通员工</v>
      </c>
      <c r="M325" s="3">
        <f>E325/D325</f>
        <v>950.6</v>
      </c>
      <c r="N325" s="3">
        <f t="shared" si="35"/>
        <v>2020</v>
      </c>
      <c r="O325" s="3">
        <f t="shared" si="36"/>
        <v>6</v>
      </c>
    </row>
    <row r="326" spans="1:15" x14ac:dyDescent="0.2">
      <c r="A326" s="10">
        <f>A325</f>
        <v>43988</v>
      </c>
      <c r="B326" s="3" t="str">
        <f>B325</f>
        <v>1000000237</v>
      </c>
      <c r="C326" s="4" t="s">
        <v>6</v>
      </c>
      <c r="D326" s="6">
        <v>1</v>
      </c>
      <c r="E326" s="5">
        <v>10000.56</v>
      </c>
      <c r="F326" s="6" t="str">
        <f t="shared" si="33"/>
        <v>借呗</v>
      </c>
      <c r="G326" s="3" t="str">
        <f>MID(C326,3,LEN(C326))</f>
        <v>12期</v>
      </c>
      <c r="H326" s="3" t="str">
        <f>VLOOKUP($B326*1,[1]Sheet1!$A:$G,7,FALSE)</f>
        <v>华东</v>
      </c>
      <c r="I326" s="3" t="str">
        <f>VLOOKUP($B326*1,[1]Sheet1!$A:$G,6,FALSE)</f>
        <v>合肥</v>
      </c>
      <c r="J326" s="3" t="str">
        <f>VLOOKUP($B326*1,[1]Sheet1!$A:$G,5,FALSE)</f>
        <v>一组</v>
      </c>
      <c r="K326" s="3" t="str">
        <f t="shared" si="34"/>
        <v>合肥一组</v>
      </c>
      <c r="L326" s="3" t="str">
        <f>IF(VLOOKUP($B326*1,[1]Sheet1!$A:$G,4,FALSE)=1,"普通员工","管理人员")</f>
        <v>普通员工</v>
      </c>
      <c r="M326" s="3">
        <f>E326/D326</f>
        <v>10000.56</v>
      </c>
      <c r="N326" s="3">
        <f t="shared" si="35"/>
        <v>2020</v>
      </c>
      <c r="O326" s="3">
        <f t="shared" si="36"/>
        <v>6</v>
      </c>
    </row>
    <row r="327" spans="1:15" x14ac:dyDescent="0.2">
      <c r="A327" s="10">
        <f>A326</f>
        <v>43988</v>
      </c>
      <c r="B327" s="4" t="s">
        <v>24</v>
      </c>
      <c r="C327" s="4" t="s">
        <v>6</v>
      </c>
      <c r="D327" s="6">
        <v>1</v>
      </c>
      <c r="E327" s="5">
        <v>6000.3</v>
      </c>
      <c r="F327" s="6" t="str">
        <f t="shared" si="33"/>
        <v>借呗</v>
      </c>
      <c r="G327" s="3" t="str">
        <f>MID(C327,3,LEN(C327))</f>
        <v>12期</v>
      </c>
      <c r="H327" s="3" t="str">
        <f>VLOOKUP($B327*1,[1]Sheet1!$A:$G,7,FALSE)</f>
        <v>华南</v>
      </c>
      <c r="I327" s="3" t="str">
        <f>VLOOKUP($B327*1,[1]Sheet1!$A:$G,6,FALSE)</f>
        <v>广州</v>
      </c>
      <c r="J327" s="3" t="str">
        <f>VLOOKUP($B327*1,[1]Sheet1!$A:$G,5,FALSE)</f>
        <v>三组</v>
      </c>
      <c r="K327" s="3" t="str">
        <f t="shared" si="34"/>
        <v>广州三组</v>
      </c>
      <c r="L327" s="3" t="str">
        <f>IF(VLOOKUP($B327*1,[1]Sheet1!$A:$G,4,FALSE)=1,"普通员工","管理人员")</f>
        <v>普通员工</v>
      </c>
      <c r="M327" s="3">
        <f>E327/D327</f>
        <v>6000.3</v>
      </c>
      <c r="N327" s="3">
        <f t="shared" si="35"/>
        <v>2020</v>
      </c>
      <c r="O327" s="3">
        <f t="shared" si="36"/>
        <v>6</v>
      </c>
    </row>
    <row r="328" spans="1:15" x14ac:dyDescent="0.2">
      <c r="A328" s="10">
        <f>A327</f>
        <v>43988</v>
      </c>
      <c r="B328" s="4" t="s">
        <v>63</v>
      </c>
      <c r="C328" s="4" t="s">
        <v>6</v>
      </c>
      <c r="D328" s="6">
        <v>1</v>
      </c>
      <c r="E328" s="5">
        <v>22000.5</v>
      </c>
      <c r="F328" s="6" t="str">
        <f t="shared" si="33"/>
        <v>借呗</v>
      </c>
      <c r="G328" s="3" t="str">
        <f>MID(C328,3,LEN(C328))</f>
        <v>12期</v>
      </c>
      <c r="H328" s="3" t="str">
        <f>VLOOKUP($B328*1,[1]Sheet1!$A:$G,7,FALSE)</f>
        <v>华东</v>
      </c>
      <c r="I328" s="3" t="str">
        <f>VLOOKUP($B328*1,[1]Sheet1!$A:$G,6,FALSE)</f>
        <v>苏州</v>
      </c>
      <c r="J328" s="3" t="str">
        <f>VLOOKUP($B328*1,[1]Sheet1!$A:$G,5,FALSE)</f>
        <v>二组</v>
      </c>
      <c r="K328" s="3" t="str">
        <f t="shared" si="34"/>
        <v>苏州二组</v>
      </c>
      <c r="L328" s="3" t="str">
        <f>IF(VLOOKUP($B328*1,[1]Sheet1!$A:$G,4,FALSE)=1,"普通员工","管理人员")</f>
        <v>普通员工</v>
      </c>
      <c r="M328" s="3">
        <f>E328/D328</f>
        <v>22000.5</v>
      </c>
      <c r="N328" s="3">
        <f t="shared" si="35"/>
        <v>2020</v>
      </c>
      <c r="O328" s="3">
        <f t="shared" si="36"/>
        <v>6</v>
      </c>
    </row>
    <row r="329" spans="1:15" x14ac:dyDescent="0.2">
      <c r="A329" s="10">
        <f>A328</f>
        <v>43988</v>
      </c>
      <c r="B329" s="4" t="s">
        <v>64</v>
      </c>
      <c r="C329" s="4" t="s">
        <v>5</v>
      </c>
      <c r="D329" s="6">
        <v>1</v>
      </c>
      <c r="E329" s="5">
        <v>25000.44</v>
      </c>
      <c r="F329" s="6" t="str">
        <f t="shared" si="33"/>
        <v>借呗</v>
      </c>
      <c r="G329" s="3" t="str">
        <f>MID(C329,3,LEN(C329))</f>
        <v>6期</v>
      </c>
      <c r="H329" s="3" t="str">
        <f>VLOOKUP($B329*1,[1]Sheet1!$A:$G,7,FALSE)</f>
        <v>华西北</v>
      </c>
      <c r="I329" s="3" t="str">
        <f>VLOOKUP($B329*1,[1]Sheet1!$A:$G,6,FALSE)</f>
        <v>西安</v>
      </c>
      <c r="J329" s="3" t="str">
        <f>VLOOKUP($B329*1,[1]Sheet1!$A:$G,5,FALSE)</f>
        <v>一组</v>
      </c>
      <c r="K329" s="3" t="str">
        <f t="shared" si="34"/>
        <v>西安一组</v>
      </c>
      <c r="L329" s="3" t="str">
        <f>IF(VLOOKUP($B329*1,[1]Sheet1!$A:$G,4,FALSE)=1,"普通员工","管理人员")</f>
        <v>普通员工</v>
      </c>
      <c r="M329" s="3">
        <f>E329/D329</f>
        <v>25000.44</v>
      </c>
      <c r="N329" s="3">
        <f t="shared" si="35"/>
        <v>2020</v>
      </c>
      <c r="O329" s="3">
        <f t="shared" si="36"/>
        <v>6</v>
      </c>
    </row>
    <row r="330" spans="1:15" x14ac:dyDescent="0.2">
      <c r="A330" s="10">
        <f>A329</f>
        <v>43988</v>
      </c>
      <c r="B330" s="4" t="s">
        <v>43</v>
      </c>
      <c r="C330" s="4" t="s">
        <v>5</v>
      </c>
      <c r="D330" s="6">
        <v>2</v>
      </c>
      <c r="E330" s="5">
        <v>9500.41</v>
      </c>
      <c r="F330" s="6" t="str">
        <f t="shared" si="33"/>
        <v>借呗</v>
      </c>
      <c r="G330" s="3" t="str">
        <f>MID(C330,3,LEN(C330))</f>
        <v>6期</v>
      </c>
      <c r="H330" s="3" t="str">
        <f>VLOOKUP($B330*1,[1]Sheet1!$A:$G,7,FALSE)</f>
        <v>华东</v>
      </c>
      <c r="I330" s="3" t="str">
        <f>VLOOKUP($B330*1,[1]Sheet1!$A:$G,6,FALSE)</f>
        <v>上海</v>
      </c>
      <c r="J330" s="3" t="str">
        <f>VLOOKUP($B330*1,[1]Sheet1!$A:$G,5,FALSE)</f>
        <v>二组</v>
      </c>
      <c r="K330" s="3" t="str">
        <f t="shared" si="34"/>
        <v>上海二组</v>
      </c>
      <c r="L330" s="3" t="str">
        <f>IF(VLOOKUP($B330*1,[1]Sheet1!$A:$G,4,FALSE)=1,"普通员工","管理人员")</f>
        <v>普通员工</v>
      </c>
      <c r="M330" s="3">
        <f>E330/D330</f>
        <v>4750.2049999999999</v>
      </c>
      <c r="N330" s="3">
        <f t="shared" si="35"/>
        <v>2020</v>
      </c>
      <c r="O330" s="3">
        <f t="shared" si="36"/>
        <v>6</v>
      </c>
    </row>
    <row r="331" spans="1:15" x14ac:dyDescent="0.2">
      <c r="A331" s="10">
        <f>A330</f>
        <v>43988</v>
      </c>
      <c r="B331" s="4" t="s">
        <v>45</v>
      </c>
      <c r="C331" s="4" t="s">
        <v>5</v>
      </c>
      <c r="D331" s="6">
        <v>1</v>
      </c>
      <c r="E331" s="5">
        <v>7500.09</v>
      </c>
      <c r="F331" s="6" t="str">
        <f t="shared" si="33"/>
        <v>借呗</v>
      </c>
      <c r="G331" s="3" t="str">
        <f>MID(C331,3,LEN(C331))</f>
        <v>6期</v>
      </c>
      <c r="H331" s="3" t="str">
        <f>VLOOKUP($B331*1,[1]Sheet1!$A:$G,7,FALSE)</f>
        <v>华南</v>
      </c>
      <c r="I331" s="3" t="str">
        <f>VLOOKUP($B331*1,[1]Sheet1!$A:$G,6,FALSE)</f>
        <v>广州</v>
      </c>
      <c r="J331" s="3" t="str">
        <f>VLOOKUP($B331*1,[1]Sheet1!$A:$G,5,FALSE)</f>
        <v>一组</v>
      </c>
      <c r="K331" s="3" t="str">
        <f t="shared" si="34"/>
        <v>广州一组</v>
      </c>
      <c r="L331" s="3" t="str">
        <f>IF(VLOOKUP($B331*1,[1]Sheet1!$A:$G,4,FALSE)=1,"普通员工","管理人员")</f>
        <v>普通员工</v>
      </c>
      <c r="M331" s="3">
        <f>E331/D331</f>
        <v>7500.09</v>
      </c>
      <c r="N331" s="3">
        <f t="shared" si="35"/>
        <v>2020</v>
      </c>
      <c r="O331" s="3">
        <f t="shared" si="36"/>
        <v>6</v>
      </c>
    </row>
    <row r="332" spans="1:15" x14ac:dyDescent="0.2">
      <c r="A332" s="10">
        <f>A331</f>
        <v>43988</v>
      </c>
      <c r="B332" s="4" t="s">
        <v>25</v>
      </c>
      <c r="C332" s="4" t="s">
        <v>6</v>
      </c>
      <c r="D332" s="6">
        <v>1</v>
      </c>
      <c r="E332" s="5">
        <v>4999.9799999999996</v>
      </c>
      <c r="F332" s="6" t="str">
        <f t="shared" si="33"/>
        <v>借呗</v>
      </c>
      <c r="G332" s="3" t="str">
        <f>MID(C332,3,LEN(C332))</f>
        <v>12期</v>
      </c>
      <c r="H332" s="3" t="str">
        <f>VLOOKUP($B332*1,[1]Sheet1!$A:$G,7,FALSE)</f>
        <v>华西北</v>
      </c>
      <c r="I332" s="3" t="str">
        <f>VLOOKUP($B332*1,[1]Sheet1!$A:$G,6,FALSE)</f>
        <v>北京</v>
      </c>
      <c r="J332" s="3" t="str">
        <f>VLOOKUP($B332*1,[1]Sheet1!$A:$G,5,FALSE)</f>
        <v>三组</v>
      </c>
      <c r="K332" s="3" t="str">
        <f t="shared" si="34"/>
        <v>北京三组</v>
      </c>
      <c r="L332" s="3" t="str">
        <f>IF(VLOOKUP($B332*1,[1]Sheet1!$A:$G,4,FALSE)=1,"普通员工","管理人员")</f>
        <v>普通员工</v>
      </c>
      <c r="M332" s="3">
        <f>E332/D332</f>
        <v>4999.9799999999996</v>
      </c>
      <c r="N332" s="3">
        <f t="shared" si="35"/>
        <v>2020</v>
      </c>
      <c r="O332" s="3">
        <f t="shared" si="36"/>
        <v>6</v>
      </c>
    </row>
    <row r="333" spans="1:15" x14ac:dyDescent="0.2">
      <c r="A333" s="10">
        <f>A332</f>
        <v>43988</v>
      </c>
      <c r="B333" s="4" t="s">
        <v>26</v>
      </c>
      <c r="C333" s="4" t="s">
        <v>6</v>
      </c>
      <c r="D333" s="6">
        <v>5</v>
      </c>
      <c r="E333" s="5">
        <v>34501.230000000003</v>
      </c>
      <c r="F333" s="6" t="str">
        <f t="shared" si="33"/>
        <v>借呗</v>
      </c>
      <c r="G333" s="3" t="str">
        <f>MID(C333,3,LEN(C333))</f>
        <v>12期</v>
      </c>
      <c r="H333" s="3" t="str">
        <f>VLOOKUP($B333*1,[1]Sheet1!$A:$G,7,FALSE)</f>
        <v>华南</v>
      </c>
      <c r="I333" s="3" t="str">
        <f>VLOOKUP($B333*1,[1]Sheet1!$A:$G,6,FALSE)</f>
        <v>广州</v>
      </c>
      <c r="J333" s="3" t="str">
        <f>VLOOKUP($B333*1,[1]Sheet1!$A:$G,5,FALSE)</f>
        <v>一组</v>
      </c>
      <c r="K333" s="3" t="str">
        <f t="shared" si="34"/>
        <v>广州一组</v>
      </c>
      <c r="L333" s="3" t="str">
        <f>IF(VLOOKUP($B333*1,[1]Sheet1!$A:$G,4,FALSE)=1,"普通员工","管理人员")</f>
        <v>管理人员</v>
      </c>
      <c r="M333" s="3">
        <f>E333/D333</f>
        <v>6900.246000000001</v>
      </c>
      <c r="N333" s="3">
        <f t="shared" si="35"/>
        <v>2020</v>
      </c>
      <c r="O333" s="3">
        <f t="shared" si="36"/>
        <v>6</v>
      </c>
    </row>
    <row r="334" spans="1:15" x14ac:dyDescent="0.2">
      <c r="A334" s="10">
        <f>A333</f>
        <v>43988</v>
      </c>
      <c r="B334" s="4" t="s">
        <v>27</v>
      </c>
      <c r="C334" s="4" t="s">
        <v>5</v>
      </c>
      <c r="D334" s="6">
        <v>3</v>
      </c>
      <c r="E334" s="5">
        <v>39000.81</v>
      </c>
      <c r="F334" s="6" t="str">
        <f t="shared" si="33"/>
        <v>借呗</v>
      </c>
      <c r="G334" s="3" t="str">
        <f>MID(C334,3,LEN(C334))</f>
        <v>6期</v>
      </c>
      <c r="H334" s="3" t="str">
        <f>VLOOKUP($B334*1,[1]Sheet1!$A:$G,7,FALSE)</f>
        <v>华东</v>
      </c>
      <c r="I334" s="3" t="str">
        <f>VLOOKUP($B334*1,[1]Sheet1!$A:$G,6,FALSE)</f>
        <v>上海</v>
      </c>
      <c r="J334" s="3" t="str">
        <f>VLOOKUP($B334*1,[1]Sheet1!$A:$G,5,FALSE)</f>
        <v>二组</v>
      </c>
      <c r="K334" s="3" t="str">
        <f t="shared" si="34"/>
        <v>上海二组</v>
      </c>
      <c r="L334" s="3" t="str">
        <f>IF(VLOOKUP($B334*1,[1]Sheet1!$A:$G,4,FALSE)=1,"普通员工","管理人员")</f>
        <v>管理人员</v>
      </c>
      <c r="M334" s="3">
        <f>E334/D334</f>
        <v>13000.269999999999</v>
      </c>
      <c r="N334" s="3">
        <f t="shared" si="35"/>
        <v>2020</v>
      </c>
      <c r="O334" s="3">
        <f t="shared" si="36"/>
        <v>6</v>
      </c>
    </row>
    <row r="335" spans="1:15" x14ac:dyDescent="0.2">
      <c r="A335" s="10">
        <f>A334</f>
        <v>43988</v>
      </c>
      <c r="B335" s="4" t="s">
        <v>28</v>
      </c>
      <c r="C335" s="4" t="s">
        <v>10</v>
      </c>
      <c r="D335" s="6">
        <v>1</v>
      </c>
      <c r="E335" s="5">
        <v>25000.34</v>
      </c>
      <c r="F335" s="6" t="str">
        <f t="shared" si="33"/>
        <v>借呗</v>
      </c>
      <c r="G335" s="3" t="str">
        <f>MID(C335,3,LEN(C335))</f>
        <v>18期</v>
      </c>
      <c r="H335" s="3" t="str">
        <f>VLOOKUP($B335*1,[1]Sheet1!$A:$G,7,FALSE)</f>
        <v>华东</v>
      </c>
      <c r="I335" s="3" t="str">
        <f>VLOOKUP($B335*1,[1]Sheet1!$A:$G,6,FALSE)</f>
        <v>合肥</v>
      </c>
      <c r="J335" s="3" t="str">
        <f>VLOOKUP($B335*1,[1]Sheet1!$A:$G,5,FALSE)</f>
        <v>一组</v>
      </c>
      <c r="K335" s="3" t="str">
        <f t="shared" si="34"/>
        <v>合肥一组</v>
      </c>
      <c r="L335" s="3" t="str">
        <f>IF(VLOOKUP($B335*1,[1]Sheet1!$A:$G,4,FALSE)=1,"普通员工","管理人员")</f>
        <v>普通员工</v>
      </c>
      <c r="M335" s="3">
        <f>E335/D335</f>
        <v>25000.34</v>
      </c>
      <c r="N335" s="3">
        <f t="shared" si="35"/>
        <v>2020</v>
      </c>
      <c r="O335" s="3">
        <f t="shared" si="36"/>
        <v>6</v>
      </c>
    </row>
    <row r="336" spans="1:15" x14ac:dyDescent="0.2">
      <c r="A336" s="10">
        <f>A335</f>
        <v>43988</v>
      </c>
      <c r="B336" s="4" t="s">
        <v>29</v>
      </c>
      <c r="C336" s="4" t="s">
        <v>5</v>
      </c>
      <c r="D336" s="6">
        <v>1</v>
      </c>
      <c r="E336" s="5">
        <v>6000.41</v>
      </c>
      <c r="F336" s="6" t="str">
        <f t="shared" si="33"/>
        <v>借呗</v>
      </c>
      <c r="G336" s="3" t="str">
        <f>MID(C336,3,LEN(C336))</f>
        <v>6期</v>
      </c>
      <c r="H336" s="3" t="str">
        <f>VLOOKUP($B336*1,[1]Sheet1!$A:$G,7,FALSE)</f>
        <v>华东</v>
      </c>
      <c r="I336" s="3" t="str">
        <f>VLOOKUP($B336*1,[1]Sheet1!$A:$G,6,FALSE)</f>
        <v>合肥</v>
      </c>
      <c r="J336" s="3" t="str">
        <f>VLOOKUP($B336*1,[1]Sheet1!$A:$G,5,FALSE)</f>
        <v>一组</v>
      </c>
      <c r="K336" s="3" t="str">
        <f t="shared" si="34"/>
        <v>合肥一组</v>
      </c>
      <c r="L336" s="3" t="str">
        <f>IF(VLOOKUP($B336*1,[1]Sheet1!$A:$G,4,FALSE)=1,"普通员工","管理人员")</f>
        <v>普通员工</v>
      </c>
      <c r="M336" s="3">
        <f>E336/D336</f>
        <v>6000.41</v>
      </c>
      <c r="N336" s="3">
        <f t="shared" si="35"/>
        <v>2020</v>
      </c>
      <c r="O336" s="3">
        <f t="shared" si="36"/>
        <v>6</v>
      </c>
    </row>
    <row r="337" spans="1:15" x14ac:dyDescent="0.2">
      <c r="A337" s="10">
        <f>A336</f>
        <v>43988</v>
      </c>
      <c r="B337" s="3" t="str">
        <f>B336</f>
        <v>1000006064</v>
      </c>
      <c r="C337" s="4" t="s">
        <v>10</v>
      </c>
      <c r="D337" s="6">
        <v>1</v>
      </c>
      <c r="E337" s="5">
        <v>5500.15</v>
      </c>
      <c r="F337" s="6" t="str">
        <f t="shared" si="33"/>
        <v>借呗</v>
      </c>
      <c r="G337" s="3" t="str">
        <f>MID(C337,3,LEN(C337))</f>
        <v>18期</v>
      </c>
      <c r="H337" s="3" t="str">
        <f>VLOOKUP($B337*1,[1]Sheet1!$A:$G,7,FALSE)</f>
        <v>华东</v>
      </c>
      <c r="I337" s="3" t="str">
        <f>VLOOKUP($B337*1,[1]Sheet1!$A:$G,6,FALSE)</f>
        <v>合肥</v>
      </c>
      <c r="J337" s="3" t="str">
        <f>VLOOKUP($B337*1,[1]Sheet1!$A:$G,5,FALSE)</f>
        <v>一组</v>
      </c>
      <c r="K337" s="3" t="str">
        <f t="shared" si="34"/>
        <v>合肥一组</v>
      </c>
      <c r="L337" s="3" t="str">
        <f>IF(VLOOKUP($B337*1,[1]Sheet1!$A:$G,4,FALSE)=1,"普通员工","管理人员")</f>
        <v>普通员工</v>
      </c>
      <c r="M337" s="3">
        <f>E337/D337</f>
        <v>5500.15</v>
      </c>
      <c r="N337" s="3">
        <f t="shared" si="35"/>
        <v>2020</v>
      </c>
      <c r="O337" s="3">
        <f t="shared" si="36"/>
        <v>6</v>
      </c>
    </row>
    <row r="338" spans="1:15" x14ac:dyDescent="0.2">
      <c r="A338" s="10">
        <f>A337</f>
        <v>43988</v>
      </c>
      <c r="B338" s="4" t="s">
        <v>65</v>
      </c>
      <c r="C338" s="4" t="s">
        <v>5</v>
      </c>
      <c r="D338" s="6">
        <v>1</v>
      </c>
      <c r="E338" s="5">
        <v>6500.66</v>
      </c>
      <c r="F338" s="6" t="str">
        <f t="shared" si="33"/>
        <v>借呗</v>
      </c>
      <c r="G338" s="3" t="str">
        <f>MID(C338,3,LEN(C338))</f>
        <v>6期</v>
      </c>
      <c r="H338" s="3" t="str">
        <f>VLOOKUP($B338*1,[1]Sheet1!$A:$G,7,FALSE)</f>
        <v>华东</v>
      </c>
      <c r="I338" s="3" t="str">
        <f>VLOOKUP($B338*1,[1]Sheet1!$A:$G,6,FALSE)</f>
        <v>南京</v>
      </c>
      <c r="J338" s="3" t="str">
        <f>VLOOKUP($B338*1,[1]Sheet1!$A:$G,5,FALSE)</f>
        <v>一组</v>
      </c>
      <c r="K338" s="3" t="str">
        <f t="shared" si="34"/>
        <v>南京一组</v>
      </c>
      <c r="L338" s="3" t="str">
        <f>IF(VLOOKUP($B338*1,[1]Sheet1!$A:$G,4,FALSE)=1,"普通员工","管理人员")</f>
        <v>普通员工</v>
      </c>
      <c r="M338" s="3">
        <f>E338/D338</f>
        <v>6500.66</v>
      </c>
      <c r="N338" s="3">
        <f t="shared" si="35"/>
        <v>2020</v>
      </c>
      <c r="O338" s="3">
        <f t="shared" si="36"/>
        <v>6</v>
      </c>
    </row>
    <row r="339" spans="1:15" x14ac:dyDescent="0.2">
      <c r="A339" s="10">
        <f>A338</f>
        <v>43988</v>
      </c>
      <c r="B339" s="4" t="s">
        <v>49</v>
      </c>
      <c r="C339" s="4" t="s">
        <v>6</v>
      </c>
      <c r="D339" s="6">
        <v>1</v>
      </c>
      <c r="E339" s="5">
        <v>7500.52</v>
      </c>
      <c r="F339" s="6" t="str">
        <f t="shared" si="33"/>
        <v>借呗</v>
      </c>
      <c r="G339" s="3" t="str">
        <f>MID(C339,3,LEN(C339))</f>
        <v>12期</v>
      </c>
      <c r="H339" s="3" t="str">
        <f>VLOOKUP($B339*1,[1]Sheet1!$A:$G,7,FALSE)</f>
        <v>华东</v>
      </c>
      <c r="I339" s="3" t="str">
        <f>VLOOKUP($B339*1,[1]Sheet1!$A:$G,6,FALSE)</f>
        <v>合肥</v>
      </c>
      <c r="J339" s="3" t="str">
        <f>VLOOKUP($B339*1,[1]Sheet1!$A:$G,5,FALSE)</f>
        <v>一组</v>
      </c>
      <c r="K339" s="3" t="str">
        <f t="shared" si="34"/>
        <v>合肥一组</v>
      </c>
      <c r="L339" s="3" t="str">
        <f>IF(VLOOKUP($B339*1,[1]Sheet1!$A:$G,4,FALSE)=1,"普通员工","管理人员")</f>
        <v>普通员工</v>
      </c>
      <c r="M339" s="3">
        <f>E339/D339</f>
        <v>7500.52</v>
      </c>
      <c r="N339" s="3">
        <f t="shared" si="35"/>
        <v>2020</v>
      </c>
      <c r="O339" s="3">
        <f t="shared" si="36"/>
        <v>6</v>
      </c>
    </row>
    <row r="340" spans="1:15" x14ac:dyDescent="0.2">
      <c r="A340" s="10">
        <f>A339</f>
        <v>43988</v>
      </c>
      <c r="B340" s="3" t="str">
        <f>B339</f>
        <v>1000007197</v>
      </c>
      <c r="C340" s="4" t="s">
        <v>10</v>
      </c>
      <c r="D340" s="6">
        <v>1</v>
      </c>
      <c r="E340" s="5">
        <v>12000.54</v>
      </c>
      <c r="F340" s="6" t="str">
        <f t="shared" si="33"/>
        <v>借呗</v>
      </c>
      <c r="G340" s="3" t="str">
        <f>MID(C340,3,LEN(C340))</f>
        <v>18期</v>
      </c>
      <c r="H340" s="3" t="str">
        <f>VLOOKUP($B340*1,[1]Sheet1!$A:$G,7,FALSE)</f>
        <v>华东</v>
      </c>
      <c r="I340" s="3" t="str">
        <f>VLOOKUP($B340*1,[1]Sheet1!$A:$G,6,FALSE)</f>
        <v>合肥</v>
      </c>
      <c r="J340" s="3" t="str">
        <f>VLOOKUP($B340*1,[1]Sheet1!$A:$G,5,FALSE)</f>
        <v>一组</v>
      </c>
      <c r="K340" s="3" t="str">
        <f t="shared" si="34"/>
        <v>合肥一组</v>
      </c>
      <c r="L340" s="3" t="str">
        <f>IF(VLOOKUP($B340*1,[1]Sheet1!$A:$G,4,FALSE)=1,"普通员工","管理人员")</f>
        <v>普通员工</v>
      </c>
      <c r="M340" s="3">
        <f>E340/D340</f>
        <v>12000.54</v>
      </c>
      <c r="N340" s="3">
        <f t="shared" si="35"/>
        <v>2020</v>
      </c>
      <c r="O340" s="3">
        <f t="shared" si="36"/>
        <v>6</v>
      </c>
    </row>
    <row r="341" spans="1:15" x14ac:dyDescent="0.2">
      <c r="A341" s="10">
        <f>A340</f>
        <v>43988</v>
      </c>
      <c r="B341" s="4" t="s">
        <v>51</v>
      </c>
      <c r="C341" s="4" t="s">
        <v>10</v>
      </c>
      <c r="D341" s="6">
        <v>1</v>
      </c>
      <c r="E341" s="5">
        <v>1000.46</v>
      </c>
      <c r="F341" s="6" t="str">
        <f t="shared" si="33"/>
        <v>借呗</v>
      </c>
      <c r="G341" s="3" t="str">
        <f>MID(C341,3,LEN(C341))</f>
        <v>18期</v>
      </c>
      <c r="H341" s="3" t="str">
        <f>VLOOKUP($B341*1,[1]Sheet1!$A:$G,7,FALSE)</f>
        <v>华东</v>
      </c>
      <c r="I341" s="3" t="str">
        <f>VLOOKUP($B341*1,[1]Sheet1!$A:$G,6,FALSE)</f>
        <v>南京</v>
      </c>
      <c r="J341" s="3" t="str">
        <f>VLOOKUP($B341*1,[1]Sheet1!$A:$G,5,FALSE)</f>
        <v>一组</v>
      </c>
      <c r="K341" s="3" t="str">
        <f t="shared" si="34"/>
        <v>南京一组</v>
      </c>
      <c r="L341" s="3" t="str">
        <f>IF(VLOOKUP($B341*1,[1]Sheet1!$A:$G,4,FALSE)=1,"普通员工","管理人员")</f>
        <v>管理人员</v>
      </c>
      <c r="M341" s="3">
        <f>E341/D341</f>
        <v>1000.46</v>
      </c>
      <c r="N341" s="3">
        <f t="shared" si="35"/>
        <v>2020</v>
      </c>
      <c r="O341" s="3">
        <f t="shared" si="36"/>
        <v>6</v>
      </c>
    </row>
    <row r="342" spans="1:15" x14ac:dyDescent="0.2">
      <c r="A342" s="10">
        <f>A341</f>
        <v>43988</v>
      </c>
      <c r="B342" s="4" t="s">
        <v>55</v>
      </c>
      <c r="C342" s="4" t="s">
        <v>5</v>
      </c>
      <c r="D342" s="6">
        <v>1</v>
      </c>
      <c r="E342" s="5">
        <v>2500.62</v>
      </c>
      <c r="F342" s="6" t="str">
        <f t="shared" si="33"/>
        <v>借呗</v>
      </c>
      <c r="G342" s="3" t="str">
        <f>MID(C342,3,LEN(C342))</f>
        <v>6期</v>
      </c>
      <c r="H342" s="3" t="str">
        <f>VLOOKUP($B342*1,[1]Sheet1!$A:$G,7,FALSE)</f>
        <v>华南</v>
      </c>
      <c r="I342" s="3" t="str">
        <f>VLOOKUP($B342*1,[1]Sheet1!$A:$G,6,FALSE)</f>
        <v>广州</v>
      </c>
      <c r="J342" s="3" t="str">
        <f>VLOOKUP($B342*1,[1]Sheet1!$A:$G,5,FALSE)</f>
        <v>一组</v>
      </c>
      <c r="K342" s="3" t="str">
        <f t="shared" si="34"/>
        <v>广州一组</v>
      </c>
      <c r="L342" s="3" t="str">
        <f>IF(VLOOKUP($B342*1,[1]Sheet1!$A:$G,4,FALSE)=1,"普通员工","管理人员")</f>
        <v>普通员工</v>
      </c>
      <c r="M342" s="3">
        <f>E342/D342</f>
        <v>2500.62</v>
      </c>
      <c r="N342" s="3">
        <f t="shared" si="35"/>
        <v>2020</v>
      </c>
      <c r="O342" s="3">
        <f t="shared" si="36"/>
        <v>6</v>
      </c>
    </row>
    <row r="343" spans="1:15" x14ac:dyDescent="0.2">
      <c r="A343" s="10">
        <f>A342</f>
        <v>43988</v>
      </c>
      <c r="B343" s="4" t="s">
        <v>80</v>
      </c>
      <c r="C343" s="4" t="s">
        <v>6</v>
      </c>
      <c r="D343" s="6">
        <v>1</v>
      </c>
      <c r="E343" s="5">
        <v>6000.56</v>
      </c>
      <c r="F343" s="6" t="str">
        <f t="shared" si="33"/>
        <v>借呗</v>
      </c>
      <c r="G343" s="3" t="str">
        <f>MID(C343,3,LEN(C343))</f>
        <v>12期</v>
      </c>
      <c r="H343" s="3" t="str">
        <f>VLOOKUP($B343*1,[1]Sheet1!$A:$G,7,FALSE)</f>
        <v>华东</v>
      </c>
      <c r="I343" s="3" t="str">
        <f>VLOOKUP($B343*1,[1]Sheet1!$A:$G,6,FALSE)</f>
        <v>上海</v>
      </c>
      <c r="J343" s="3" t="str">
        <f>VLOOKUP($B343*1,[1]Sheet1!$A:$G,5,FALSE)</f>
        <v>二组</v>
      </c>
      <c r="K343" s="3" t="str">
        <f t="shared" si="34"/>
        <v>上海二组</v>
      </c>
      <c r="L343" s="3" t="str">
        <f>IF(VLOOKUP($B343*1,[1]Sheet1!$A:$G,4,FALSE)=1,"普通员工","管理人员")</f>
        <v>普通员工</v>
      </c>
      <c r="M343" s="3">
        <f>E343/D343</f>
        <v>6000.56</v>
      </c>
      <c r="N343" s="3">
        <f t="shared" si="35"/>
        <v>2020</v>
      </c>
      <c r="O343" s="3">
        <f t="shared" si="36"/>
        <v>6</v>
      </c>
    </row>
    <row r="344" spans="1:15" x14ac:dyDescent="0.2">
      <c r="A344" s="10">
        <f>A343</f>
        <v>43988</v>
      </c>
      <c r="B344" s="4" t="s">
        <v>73</v>
      </c>
      <c r="C344" s="4" t="s">
        <v>5</v>
      </c>
      <c r="D344" s="6">
        <v>2</v>
      </c>
      <c r="E344" s="5">
        <v>38000.35</v>
      </c>
      <c r="F344" s="6" t="str">
        <f t="shared" si="33"/>
        <v>借呗</v>
      </c>
      <c r="G344" s="3" t="str">
        <f>MID(C344,3,LEN(C344))</f>
        <v>6期</v>
      </c>
      <c r="H344" s="3" t="str">
        <f>VLOOKUP($B344*1,[1]Sheet1!$A:$G,7,FALSE)</f>
        <v>华东</v>
      </c>
      <c r="I344" s="3" t="str">
        <f>VLOOKUP($B344*1,[1]Sheet1!$A:$G,6,FALSE)</f>
        <v>上海</v>
      </c>
      <c r="J344" s="3" t="str">
        <f>VLOOKUP($B344*1,[1]Sheet1!$A:$G,5,FALSE)</f>
        <v>二组</v>
      </c>
      <c r="K344" s="3" t="str">
        <f t="shared" si="34"/>
        <v>上海二组</v>
      </c>
      <c r="L344" s="3" t="str">
        <f>IF(VLOOKUP($B344*1,[1]Sheet1!$A:$G,4,FALSE)=1,"普通员工","管理人员")</f>
        <v>普通员工</v>
      </c>
      <c r="M344" s="3">
        <f>E344/D344</f>
        <v>19000.174999999999</v>
      </c>
      <c r="N344" s="3">
        <f t="shared" si="35"/>
        <v>2020</v>
      </c>
      <c r="O344" s="3">
        <f t="shared" si="36"/>
        <v>6</v>
      </c>
    </row>
    <row r="345" spans="1:15" x14ac:dyDescent="0.2">
      <c r="A345" s="10">
        <f>A344</f>
        <v>43988</v>
      </c>
      <c r="B345" s="4" t="s">
        <v>75</v>
      </c>
      <c r="C345" s="4" t="s">
        <v>5</v>
      </c>
      <c r="D345" s="6">
        <v>1</v>
      </c>
      <c r="E345" s="5">
        <v>24999.99</v>
      </c>
      <c r="F345" s="6" t="str">
        <f t="shared" si="33"/>
        <v>借呗</v>
      </c>
      <c r="G345" s="3" t="str">
        <f>MID(C345,3,LEN(C345))</f>
        <v>6期</v>
      </c>
      <c r="H345" s="3" t="str">
        <f>VLOOKUP($B345*1,[1]Sheet1!$A:$G,7,FALSE)</f>
        <v>华东</v>
      </c>
      <c r="I345" s="3" t="str">
        <f>VLOOKUP($B345*1,[1]Sheet1!$A:$G,6,FALSE)</f>
        <v>杭州</v>
      </c>
      <c r="J345" s="3" t="str">
        <f>VLOOKUP($B345*1,[1]Sheet1!$A:$G,5,FALSE)</f>
        <v>一组</v>
      </c>
      <c r="K345" s="3" t="str">
        <f t="shared" si="34"/>
        <v>杭州一组</v>
      </c>
      <c r="L345" s="3" t="str">
        <f>IF(VLOOKUP($B345*1,[1]Sheet1!$A:$G,4,FALSE)=1,"普通员工","管理人员")</f>
        <v>普通员工</v>
      </c>
      <c r="M345" s="3">
        <f>E345/D345</f>
        <v>24999.99</v>
      </c>
      <c r="N345" s="3">
        <f t="shared" si="35"/>
        <v>2020</v>
      </c>
      <c r="O345" s="3">
        <f t="shared" si="36"/>
        <v>6</v>
      </c>
    </row>
    <row r="346" spans="1:15" x14ac:dyDescent="0.2">
      <c r="A346" s="10">
        <f>A345</f>
        <v>43988</v>
      </c>
      <c r="B346" s="4" t="s">
        <v>76</v>
      </c>
      <c r="C346" s="4" t="s">
        <v>6</v>
      </c>
      <c r="D346" s="6">
        <v>2</v>
      </c>
      <c r="E346" s="5">
        <v>39000.380000000005</v>
      </c>
      <c r="F346" s="6" t="str">
        <f t="shared" si="33"/>
        <v>借呗</v>
      </c>
      <c r="G346" s="3" t="str">
        <f>MID(C346,3,LEN(C346))</f>
        <v>12期</v>
      </c>
      <c r="H346" s="3" t="str">
        <f>VLOOKUP($B346*1,[1]Sheet1!$A:$G,7,FALSE)</f>
        <v>华东</v>
      </c>
      <c r="I346" s="3" t="str">
        <f>VLOOKUP($B346*1,[1]Sheet1!$A:$G,6,FALSE)</f>
        <v>杭州</v>
      </c>
      <c r="J346" s="3" t="str">
        <f>VLOOKUP($B346*1,[1]Sheet1!$A:$G,5,FALSE)</f>
        <v>二组</v>
      </c>
      <c r="K346" s="3" t="str">
        <f t="shared" si="34"/>
        <v>杭州二组</v>
      </c>
      <c r="L346" s="3" t="str">
        <f>IF(VLOOKUP($B346*1,[1]Sheet1!$A:$G,4,FALSE)=1,"普通员工","管理人员")</f>
        <v>普通员工</v>
      </c>
      <c r="M346" s="3">
        <f>E346/D346</f>
        <v>19500.190000000002</v>
      </c>
      <c r="N346" s="3">
        <f t="shared" si="35"/>
        <v>2020</v>
      </c>
      <c r="O346" s="3">
        <f t="shared" si="36"/>
        <v>6</v>
      </c>
    </row>
    <row r="347" spans="1:15" x14ac:dyDescent="0.2">
      <c r="A347" s="10">
        <f>A346</f>
        <v>43988</v>
      </c>
      <c r="B347" s="4" t="s">
        <v>77</v>
      </c>
      <c r="C347" s="4" t="s">
        <v>5</v>
      </c>
      <c r="D347" s="6">
        <v>1</v>
      </c>
      <c r="E347" s="5">
        <v>19999.990000000002</v>
      </c>
      <c r="F347" s="6" t="str">
        <f t="shared" si="33"/>
        <v>借呗</v>
      </c>
      <c r="G347" s="3" t="str">
        <f>MID(C347,3,LEN(C347))</f>
        <v>6期</v>
      </c>
      <c r="H347" s="3" t="str">
        <f>VLOOKUP($B347*1,[1]Sheet1!$A:$G,7,FALSE)</f>
        <v>华东</v>
      </c>
      <c r="I347" s="3" t="str">
        <f>VLOOKUP($B347*1,[1]Sheet1!$A:$G,6,FALSE)</f>
        <v>杭州</v>
      </c>
      <c r="J347" s="3" t="str">
        <f>VLOOKUP($B347*1,[1]Sheet1!$A:$G,5,FALSE)</f>
        <v>三组</v>
      </c>
      <c r="K347" s="3" t="str">
        <f t="shared" si="34"/>
        <v>杭州三组</v>
      </c>
      <c r="L347" s="3" t="str">
        <f>IF(VLOOKUP($B347*1,[1]Sheet1!$A:$G,4,FALSE)=1,"普通员工","管理人员")</f>
        <v>管理人员</v>
      </c>
      <c r="M347" s="3">
        <f>E347/D347</f>
        <v>19999.990000000002</v>
      </c>
      <c r="N347" s="3">
        <f t="shared" si="35"/>
        <v>2020</v>
      </c>
      <c r="O347" s="3">
        <f t="shared" si="36"/>
        <v>6</v>
      </c>
    </row>
    <row r="348" spans="1:15" x14ac:dyDescent="0.2">
      <c r="A348" s="10">
        <f>A347</f>
        <v>43988</v>
      </c>
      <c r="B348" s="3" t="str">
        <f>B347</f>
        <v>1000012112</v>
      </c>
      <c r="C348" s="4" t="s">
        <v>6</v>
      </c>
      <c r="D348" s="6">
        <v>1</v>
      </c>
      <c r="E348" s="5">
        <v>20000.13</v>
      </c>
      <c r="F348" s="6" t="str">
        <f t="shared" si="33"/>
        <v>借呗</v>
      </c>
      <c r="G348" s="3" t="str">
        <f>MID(C348,3,LEN(C348))</f>
        <v>12期</v>
      </c>
      <c r="H348" s="3" t="str">
        <f>VLOOKUP($B348*1,[1]Sheet1!$A:$G,7,FALSE)</f>
        <v>华东</v>
      </c>
      <c r="I348" s="3" t="str">
        <f>VLOOKUP($B348*1,[1]Sheet1!$A:$G,6,FALSE)</f>
        <v>杭州</v>
      </c>
      <c r="J348" s="3" t="str">
        <f>VLOOKUP($B348*1,[1]Sheet1!$A:$G,5,FALSE)</f>
        <v>三组</v>
      </c>
      <c r="K348" s="3" t="str">
        <f t="shared" si="34"/>
        <v>杭州三组</v>
      </c>
      <c r="L348" s="3" t="str">
        <f>IF(VLOOKUP($B348*1,[1]Sheet1!$A:$G,4,FALSE)=1,"普通员工","管理人员")</f>
        <v>管理人员</v>
      </c>
      <c r="M348" s="3">
        <f>E348/D348</f>
        <v>20000.13</v>
      </c>
      <c r="N348" s="3">
        <f t="shared" si="35"/>
        <v>2020</v>
      </c>
      <c r="O348" s="3">
        <f t="shared" si="36"/>
        <v>6</v>
      </c>
    </row>
    <row r="349" spans="1:15" x14ac:dyDescent="0.2">
      <c r="A349" s="10">
        <f>A348</f>
        <v>43988</v>
      </c>
      <c r="B349" s="4" t="s">
        <v>78</v>
      </c>
      <c r="C349" s="4" t="s">
        <v>5</v>
      </c>
      <c r="D349" s="6">
        <v>2</v>
      </c>
      <c r="E349" s="5">
        <v>12000.52</v>
      </c>
      <c r="F349" s="6" t="str">
        <f t="shared" si="33"/>
        <v>借呗</v>
      </c>
      <c r="G349" s="3" t="str">
        <f>MID(C349,3,LEN(C349))</f>
        <v>6期</v>
      </c>
      <c r="H349" s="3" t="str">
        <f>VLOOKUP($B349*1,[1]Sheet1!$A:$G,7,FALSE)</f>
        <v>华东</v>
      </c>
      <c r="I349" s="3" t="str">
        <f>VLOOKUP($B349*1,[1]Sheet1!$A:$G,6,FALSE)</f>
        <v>杭州</v>
      </c>
      <c r="J349" s="3" t="str">
        <f>VLOOKUP($B349*1,[1]Sheet1!$A:$G,5,FALSE)</f>
        <v>一组</v>
      </c>
      <c r="K349" s="3" t="str">
        <f t="shared" si="34"/>
        <v>杭州一组</v>
      </c>
      <c r="L349" s="3" t="str">
        <f>IF(VLOOKUP($B349*1,[1]Sheet1!$A:$G,4,FALSE)=1,"普通员工","管理人员")</f>
        <v>普通员工</v>
      </c>
      <c r="M349" s="3">
        <f>E349/D349</f>
        <v>6000.26</v>
      </c>
      <c r="N349" s="3">
        <f t="shared" si="35"/>
        <v>2020</v>
      </c>
      <c r="O349" s="3">
        <f t="shared" si="36"/>
        <v>6</v>
      </c>
    </row>
    <row r="350" spans="1:15" x14ac:dyDescent="0.2">
      <c r="A350" s="10">
        <f>A349</f>
        <v>43988</v>
      </c>
      <c r="B350" s="4" t="s">
        <v>81</v>
      </c>
      <c r="C350" s="4" t="s">
        <v>6</v>
      </c>
      <c r="D350" s="6">
        <v>1</v>
      </c>
      <c r="E350" s="5">
        <v>20000.61</v>
      </c>
      <c r="F350" s="6" t="str">
        <f t="shared" si="33"/>
        <v>借呗</v>
      </c>
      <c r="G350" s="3" t="str">
        <f>MID(C350,3,LEN(C350))</f>
        <v>12期</v>
      </c>
      <c r="H350" s="3" t="str">
        <f>VLOOKUP($B350*1,[1]Sheet1!$A:$G,7,FALSE)</f>
        <v>华南</v>
      </c>
      <c r="I350" s="3" t="str">
        <f>VLOOKUP($B350*1,[1]Sheet1!$A:$G,6,FALSE)</f>
        <v>南宁</v>
      </c>
      <c r="J350" s="3" t="str">
        <f>VLOOKUP($B350*1,[1]Sheet1!$A:$G,5,FALSE)</f>
        <v>一组</v>
      </c>
      <c r="K350" s="3" t="str">
        <f t="shared" si="34"/>
        <v>南宁一组</v>
      </c>
      <c r="L350" s="3" t="str">
        <f>IF(VLOOKUP($B350*1,[1]Sheet1!$A:$G,4,FALSE)=1,"普通员工","管理人员")</f>
        <v>普通员工</v>
      </c>
      <c r="M350" s="3">
        <f>E350/D350</f>
        <v>20000.61</v>
      </c>
      <c r="N350" s="3">
        <f t="shared" si="35"/>
        <v>2020</v>
      </c>
      <c r="O350" s="3">
        <f t="shared" si="36"/>
        <v>6</v>
      </c>
    </row>
    <row r="351" spans="1:15" x14ac:dyDescent="0.2">
      <c r="A351" s="10">
        <f>A350</f>
        <v>43988</v>
      </c>
      <c r="B351" s="4" t="s">
        <v>82</v>
      </c>
      <c r="C351" s="4" t="s">
        <v>10</v>
      </c>
      <c r="D351" s="6">
        <v>1</v>
      </c>
      <c r="E351" s="5">
        <v>25000.240000000002</v>
      </c>
      <c r="F351" s="6" t="str">
        <f t="shared" si="33"/>
        <v>借呗</v>
      </c>
      <c r="G351" s="3" t="str">
        <f>MID(C351,3,LEN(C351))</f>
        <v>18期</v>
      </c>
      <c r="H351" s="3" t="str">
        <f>VLOOKUP($B351*1,[1]Sheet1!$A:$G,7,FALSE)</f>
        <v>华西北</v>
      </c>
      <c r="I351" s="3" t="str">
        <f>VLOOKUP($B351*1,[1]Sheet1!$A:$G,6,FALSE)</f>
        <v>北京</v>
      </c>
      <c r="J351" s="3" t="str">
        <f>VLOOKUP($B351*1,[1]Sheet1!$A:$G,5,FALSE)</f>
        <v>三组</v>
      </c>
      <c r="K351" s="3" t="str">
        <f t="shared" si="34"/>
        <v>北京三组</v>
      </c>
      <c r="L351" s="3" t="str">
        <f>IF(VLOOKUP($B351*1,[1]Sheet1!$A:$G,4,FALSE)=1,"普通员工","管理人员")</f>
        <v>普通员工</v>
      </c>
      <c r="M351" s="3">
        <f>E351/D351</f>
        <v>25000.240000000002</v>
      </c>
      <c r="N351" s="3">
        <f t="shared" si="35"/>
        <v>2020</v>
      </c>
      <c r="O351" s="3">
        <f t="shared" si="36"/>
        <v>6</v>
      </c>
    </row>
    <row r="352" spans="1:15" x14ac:dyDescent="0.2">
      <c r="A352" s="9">
        <v>43989</v>
      </c>
      <c r="B352" s="4" t="s">
        <v>4</v>
      </c>
      <c r="C352" s="4" t="s">
        <v>5</v>
      </c>
      <c r="D352" s="6">
        <v>2</v>
      </c>
      <c r="E352" s="5">
        <v>8162.01</v>
      </c>
      <c r="F352" s="6" t="str">
        <f t="shared" si="33"/>
        <v>借呗</v>
      </c>
      <c r="G352" s="3" t="str">
        <f>MID(C352,3,LEN(C352))</f>
        <v>6期</v>
      </c>
      <c r="H352" s="3" t="str">
        <f>VLOOKUP($B352*1,[1]Sheet1!$A:$G,7,FALSE)</f>
        <v>华东</v>
      </c>
      <c r="I352" s="3" t="str">
        <f>VLOOKUP($B352*1,[1]Sheet1!$A:$G,6,FALSE)</f>
        <v>杭州</v>
      </c>
      <c r="J352" s="3" t="str">
        <f>VLOOKUP($B352*1,[1]Sheet1!$A:$G,5,FALSE)</f>
        <v>二组</v>
      </c>
      <c r="K352" s="3" t="str">
        <f t="shared" si="34"/>
        <v>杭州二组</v>
      </c>
      <c r="L352" s="3" t="str">
        <f>IF(VLOOKUP($B352*1,[1]Sheet1!$A:$G,4,FALSE)=1,"普通员工","管理人员")</f>
        <v>普通员工</v>
      </c>
      <c r="M352" s="3">
        <f>E352/D352</f>
        <v>4081.0050000000001</v>
      </c>
      <c r="N352" s="3">
        <f t="shared" si="35"/>
        <v>2020</v>
      </c>
      <c r="O352" s="3">
        <f t="shared" si="36"/>
        <v>6</v>
      </c>
    </row>
    <row r="353" spans="1:15" x14ac:dyDescent="0.2">
      <c r="A353" s="10">
        <f>A352</f>
        <v>43989</v>
      </c>
      <c r="B353" s="3" t="str">
        <f>B352</f>
        <v>1000000029</v>
      </c>
      <c r="C353" s="4" t="s">
        <v>6</v>
      </c>
      <c r="D353" s="6">
        <v>2</v>
      </c>
      <c r="E353" s="5">
        <v>15500.75</v>
      </c>
      <c r="F353" s="6" t="str">
        <f t="shared" si="33"/>
        <v>借呗</v>
      </c>
      <c r="G353" s="3" t="str">
        <f>MID(C353,3,LEN(C353))</f>
        <v>12期</v>
      </c>
      <c r="H353" s="3" t="str">
        <f>VLOOKUP($B353*1,[1]Sheet1!$A:$G,7,FALSE)</f>
        <v>华东</v>
      </c>
      <c r="I353" s="3" t="str">
        <f>VLOOKUP($B353*1,[1]Sheet1!$A:$G,6,FALSE)</f>
        <v>杭州</v>
      </c>
      <c r="J353" s="3" t="str">
        <f>VLOOKUP($B353*1,[1]Sheet1!$A:$G,5,FALSE)</f>
        <v>二组</v>
      </c>
      <c r="K353" s="3" t="str">
        <f t="shared" si="34"/>
        <v>杭州二组</v>
      </c>
      <c r="L353" s="3" t="str">
        <f>IF(VLOOKUP($B353*1,[1]Sheet1!$A:$G,4,FALSE)=1,"普通员工","管理人员")</f>
        <v>普通员工</v>
      </c>
      <c r="M353" s="3">
        <f>E353/D353</f>
        <v>7750.375</v>
      </c>
      <c r="N353" s="3">
        <f t="shared" si="35"/>
        <v>2020</v>
      </c>
      <c r="O353" s="3">
        <f t="shared" si="36"/>
        <v>6</v>
      </c>
    </row>
    <row r="354" spans="1:15" x14ac:dyDescent="0.2">
      <c r="A354" s="10">
        <f>A353</f>
        <v>43989</v>
      </c>
      <c r="B354" s="4" t="s">
        <v>8</v>
      </c>
      <c r="C354" s="4" t="s">
        <v>6</v>
      </c>
      <c r="D354" s="6">
        <v>2</v>
      </c>
      <c r="E354" s="5">
        <v>18500.25</v>
      </c>
      <c r="F354" s="6" t="str">
        <f t="shared" si="33"/>
        <v>借呗</v>
      </c>
      <c r="G354" s="3" t="str">
        <f>MID(C354,3,LEN(C354))</f>
        <v>12期</v>
      </c>
      <c r="H354" s="3" t="str">
        <f>VLOOKUP($B354*1,[1]Sheet1!$A:$G,7,FALSE)</f>
        <v>华东</v>
      </c>
      <c r="I354" s="3" t="str">
        <f>VLOOKUP($B354*1,[1]Sheet1!$A:$G,6,FALSE)</f>
        <v>杭州</v>
      </c>
      <c r="J354" s="3" t="str">
        <f>VLOOKUP($B354*1,[1]Sheet1!$A:$G,5,FALSE)</f>
        <v>一组</v>
      </c>
      <c r="K354" s="3" t="str">
        <f t="shared" si="34"/>
        <v>杭州一组</v>
      </c>
      <c r="L354" s="3" t="str">
        <f>IF(VLOOKUP($B354*1,[1]Sheet1!$A:$G,4,FALSE)=1,"普通员工","管理人员")</f>
        <v>管理人员</v>
      </c>
      <c r="M354" s="3">
        <f>E354/D354</f>
        <v>9250.125</v>
      </c>
      <c r="N354" s="3">
        <f t="shared" si="35"/>
        <v>2020</v>
      </c>
      <c r="O354" s="3">
        <f t="shared" si="36"/>
        <v>6</v>
      </c>
    </row>
    <row r="355" spans="1:15" x14ac:dyDescent="0.2">
      <c r="A355" s="10">
        <f>A354</f>
        <v>43989</v>
      </c>
      <c r="B355" s="4" t="s">
        <v>11</v>
      </c>
      <c r="C355" s="4" t="s">
        <v>10</v>
      </c>
      <c r="D355" s="6">
        <v>1</v>
      </c>
      <c r="E355" s="5">
        <v>1400.53</v>
      </c>
      <c r="F355" s="6" t="str">
        <f t="shared" si="33"/>
        <v>借呗</v>
      </c>
      <c r="G355" s="3" t="str">
        <f>MID(C355,3,LEN(C355))</f>
        <v>18期</v>
      </c>
      <c r="H355" s="3" t="str">
        <f>VLOOKUP($B355*1,[1]Sheet1!$A:$G,7,FALSE)</f>
        <v>华东</v>
      </c>
      <c r="I355" s="3" t="str">
        <f>VLOOKUP($B355*1,[1]Sheet1!$A:$G,6,FALSE)</f>
        <v>苏州</v>
      </c>
      <c r="J355" s="3" t="str">
        <f>VLOOKUP($B355*1,[1]Sheet1!$A:$G,5,FALSE)</f>
        <v>三组</v>
      </c>
      <c r="K355" s="3" t="str">
        <f t="shared" si="34"/>
        <v>苏州三组</v>
      </c>
      <c r="L355" s="3" t="str">
        <f>IF(VLOOKUP($B355*1,[1]Sheet1!$A:$G,4,FALSE)=1,"普通员工","管理人员")</f>
        <v>普通员工</v>
      </c>
      <c r="M355" s="3">
        <f>E355/D355</f>
        <v>1400.53</v>
      </c>
      <c r="N355" s="3">
        <f t="shared" si="35"/>
        <v>2020</v>
      </c>
      <c r="O355" s="3">
        <f t="shared" si="36"/>
        <v>6</v>
      </c>
    </row>
    <row r="356" spans="1:15" x14ac:dyDescent="0.2">
      <c r="A356" s="10">
        <f>A355</f>
        <v>43989</v>
      </c>
      <c r="B356" s="4" t="s">
        <v>12</v>
      </c>
      <c r="C356" s="4" t="s">
        <v>5</v>
      </c>
      <c r="D356" s="6">
        <v>3</v>
      </c>
      <c r="E356" s="5">
        <v>4202.26</v>
      </c>
      <c r="F356" s="6" t="str">
        <f t="shared" si="33"/>
        <v>借呗</v>
      </c>
      <c r="G356" s="3" t="str">
        <f>MID(C356,3,LEN(C356))</f>
        <v>6期</v>
      </c>
      <c r="H356" s="3" t="str">
        <f>VLOOKUP($B356*1,[1]Sheet1!$A:$G,7,FALSE)</f>
        <v>华南</v>
      </c>
      <c r="I356" s="3" t="str">
        <f>VLOOKUP($B356*1,[1]Sheet1!$A:$G,6,FALSE)</f>
        <v>广州</v>
      </c>
      <c r="J356" s="3" t="str">
        <f>VLOOKUP($B356*1,[1]Sheet1!$A:$G,5,FALSE)</f>
        <v>三组</v>
      </c>
      <c r="K356" s="3" t="str">
        <f t="shared" si="34"/>
        <v>广州三组</v>
      </c>
      <c r="L356" s="3" t="str">
        <f>IF(VLOOKUP($B356*1,[1]Sheet1!$A:$G,4,FALSE)=1,"普通员工","管理人员")</f>
        <v>管理人员</v>
      </c>
      <c r="M356" s="3">
        <f>E356/D356</f>
        <v>1400.7533333333333</v>
      </c>
      <c r="N356" s="3">
        <f t="shared" si="35"/>
        <v>2020</v>
      </c>
      <c r="O356" s="3">
        <f t="shared" si="36"/>
        <v>6</v>
      </c>
    </row>
    <row r="357" spans="1:15" x14ac:dyDescent="0.2">
      <c r="A357" s="10">
        <f>A356</f>
        <v>43989</v>
      </c>
      <c r="B357" s="4" t="s">
        <v>13</v>
      </c>
      <c r="C357" s="4" t="s">
        <v>5</v>
      </c>
      <c r="D357" s="6">
        <v>1</v>
      </c>
      <c r="E357" s="5">
        <v>3064.18</v>
      </c>
      <c r="F357" s="6" t="str">
        <f t="shared" si="33"/>
        <v>借呗</v>
      </c>
      <c r="G357" s="3" t="str">
        <f>MID(C357,3,LEN(C357))</f>
        <v>6期</v>
      </c>
      <c r="H357" s="3" t="str">
        <f>VLOOKUP($B357*1,[1]Sheet1!$A:$G,7,FALSE)</f>
        <v>华东</v>
      </c>
      <c r="I357" s="3" t="str">
        <f>VLOOKUP($B357*1,[1]Sheet1!$A:$G,6,FALSE)</f>
        <v>杭州</v>
      </c>
      <c r="J357" s="3" t="str">
        <f>VLOOKUP($B357*1,[1]Sheet1!$A:$G,5,FALSE)</f>
        <v>二组</v>
      </c>
      <c r="K357" s="3" t="str">
        <f t="shared" si="34"/>
        <v>杭州二组</v>
      </c>
      <c r="L357" s="3" t="str">
        <f>IF(VLOOKUP($B357*1,[1]Sheet1!$A:$G,4,FALSE)=1,"普通员工","管理人员")</f>
        <v>普通员工</v>
      </c>
      <c r="M357" s="3">
        <f>E357/D357</f>
        <v>3064.18</v>
      </c>
      <c r="N357" s="3">
        <f t="shared" si="35"/>
        <v>2020</v>
      </c>
      <c r="O357" s="3">
        <f t="shared" si="36"/>
        <v>6</v>
      </c>
    </row>
    <row r="358" spans="1:15" x14ac:dyDescent="0.2">
      <c r="A358" s="10">
        <f>A357</f>
        <v>43989</v>
      </c>
      <c r="B358" s="3" t="str">
        <f>B357</f>
        <v>1000000037</v>
      </c>
      <c r="C358" s="4" t="s">
        <v>6</v>
      </c>
      <c r="D358" s="6">
        <v>1</v>
      </c>
      <c r="E358" s="5">
        <v>10000.4</v>
      </c>
      <c r="F358" s="6" t="str">
        <f t="shared" si="33"/>
        <v>借呗</v>
      </c>
      <c r="G358" s="3" t="str">
        <f>MID(C358,3,LEN(C358))</f>
        <v>12期</v>
      </c>
      <c r="H358" s="3" t="str">
        <f>VLOOKUP($B358*1,[1]Sheet1!$A:$G,7,FALSE)</f>
        <v>华东</v>
      </c>
      <c r="I358" s="3" t="str">
        <f>VLOOKUP($B358*1,[1]Sheet1!$A:$G,6,FALSE)</f>
        <v>杭州</v>
      </c>
      <c r="J358" s="3" t="str">
        <f>VLOOKUP($B358*1,[1]Sheet1!$A:$G,5,FALSE)</f>
        <v>二组</v>
      </c>
      <c r="K358" s="3" t="str">
        <f t="shared" si="34"/>
        <v>杭州二组</v>
      </c>
      <c r="L358" s="3" t="str">
        <f>IF(VLOOKUP($B358*1,[1]Sheet1!$A:$G,4,FALSE)=1,"普通员工","管理人员")</f>
        <v>普通员工</v>
      </c>
      <c r="M358" s="3">
        <f>E358/D358</f>
        <v>10000.4</v>
      </c>
      <c r="N358" s="3">
        <f t="shared" si="35"/>
        <v>2020</v>
      </c>
      <c r="O358" s="3">
        <f t="shared" si="36"/>
        <v>6</v>
      </c>
    </row>
    <row r="359" spans="1:15" x14ac:dyDescent="0.2">
      <c r="A359" s="10">
        <f>A358</f>
        <v>43989</v>
      </c>
      <c r="B359" s="4" t="s">
        <v>14</v>
      </c>
      <c r="C359" s="4" t="s">
        <v>5</v>
      </c>
      <c r="D359" s="6">
        <v>1</v>
      </c>
      <c r="E359" s="5">
        <v>17000.32</v>
      </c>
      <c r="F359" s="6" t="str">
        <f t="shared" si="33"/>
        <v>借呗</v>
      </c>
      <c r="G359" s="3" t="str">
        <f>MID(C359,3,LEN(C359))</f>
        <v>6期</v>
      </c>
      <c r="H359" s="3" t="str">
        <f>VLOOKUP($B359*1,[1]Sheet1!$A:$G,7,FALSE)</f>
        <v>华东</v>
      </c>
      <c r="I359" s="3" t="str">
        <f>VLOOKUP($B359*1,[1]Sheet1!$A:$G,6,FALSE)</f>
        <v>苏州</v>
      </c>
      <c r="J359" s="3" t="str">
        <f>VLOOKUP($B359*1,[1]Sheet1!$A:$G,5,FALSE)</f>
        <v>二组</v>
      </c>
      <c r="K359" s="3" t="str">
        <f t="shared" si="34"/>
        <v>苏州二组</v>
      </c>
      <c r="L359" s="3" t="str">
        <f>IF(VLOOKUP($B359*1,[1]Sheet1!$A:$G,4,FALSE)=1,"普通员工","管理人员")</f>
        <v>管理人员</v>
      </c>
      <c r="M359" s="3">
        <f>E359/D359</f>
        <v>17000.32</v>
      </c>
      <c r="N359" s="3">
        <f t="shared" si="35"/>
        <v>2020</v>
      </c>
      <c r="O359" s="3">
        <f t="shared" si="36"/>
        <v>6</v>
      </c>
    </row>
    <row r="360" spans="1:15" x14ac:dyDescent="0.2">
      <c r="A360" s="10">
        <f>A359</f>
        <v>43989</v>
      </c>
      <c r="B360" s="4" t="s">
        <v>15</v>
      </c>
      <c r="C360" s="4" t="s">
        <v>6</v>
      </c>
      <c r="D360" s="6">
        <v>1</v>
      </c>
      <c r="E360" s="5">
        <v>15000.44</v>
      </c>
      <c r="F360" s="6" t="str">
        <f t="shared" si="33"/>
        <v>借呗</v>
      </c>
      <c r="G360" s="3" t="str">
        <f>MID(C360,3,LEN(C360))</f>
        <v>12期</v>
      </c>
      <c r="H360" s="3" t="str">
        <f>VLOOKUP($B360*1,[1]Sheet1!$A:$G,7,FALSE)</f>
        <v>华西北</v>
      </c>
      <c r="I360" s="3" t="str">
        <f>VLOOKUP($B360*1,[1]Sheet1!$A:$G,6,FALSE)</f>
        <v>北京</v>
      </c>
      <c r="J360" s="3" t="str">
        <f>VLOOKUP($B360*1,[1]Sheet1!$A:$G,5,FALSE)</f>
        <v>四组</v>
      </c>
      <c r="K360" s="3" t="str">
        <f t="shared" si="34"/>
        <v>北京四组</v>
      </c>
      <c r="L360" s="3" t="str">
        <f>IF(VLOOKUP($B360*1,[1]Sheet1!$A:$G,4,FALSE)=1,"普通员工","管理人员")</f>
        <v>管理人员</v>
      </c>
      <c r="M360" s="3">
        <f>E360/D360</f>
        <v>15000.44</v>
      </c>
      <c r="N360" s="3">
        <f t="shared" si="35"/>
        <v>2020</v>
      </c>
      <c r="O360" s="3">
        <f t="shared" si="36"/>
        <v>6</v>
      </c>
    </row>
    <row r="361" spans="1:15" x14ac:dyDescent="0.2">
      <c r="A361" s="10">
        <f>A360</f>
        <v>43989</v>
      </c>
      <c r="B361" s="4" t="s">
        <v>38</v>
      </c>
      <c r="C361" s="4" t="s">
        <v>5</v>
      </c>
      <c r="D361" s="6">
        <v>1</v>
      </c>
      <c r="E361" s="5">
        <v>1387.09</v>
      </c>
      <c r="F361" s="6" t="str">
        <f t="shared" si="33"/>
        <v>借呗</v>
      </c>
      <c r="G361" s="3" t="str">
        <f>MID(C361,3,LEN(C361))</f>
        <v>6期</v>
      </c>
      <c r="H361" s="3" t="str">
        <f>VLOOKUP($B361*1,[1]Sheet1!$A:$G,7,FALSE)</f>
        <v>华西北</v>
      </c>
      <c r="I361" s="3" t="str">
        <f>VLOOKUP($B361*1,[1]Sheet1!$A:$G,6,FALSE)</f>
        <v>北京</v>
      </c>
      <c r="J361" s="3" t="str">
        <f>VLOOKUP($B361*1,[1]Sheet1!$A:$G,5,FALSE)</f>
        <v>四组</v>
      </c>
      <c r="K361" s="3" t="str">
        <f t="shared" si="34"/>
        <v>北京四组</v>
      </c>
      <c r="L361" s="3" t="str">
        <f>IF(VLOOKUP($B361*1,[1]Sheet1!$A:$G,4,FALSE)=1,"普通员工","管理人员")</f>
        <v>普通员工</v>
      </c>
      <c r="M361" s="3">
        <f>E361/D361</f>
        <v>1387.09</v>
      </c>
      <c r="N361" s="3">
        <f t="shared" si="35"/>
        <v>2020</v>
      </c>
      <c r="O361" s="3">
        <f t="shared" si="36"/>
        <v>6</v>
      </c>
    </row>
    <row r="362" spans="1:15" x14ac:dyDescent="0.2">
      <c r="A362" s="10">
        <f>A361</f>
        <v>43989</v>
      </c>
      <c r="B362" s="3" t="str">
        <f>B361</f>
        <v>1000000041</v>
      </c>
      <c r="C362" s="4" t="s">
        <v>6</v>
      </c>
      <c r="D362" s="6">
        <v>1</v>
      </c>
      <c r="E362" s="5">
        <v>20000.509999999998</v>
      </c>
      <c r="F362" s="6" t="str">
        <f t="shared" si="33"/>
        <v>借呗</v>
      </c>
      <c r="G362" s="3" t="str">
        <f>MID(C362,3,LEN(C362))</f>
        <v>12期</v>
      </c>
      <c r="H362" s="3" t="str">
        <f>VLOOKUP($B362*1,[1]Sheet1!$A:$G,7,FALSE)</f>
        <v>华西北</v>
      </c>
      <c r="I362" s="3" t="str">
        <f>VLOOKUP($B362*1,[1]Sheet1!$A:$G,6,FALSE)</f>
        <v>北京</v>
      </c>
      <c r="J362" s="3" t="str">
        <f>VLOOKUP($B362*1,[1]Sheet1!$A:$G,5,FALSE)</f>
        <v>四组</v>
      </c>
      <c r="K362" s="3" t="str">
        <f t="shared" si="34"/>
        <v>北京四组</v>
      </c>
      <c r="L362" s="3" t="str">
        <f>IF(VLOOKUP($B362*1,[1]Sheet1!$A:$G,4,FALSE)=1,"普通员工","管理人员")</f>
        <v>普通员工</v>
      </c>
      <c r="M362" s="3">
        <f>E362/D362</f>
        <v>20000.509999999998</v>
      </c>
      <c r="N362" s="3">
        <f t="shared" si="35"/>
        <v>2020</v>
      </c>
      <c r="O362" s="3">
        <f t="shared" si="36"/>
        <v>6</v>
      </c>
    </row>
    <row r="363" spans="1:15" x14ac:dyDescent="0.2">
      <c r="A363" s="10">
        <f>A362</f>
        <v>43989</v>
      </c>
      <c r="B363" s="4" t="s">
        <v>39</v>
      </c>
      <c r="C363" s="4" t="s">
        <v>6</v>
      </c>
      <c r="D363" s="6">
        <v>1</v>
      </c>
      <c r="E363" s="5">
        <v>4000.26</v>
      </c>
      <c r="F363" s="6" t="str">
        <f t="shared" si="33"/>
        <v>借呗</v>
      </c>
      <c r="G363" s="3" t="str">
        <f>MID(C363,3,LEN(C363))</f>
        <v>12期</v>
      </c>
      <c r="H363" s="3" t="str">
        <f>VLOOKUP($B363*1,[1]Sheet1!$A:$G,7,FALSE)</f>
        <v>华西北</v>
      </c>
      <c r="I363" s="3" t="str">
        <f>VLOOKUP($B363*1,[1]Sheet1!$A:$G,6,FALSE)</f>
        <v>成都</v>
      </c>
      <c r="J363" s="3" t="str">
        <f>VLOOKUP($B363*1,[1]Sheet1!$A:$G,5,FALSE)</f>
        <v>一组</v>
      </c>
      <c r="K363" s="3" t="str">
        <f t="shared" si="34"/>
        <v>成都一组</v>
      </c>
      <c r="L363" s="3" t="str">
        <f>IF(VLOOKUP($B363*1,[1]Sheet1!$A:$G,4,FALSE)=1,"普通员工","管理人员")</f>
        <v>普通员工</v>
      </c>
      <c r="M363" s="3">
        <f>E363/D363</f>
        <v>4000.26</v>
      </c>
      <c r="N363" s="3">
        <f t="shared" si="35"/>
        <v>2020</v>
      </c>
      <c r="O363" s="3">
        <f t="shared" si="36"/>
        <v>6</v>
      </c>
    </row>
    <row r="364" spans="1:15" x14ac:dyDescent="0.2">
      <c r="A364" s="10">
        <f>A363</f>
        <v>43989</v>
      </c>
      <c r="B364" s="4" t="s">
        <v>16</v>
      </c>
      <c r="C364" s="4" t="s">
        <v>5</v>
      </c>
      <c r="D364" s="6">
        <v>2</v>
      </c>
      <c r="E364" s="5">
        <v>24001.15</v>
      </c>
      <c r="F364" s="6" t="str">
        <f t="shared" si="33"/>
        <v>借呗</v>
      </c>
      <c r="G364" s="3" t="str">
        <f>MID(C364,3,LEN(C364))</f>
        <v>6期</v>
      </c>
      <c r="H364" s="3" t="str">
        <f>VLOOKUP($B364*1,[1]Sheet1!$A:$G,7,FALSE)</f>
        <v>华西北</v>
      </c>
      <c r="I364" s="3" t="str">
        <f>VLOOKUP($B364*1,[1]Sheet1!$A:$G,6,FALSE)</f>
        <v>北京</v>
      </c>
      <c r="J364" s="3" t="str">
        <f>VLOOKUP($B364*1,[1]Sheet1!$A:$G,5,FALSE)</f>
        <v>三组</v>
      </c>
      <c r="K364" s="3" t="str">
        <f t="shared" si="34"/>
        <v>北京三组</v>
      </c>
      <c r="L364" s="3" t="str">
        <f>IF(VLOOKUP($B364*1,[1]Sheet1!$A:$G,4,FALSE)=1,"普通员工","管理人员")</f>
        <v>管理人员</v>
      </c>
      <c r="M364" s="3">
        <f>E364/D364</f>
        <v>12000.575000000001</v>
      </c>
      <c r="N364" s="3">
        <f t="shared" si="35"/>
        <v>2020</v>
      </c>
      <c r="O364" s="3">
        <f t="shared" si="36"/>
        <v>6</v>
      </c>
    </row>
    <row r="365" spans="1:15" x14ac:dyDescent="0.2">
      <c r="A365" s="10">
        <f>A364</f>
        <v>43989</v>
      </c>
      <c r="B365" s="4" t="s">
        <v>40</v>
      </c>
      <c r="C365" s="4" t="s">
        <v>5</v>
      </c>
      <c r="D365" s="6">
        <v>1</v>
      </c>
      <c r="E365" s="5">
        <v>7500.07</v>
      </c>
      <c r="F365" s="6" t="str">
        <f t="shared" si="33"/>
        <v>借呗</v>
      </c>
      <c r="G365" s="3" t="str">
        <f>MID(C365,3,LEN(C365))</f>
        <v>6期</v>
      </c>
      <c r="H365" s="3" t="str">
        <f>VLOOKUP($B365*1,[1]Sheet1!$A:$G,7,FALSE)</f>
        <v>华西北</v>
      </c>
      <c r="I365" s="3" t="str">
        <f>VLOOKUP($B365*1,[1]Sheet1!$A:$G,6,FALSE)</f>
        <v>成都</v>
      </c>
      <c r="J365" s="3" t="str">
        <f>VLOOKUP($B365*1,[1]Sheet1!$A:$G,5,FALSE)</f>
        <v>一组</v>
      </c>
      <c r="K365" s="3" t="str">
        <f t="shared" si="34"/>
        <v>成都一组</v>
      </c>
      <c r="L365" s="3" t="str">
        <f>IF(VLOOKUP($B365*1,[1]Sheet1!$A:$G,4,FALSE)=1,"普通员工","管理人员")</f>
        <v>普通员工</v>
      </c>
      <c r="M365" s="3">
        <f>E365/D365</f>
        <v>7500.07</v>
      </c>
      <c r="N365" s="3">
        <f t="shared" si="35"/>
        <v>2020</v>
      </c>
      <c r="O365" s="3">
        <f t="shared" si="36"/>
        <v>6</v>
      </c>
    </row>
    <row r="366" spans="1:15" x14ac:dyDescent="0.2">
      <c r="A366" s="10">
        <f>A365</f>
        <v>43989</v>
      </c>
      <c r="B366" s="4" t="s">
        <v>71</v>
      </c>
      <c r="C366" s="4" t="s">
        <v>6</v>
      </c>
      <c r="D366" s="6">
        <v>1</v>
      </c>
      <c r="E366" s="5">
        <v>500.55</v>
      </c>
      <c r="F366" s="6" t="str">
        <f t="shared" si="33"/>
        <v>借呗</v>
      </c>
      <c r="G366" s="3" t="str">
        <f>MID(C366,3,LEN(C366))</f>
        <v>12期</v>
      </c>
      <c r="H366" s="3" t="str">
        <f>VLOOKUP($B366*1,[1]Sheet1!$A:$G,7,FALSE)</f>
        <v>华东</v>
      </c>
      <c r="I366" s="3" t="str">
        <f>VLOOKUP($B366*1,[1]Sheet1!$A:$G,6,FALSE)</f>
        <v>合肥</v>
      </c>
      <c r="J366" s="3" t="str">
        <f>VLOOKUP($B366*1,[1]Sheet1!$A:$G,5,FALSE)</f>
        <v>一组</v>
      </c>
      <c r="K366" s="3" t="str">
        <f t="shared" si="34"/>
        <v>合肥一组</v>
      </c>
      <c r="L366" s="3" t="str">
        <f>IF(VLOOKUP($B366*1,[1]Sheet1!$A:$G,4,FALSE)=1,"普通员工","管理人员")</f>
        <v>普通员工</v>
      </c>
      <c r="M366" s="3">
        <f>E366/D366</f>
        <v>500.55</v>
      </c>
      <c r="N366" s="3">
        <f t="shared" si="35"/>
        <v>2020</v>
      </c>
      <c r="O366" s="3">
        <f t="shared" si="36"/>
        <v>6</v>
      </c>
    </row>
    <row r="367" spans="1:15" x14ac:dyDescent="0.2">
      <c r="A367" s="10">
        <f>A366</f>
        <v>43989</v>
      </c>
      <c r="B367" s="3" t="str">
        <f>B366</f>
        <v>1000000049</v>
      </c>
      <c r="C367" s="4" t="s">
        <v>10</v>
      </c>
      <c r="D367" s="6">
        <v>1</v>
      </c>
      <c r="E367" s="5">
        <v>1020.36</v>
      </c>
      <c r="F367" s="6" t="str">
        <f t="shared" si="33"/>
        <v>借呗</v>
      </c>
      <c r="G367" s="3" t="str">
        <f>MID(C367,3,LEN(C367))</f>
        <v>18期</v>
      </c>
      <c r="H367" s="3" t="str">
        <f>VLOOKUP($B367*1,[1]Sheet1!$A:$G,7,FALSE)</f>
        <v>华东</v>
      </c>
      <c r="I367" s="3" t="str">
        <f>VLOOKUP($B367*1,[1]Sheet1!$A:$G,6,FALSE)</f>
        <v>合肥</v>
      </c>
      <c r="J367" s="3" t="str">
        <f>VLOOKUP($B367*1,[1]Sheet1!$A:$G,5,FALSE)</f>
        <v>一组</v>
      </c>
      <c r="K367" s="3" t="str">
        <f t="shared" si="34"/>
        <v>合肥一组</v>
      </c>
      <c r="L367" s="3" t="str">
        <f>IF(VLOOKUP($B367*1,[1]Sheet1!$A:$G,4,FALSE)=1,"普通员工","管理人员")</f>
        <v>普通员工</v>
      </c>
      <c r="M367" s="3">
        <f>E367/D367</f>
        <v>1020.36</v>
      </c>
      <c r="N367" s="3">
        <f t="shared" si="35"/>
        <v>2020</v>
      </c>
      <c r="O367" s="3">
        <f t="shared" si="36"/>
        <v>6</v>
      </c>
    </row>
    <row r="368" spans="1:15" x14ac:dyDescent="0.2">
      <c r="A368" s="10">
        <f>A367</f>
        <v>43989</v>
      </c>
      <c r="B368" s="4" t="s">
        <v>42</v>
      </c>
      <c r="C368" s="4" t="s">
        <v>5</v>
      </c>
      <c r="D368" s="6">
        <v>1</v>
      </c>
      <c r="E368" s="5">
        <v>700.65</v>
      </c>
      <c r="F368" s="6" t="str">
        <f t="shared" si="33"/>
        <v>借呗</v>
      </c>
      <c r="G368" s="3" t="str">
        <f>MID(C368,3,LEN(C368))</f>
        <v>6期</v>
      </c>
      <c r="H368" s="3" t="str">
        <f>VLOOKUP($B368*1,[1]Sheet1!$A:$G,7,FALSE)</f>
        <v>华东</v>
      </c>
      <c r="I368" s="3" t="str">
        <f>VLOOKUP($B368*1,[1]Sheet1!$A:$G,6,FALSE)</f>
        <v>合肥</v>
      </c>
      <c r="J368" s="3" t="str">
        <f>VLOOKUP($B368*1,[1]Sheet1!$A:$G,5,FALSE)</f>
        <v>一组</v>
      </c>
      <c r="K368" s="3" t="str">
        <f t="shared" si="34"/>
        <v>合肥一组</v>
      </c>
      <c r="L368" s="3" t="str">
        <f>IF(VLOOKUP($B368*1,[1]Sheet1!$A:$G,4,FALSE)=1,"普通员工","管理人员")</f>
        <v>普通员工</v>
      </c>
      <c r="M368" s="3">
        <f>E368/D368</f>
        <v>700.65</v>
      </c>
      <c r="N368" s="3">
        <f t="shared" si="35"/>
        <v>2020</v>
      </c>
      <c r="O368" s="3">
        <f t="shared" si="36"/>
        <v>6</v>
      </c>
    </row>
    <row r="369" spans="1:15" x14ac:dyDescent="0.2">
      <c r="A369" s="10">
        <f>A368</f>
        <v>43989</v>
      </c>
      <c r="B369" s="4" t="s">
        <v>21</v>
      </c>
      <c r="C369" s="4" t="s">
        <v>10</v>
      </c>
      <c r="D369" s="6">
        <v>1</v>
      </c>
      <c r="E369" s="5">
        <v>4999.9399999999996</v>
      </c>
      <c r="F369" s="6" t="str">
        <f t="shared" si="33"/>
        <v>借呗</v>
      </c>
      <c r="G369" s="3" t="str">
        <f>MID(C369,3,LEN(C369))</f>
        <v>18期</v>
      </c>
      <c r="H369" s="3" t="str">
        <f>VLOOKUP($B369*1,[1]Sheet1!$A:$G,7,FALSE)</f>
        <v>华东</v>
      </c>
      <c r="I369" s="3" t="str">
        <f>VLOOKUP($B369*1,[1]Sheet1!$A:$G,6,FALSE)</f>
        <v>苏州</v>
      </c>
      <c r="J369" s="3" t="str">
        <f>VLOOKUP($B369*1,[1]Sheet1!$A:$G,5,FALSE)</f>
        <v>二组</v>
      </c>
      <c r="K369" s="3" t="str">
        <f t="shared" si="34"/>
        <v>苏州二组</v>
      </c>
      <c r="L369" s="3" t="str">
        <f>IF(VLOOKUP($B369*1,[1]Sheet1!$A:$G,4,FALSE)=1,"普通员工","管理人员")</f>
        <v>普通员工</v>
      </c>
      <c r="M369" s="3">
        <f>E369/D369</f>
        <v>4999.9399999999996</v>
      </c>
      <c r="N369" s="3">
        <f t="shared" si="35"/>
        <v>2020</v>
      </c>
      <c r="O369" s="3">
        <f t="shared" si="36"/>
        <v>6</v>
      </c>
    </row>
    <row r="370" spans="1:15" x14ac:dyDescent="0.2">
      <c r="A370" s="10">
        <f>A369</f>
        <v>43989</v>
      </c>
      <c r="B370" s="4" t="s">
        <v>22</v>
      </c>
      <c r="C370" s="4" t="s">
        <v>5</v>
      </c>
      <c r="D370" s="6">
        <v>2</v>
      </c>
      <c r="E370" s="5">
        <v>12501.470000000001</v>
      </c>
      <c r="F370" s="6" t="str">
        <f t="shared" si="33"/>
        <v>借呗</v>
      </c>
      <c r="G370" s="3" t="str">
        <f>MID(C370,3,LEN(C370))</f>
        <v>6期</v>
      </c>
      <c r="H370" s="3" t="str">
        <f>VLOOKUP($B370*1,[1]Sheet1!$A:$G,7,FALSE)</f>
        <v>华西北</v>
      </c>
      <c r="I370" s="3" t="str">
        <f>VLOOKUP($B370*1,[1]Sheet1!$A:$G,6,FALSE)</f>
        <v>重庆</v>
      </c>
      <c r="J370" s="3" t="str">
        <f>VLOOKUP($B370*1,[1]Sheet1!$A:$G,5,FALSE)</f>
        <v>一组</v>
      </c>
      <c r="K370" s="3" t="str">
        <f t="shared" si="34"/>
        <v>重庆一组</v>
      </c>
      <c r="L370" s="3" t="str">
        <f>IF(VLOOKUP($B370*1,[1]Sheet1!$A:$G,4,FALSE)=1,"普通员工","管理人员")</f>
        <v>管理人员</v>
      </c>
      <c r="M370" s="3">
        <f>E370/D370</f>
        <v>6250.7350000000006</v>
      </c>
      <c r="N370" s="3">
        <f t="shared" si="35"/>
        <v>2020</v>
      </c>
      <c r="O370" s="3">
        <f t="shared" si="36"/>
        <v>6</v>
      </c>
    </row>
    <row r="371" spans="1:15" x14ac:dyDescent="0.2">
      <c r="A371" s="10">
        <f>A370</f>
        <v>43989</v>
      </c>
      <c r="B371" s="4" t="s">
        <v>60</v>
      </c>
      <c r="C371" s="4" t="s">
        <v>6</v>
      </c>
      <c r="D371" s="6">
        <v>1</v>
      </c>
      <c r="E371" s="5">
        <v>10999.99</v>
      </c>
      <c r="F371" s="6" t="str">
        <f t="shared" si="33"/>
        <v>借呗</v>
      </c>
      <c r="G371" s="3" t="str">
        <f>MID(C371,3,LEN(C371))</f>
        <v>12期</v>
      </c>
      <c r="H371" s="3" t="str">
        <f>VLOOKUP($B371*1,[1]Sheet1!$A:$G,7,FALSE)</f>
        <v>华东</v>
      </c>
      <c r="I371" s="3" t="str">
        <f>VLOOKUP($B371*1,[1]Sheet1!$A:$G,6,FALSE)</f>
        <v>合肥</v>
      </c>
      <c r="J371" s="3" t="str">
        <f>VLOOKUP($B371*1,[1]Sheet1!$A:$G,5,FALSE)</f>
        <v>一组</v>
      </c>
      <c r="K371" s="3" t="str">
        <f t="shared" si="34"/>
        <v>合肥一组</v>
      </c>
      <c r="L371" s="3" t="str">
        <f>IF(VLOOKUP($B371*1,[1]Sheet1!$A:$G,4,FALSE)=1,"普通员工","管理人员")</f>
        <v>普通员工</v>
      </c>
      <c r="M371" s="3">
        <f>E371/D371</f>
        <v>10999.99</v>
      </c>
      <c r="N371" s="3">
        <f t="shared" si="35"/>
        <v>2020</v>
      </c>
      <c r="O371" s="3">
        <f t="shared" si="36"/>
        <v>6</v>
      </c>
    </row>
    <row r="372" spans="1:15" x14ac:dyDescent="0.2">
      <c r="A372" s="10">
        <f>A371</f>
        <v>43989</v>
      </c>
      <c r="B372" s="3" t="str">
        <f>B371</f>
        <v>1000000104</v>
      </c>
      <c r="C372" s="4" t="s">
        <v>10</v>
      </c>
      <c r="D372" s="6">
        <v>1</v>
      </c>
      <c r="E372" s="5">
        <v>25000.04</v>
      </c>
      <c r="F372" s="6" t="str">
        <f t="shared" si="33"/>
        <v>借呗</v>
      </c>
      <c r="G372" s="3" t="str">
        <f>MID(C372,3,LEN(C372))</f>
        <v>18期</v>
      </c>
      <c r="H372" s="3" t="str">
        <f>VLOOKUP($B372*1,[1]Sheet1!$A:$G,7,FALSE)</f>
        <v>华东</v>
      </c>
      <c r="I372" s="3" t="str">
        <f>VLOOKUP($B372*1,[1]Sheet1!$A:$G,6,FALSE)</f>
        <v>合肥</v>
      </c>
      <c r="J372" s="3" t="str">
        <f>VLOOKUP($B372*1,[1]Sheet1!$A:$G,5,FALSE)</f>
        <v>一组</v>
      </c>
      <c r="K372" s="3" t="str">
        <f t="shared" si="34"/>
        <v>合肥一组</v>
      </c>
      <c r="L372" s="3" t="str">
        <f>IF(VLOOKUP($B372*1,[1]Sheet1!$A:$G,4,FALSE)=1,"普通员工","管理人员")</f>
        <v>普通员工</v>
      </c>
      <c r="M372" s="3">
        <f>E372/D372</f>
        <v>25000.04</v>
      </c>
      <c r="N372" s="3">
        <f t="shared" si="35"/>
        <v>2020</v>
      </c>
      <c r="O372" s="3">
        <f t="shared" si="36"/>
        <v>6</v>
      </c>
    </row>
    <row r="373" spans="1:15" x14ac:dyDescent="0.2">
      <c r="A373" s="10">
        <f>A372</f>
        <v>43989</v>
      </c>
      <c r="B373" s="4" t="s">
        <v>24</v>
      </c>
      <c r="C373" s="4" t="s">
        <v>10</v>
      </c>
      <c r="D373" s="6">
        <v>2</v>
      </c>
      <c r="E373" s="5">
        <v>39000.86</v>
      </c>
      <c r="F373" s="6" t="str">
        <f t="shared" si="33"/>
        <v>借呗</v>
      </c>
      <c r="G373" s="3" t="str">
        <f>MID(C373,3,LEN(C373))</f>
        <v>18期</v>
      </c>
      <c r="H373" s="3" t="str">
        <f>VLOOKUP($B373*1,[1]Sheet1!$A:$G,7,FALSE)</f>
        <v>华南</v>
      </c>
      <c r="I373" s="3" t="str">
        <f>VLOOKUP($B373*1,[1]Sheet1!$A:$G,6,FALSE)</f>
        <v>广州</v>
      </c>
      <c r="J373" s="3" t="str">
        <f>VLOOKUP($B373*1,[1]Sheet1!$A:$G,5,FALSE)</f>
        <v>三组</v>
      </c>
      <c r="K373" s="3" t="str">
        <f t="shared" si="34"/>
        <v>广州三组</v>
      </c>
      <c r="L373" s="3" t="str">
        <f>IF(VLOOKUP($B373*1,[1]Sheet1!$A:$G,4,FALSE)=1,"普通员工","管理人员")</f>
        <v>普通员工</v>
      </c>
      <c r="M373" s="3">
        <f>E373/D373</f>
        <v>19500.43</v>
      </c>
      <c r="N373" s="3">
        <f t="shared" si="35"/>
        <v>2020</v>
      </c>
      <c r="O373" s="3">
        <f t="shared" si="36"/>
        <v>6</v>
      </c>
    </row>
    <row r="374" spans="1:15" x14ac:dyDescent="0.2">
      <c r="A374" s="10">
        <f>A373</f>
        <v>43989</v>
      </c>
      <c r="B374" s="4" t="s">
        <v>61</v>
      </c>
      <c r="C374" s="4" t="s">
        <v>10</v>
      </c>
      <c r="D374" s="6">
        <v>1</v>
      </c>
      <c r="E374" s="5">
        <v>1100.19</v>
      </c>
      <c r="F374" s="6" t="str">
        <f t="shared" si="33"/>
        <v>借呗</v>
      </c>
      <c r="G374" s="3" t="str">
        <f>MID(C374,3,LEN(C374))</f>
        <v>18期</v>
      </c>
      <c r="H374" s="3" t="str">
        <f>VLOOKUP($B374*1,[1]Sheet1!$A:$G,7,FALSE)</f>
        <v>华东</v>
      </c>
      <c r="I374" s="3" t="str">
        <f>VLOOKUP($B374*1,[1]Sheet1!$A:$G,6,FALSE)</f>
        <v>苏州</v>
      </c>
      <c r="J374" s="3" t="str">
        <f>VLOOKUP($B374*1,[1]Sheet1!$A:$G,5,FALSE)</f>
        <v>三组</v>
      </c>
      <c r="K374" s="3" t="str">
        <f t="shared" si="34"/>
        <v>苏州三组</v>
      </c>
      <c r="L374" s="3" t="str">
        <f>IF(VLOOKUP($B374*1,[1]Sheet1!$A:$G,4,FALSE)=1,"普通员工","管理人员")</f>
        <v>普通员工</v>
      </c>
      <c r="M374" s="3">
        <f>E374/D374</f>
        <v>1100.19</v>
      </c>
      <c r="N374" s="3">
        <f t="shared" si="35"/>
        <v>2020</v>
      </c>
      <c r="O374" s="3">
        <f t="shared" si="36"/>
        <v>6</v>
      </c>
    </row>
    <row r="375" spans="1:15" x14ac:dyDescent="0.2">
      <c r="A375" s="10">
        <f>A374</f>
        <v>43989</v>
      </c>
      <c r="B375" s="4" t="s">
        <v>63</v>
      </c>
      <c r="C375" s="4" t="s">
        <v>6</v>
      </c>
      <c r="D375" s="6">
        <v>1</v>
      </c>
      <c r="E375" s="5">
        <v>18000.75</v>
      </c>
      <c r="F375" s="6" t="str">
        <f t="shared" si="33"/>
        <v>借呗</v>
      </c>
      <c r="G375" s="3" t="str">
        <f>MID(C375,3,LEN(C375))</f>
        <v>12期</v>
      </c>
      <c r="H375" s="3" t="str">
        <f>VLOOKUP($B375*1,[1]Sheet1!$A:$G,7,FALSE)</f>
        <v>华东</v>
      </c>
      <c r="I375" s="3" t="str">
        <f>VLOOKUP($B375*1,[1]Sheet1!$A:$G,6,FALSE)</f>
        <v>苏州</v>
      </c>
      <c r="J375" s="3" t="str">
        <f>VLOOKUP($B375*1,[1]Sheet1!$A:$G,5,FALSE)</f>
        <v>二组</v>
      </c>
      <c r="K375" s="3" t="str">
        <f t="shared" si="34"/>
        <v>苏州二组</v>
      </c>
      <c r="L375" s="3" t="str">
        <f>IF(VLOOKUP($B375*1,[1]Sheet1!$A:$G,4,FALSE)=1,"普通员工","管理人员")</f>
        <v>普通员工</v>
      </c>
      <c r="M375" s="3">
        <f>E375/D375</f>
        <v>18000.75</v>
      </c>
      <c r="N375" s="3">
        <f t="shared" si="35"/>
        <v>2020</v>
      </c>
      <c r="O375" s="3">
        <f t="shared" si="36"/>
        <v>6</v>
      </c>
    </row>
    <row r="376" spans="1:15" x14ac:dyDescent="0.2">
      <c r="A376" s="10">
        <f>A375</f>
        <v>43989</v>
      </c>
      <c r="B376" s="4" t="s">
        <v>64</v>
      </c>
      <c r="C376" s="4" t="s">
        <v>6</v>
      </c>
      <c r="D376" s="6">
        <v>1</v>
      </c>
      <c r="E376" s="5">
        <v>5500.6</v>
      </c>
      <c r="F376" s="6" t="str">
        <f t="shared" si="33"/>
        <v>借呗</v>
      </c>
      <c r="G376" s="3" t="str">
        <f>MID(C376,3,LEN(C376))</f>
        <v>12期</v>
      </c>
      <c r="H376" s="3" t="str">
        <f>VLOOKUP($B376*1,[1]Sheet1!$A:$G,7,FALSE)</f>
        <v>华西北</v>
      </c>
      <c r="I376" s="3" t="str">
        <f>VLOOKUP($B376*1,[1]Sheet1!$A:$G,6,FALSE)</f>
        <v>西安</v>
      </c>
      <c r="J376" s="3" t="str">
        <f>VLOOKUP($B376*1,[1]Sheet1!$A:$G,5,FALSE)</f>
        <v>一组</v>
      </c>
      <c r="K376" s="3" t="str">
        <f t="shared" si="34"/>
        <v>西安一组</v>
      </c>
      <c r="L376" s="3" t="str">
        <f>IF(VLOOKUP($B376*1,[1]Sheet1!$A:$G,4,FALSE)=1,"普通员工","管理人员")</f>
        <v>普通员工</v>
      </c>
      <c r="M376" s="3">
        <f>E376/D376</f>
        <v>5500.6</v>
      </c>
      <c r="N376" s="3">
        <f t="shared" si="35"/>
        <v>2020</v>
      </c>
      <c r="O376" s="3">
        <f t="shared" si="36"/>
        <v>6</v>
      </c>
    </row>
    <row r="377" spans="1:15" x14ac:dyDescent="0.2">
      <c r="A377" s="10">
        <f>A376</f>
        <v>43989</v>
      </c>
      <c r="B377" s="4" t="s">
        <v>25</v>
      </c>
      <c r="C377" s="4" t="s">
        <v>5</v>
      </c>
      <c r="D377" s="6">
        <v>1</v>
      </c>
      <c r="E377" s="5">
        <v>8000.55</v>
      </c>
      <c r="F377" s="6" t="str">
        <f t="shared" si="33"/>
        <v>借呗</v>
      </c>
      <c r="G377" s="3" t="str">
        <f>MID(C377,3,LEN(C377))</f>
        <v>6期</v>
      </c>
      <c r="H377" s="3" t="str">
        <f>VLOOKUP($B377*1,[1]Sheet1!$A:$G,7,FALSE)</f>
        <v>华西北</v>
      </c>
      <c r="I377" s="3" t="str">
        <f>VLOOKUP($B377*1,[1]Sheet1!$A:$G,6,FALSE)</f>
        <v>北京</v>
      </c>
      <c r="J377" s="3" t="str">
        <f>VLOOKUP($B377*1,[1]Sheet1!$A:$G,5,FALSE)</f>
        <v>三组</v>
      </c>
      <c r="K377" s="3" t="str">
        <f t="shared" si="34"/>
        <v>北京三组</v>
      </c>
      <c r="L377" s="3" t="str">
        <f>IF(VLOOKUP($B377*1,[1]Sheet1!$A:$G,4,FALSE)=1,"普通员工","管理人员")</f>
        <v>普通员工</v>
      </c>
      <c r="M377" s="3">
        <f>E377/D377</f>
        <v>8000.55</v>
      </c>
      <c r="N377" s="3">
        <f t="shared" si="35"/>
        <v>2020</v>
      </c>
      <c r="O377" s="3">
        <f t="shared" si="36"/>
        <v>6</v>
      </c>
    </row>
    <row r="378" spans="1:15" x14ac:dyDescent="0.2">
      <c r="A378" s="10">
        <f>A377</f>
        <v>43989</v>
      </c>
      <c r="B378" s="4" t="s">
        <v>68</v>
      </c>
      <c r="C378" s="4" t="s">
        <v>6</v>
      </c>
      <c r="D378" s="6">
        <v>1</v>
      </c>
      <c r="E378" s="5">
        <v>10000.280000000001</v>
      </c>
      <c r="F378" s="6" t="str">
        <f t="shared" si="33"/>
        <v>借呗</v>
      </c>
      <c r="G378" s="3" t="str">
        <f>MID(C378,3,LEN(C378))</f>
        <v>12期</v>
      </c>
      <c r="H378" s="3" t="str">
        <f>VLOOKUP($B378*1,[1]Sheet1!$A:$G,7,FALSE)</f>
        <v>华西北</v>
      </c>
      <c r="I378" s="3" t="str">
        <f>VLOOKUP($B378*1,[1]Sheet1!$A:$G,6,FALSE)</f>
        <v>北京</v>
      </c>
      <c r="J378" s="3" t="str">
        <f>VLOOKUP($B378*1,[1]Sheet1!$A:$G,5,FALSE)</f>
        <v>三组</v>
      </c>
      <c r="K378" s="3" t="str">
        <f t="shared" si="34"/>
        <v>北京三组</v>
      </c>
      <c r="L378" s="3" t="str">
        <f>IF(VLOOKUP($B378*1,[1]Sheet1!$A:$G,4,FALSE)=1,"普通员工","管理人员")</f>
        <v>普通员工</v>
      </c>
      <c r="M378" s="3">
        <f>E378/D378</f>
        <v>10000.280000000001</v>
      </c>
      <c r="N378" s="3">
        <f t="shared" si="35"/>
        <v>2020</v>
      </c>
      <c r="O378" s="3">
        <f t="shared" si="36"/>
        <v>6</v>
      </c>
    </row>
    <row r="379" spans="1:15" x14ac:dyDescent="0.2">
      <c r="A379" s="10">
        <f>A378</f>
        <v>43989</v>
      </c>
      <c r="B379" s="4" t="s">
        <v>27</v>
      </c>
      <c r="C379" s="4" t="s">
        <v>5</v>
      </c>
      <c r="D379" s="6">
        <v>4</v>
      </c>
      <c r="E379" s="5">
        <v>36887.75</v>
      </c>
      <c r="F379" s="6" t="str">
        <f t="shared" si="33"/>
        <v>借呗</v>
      </c>
      <c r="G379" s="3" t="str">
        <f>MID(C379,3,LEN(C379))</f>
        <v>6期</v>
      </c>
      <c r="H379" s="3" t="str">
        <f>VLOOKUP($B379*1,[1]Sheet1!$A:$G,7,FALSE)</f>
        <v>华东</v>
      </c>
      <c r="I379" s="3" t="str">
        <f>VLOOKUP($B379*1,[1]Sheet1!$A:$G,6,FALSE)</f>
        <v>上海</v>
      </c>
      <c r="J379" s="3" t="str">
        <f>VLOOKUP($B379*1,[1]Sheet1!$A:$G,5,FALSE)</f>
        <v>二组</v>
      </c>
      <c r="K379" s="3" t="str">
        <f t="shared" si="34"/>
        <v>上海二组</v>
      </c>
      <c r="L379" s="3" t="str">
        <f>IF(VLOOKUP($B379*1,[1]Sheet1!$A:$G,4,FALSE)=1,"普通员工","管理人员")</f>
        <v>管理人员</v>
      </c>
      <c r="M379" s="3">
        <f>E379/D379</f>
        <v>9221.9375</v>
      </c>
      <c r="N379" s="3">
        <f t="shared" si="35"/>
        <v>2020</v>
      </c>
      <c r="O379" s="3">
        <f t="shared" si="36"/>
        <v>6</v>
      </c>
    </row>
    <row r="380" spans="1:15" x14ac:dyDescent="0.2">
      <c r="A380" s="10">
        <f>A379</f>
        <v>43989</v>
      </c>
      <c r="B380" s="3" t="str">
        <f>B379</f>
        <v>1000004170</v>
      </c>
      <c r="C380" s="4" t="s">
        <v>6</v>
      </c>
      <c r="D380" s="6">
        <v>1</v>
      </c>
      <c r="E380" s="5">
        <v>1000.34</v>
      </c>
      <c r="F380" s="6" t="str">
        <f t="shared" si="33"/>
        <v>借呗</v>
      </c>
      <c r="G380" s="3" t="str">
        <f>MID(C380,3,LEN(C380))</f>
        <v>12期</v>
      </c>
      <c r="H380" s="3" t="str">
        <f>VLOOKUP($B380*1,[1]Sheet1!$A:$G,7,FALSE)</f>
        <v>华东</v>
      </c>
      <c r="I380" s="3" t="str">
        <f>VLOOKUP($B380*1,[1]Sheet1!$A:$G,6,FALSE)</f>
        <v>上海</v>
      </c>
      <c r="J380" s="3" t="str">
        <f>VLOOKUP($B380*1,[1]Sheet1!$A:$G,5,FALSE)</f>
        <v>二组</v>
      </c>
      <c r="K380" s="3" t="str">
        <f t="shared" si="34"/>
        <v>上海二组</v>
      </c>
      <c r="L380" s="3" t="str">
        <f>IF(VLOOKUP($B380*1,[1]Sheet1!$A:$G,4,FALSE)=1,"普通员工","管理人员")</f>
        <v>管理人员</v>
      </c>
      <c r="M380" s="3">
        <f>E380/D380</f>
        <v>1000.34</v>
      </c>
      <c r="N380" s="3">
        <f t="shared" si="35"/>
        <v>2020</v>
      </c>
      <c r="O380" s="3">
        <f t="shared" si="36"/>
        <v>6</v>
      </c>
    </row>
    <row r="381" spans="1:15" x14ac:dyDescent="0.2">
      <c r="A381" s="10">
        <f>A380</f>
        <v>43989</v>
      </c>
      <c r="B381" s="4" t="s">
        <v>28</v>
      </c>
      <c r="C381" s="4" t="s">
        <v>10</v>
      </c>
      <c r="D381" s="6">
        <v>2</v>
      </c>
      <c r="E381" s="5">
        <v>21000.080000000002</v>
      </c>
      <c r="F381" s="6" t="str">
        <f t="shared" si="33"/>
        <v>借呗</v>
      </c>
      <c r="G381" s="3" t="str">
        <f>MID(C381,3,LEN(C381))</f>
        <v>18期</v>
      </c>
      <c r="H381" s="3" t="str">
        <f>VLOOKUP($B381*1,[1]Sheet1!$A:$G,7,FALSE)</f>
        <v>华东</v>
      </c>
      <c r="I381" s="3" t="str">
        <f>VLOOKUP($B381*1,[1]Sheet1!$A:$G,6,FALSE)</f>
        <v>合肥</v>
      </c>
      <c r="J381" s="3" t="str">
        <f>VLOOKUP($B381*1,[1]Sheet1!$A:$G,5,FALSE)</f>
        <v>一组</v>
      </c>
      <c r="K381" s="3" t="str">
        <f t="shared" si="34"/>
        <v>合肥一组</v>
      </c>
      <c r="L381" s="3" t="str">
        <f>IF(VLOOKUP($B381*1,[1]Sheet1!$A:$G,4,FALSE)=1,"普通员工","管理人员")</f>
        <v>普通员工</v>
      </c>
      <c r="M381" s="3">
        <f>E381/D381</f>
        <v>10500.04</v>
      </c>
      <c r="N381" s="3">
        <f t="shared" si="35"/>
        <v>2020</v>
      </c>
      <c r="O381" s="3">
        <f t="shared" si="36"/>
        <v>6</v>
      </c>
    </row>
    <row r="382" spans="1:15" x14ac:dyDescent="0.2">
      <c r="A382" s="10">
        <f>A381</f>
        <v>43989</v>
      </c>
      <c r="B382" s="4" t="s">
        <v>46</v>
      </c>
      <c r="C382" s="4" t="s">
        <v>6</v>
      </c>
      <c r="D382" s="6">
        <v>1</v>
      </c>
      <c r="E382" s="5">
        <v>13000.1</v>
      </c>
      <c r="F382" s="6" t="str">
        <f t="shared" si="33"/>
        <v>借呗</v>
      </c>
      <c r="G382" s="3" t="str">
        <f>MID(C382,3,LEN(C382))</f>
        <v>12期</v>
      </c>
      <c r="H382" s="3" t="str">
        <f>VLOOKUP($B382*1,[1]Sheet1!$A:$G,7,FALSE)</f>
        <v>华东</v>
      </c>
      <c r="I382" s="3" t="str">
        <f>VLOOKUP($B382*1,[1]Sheet1!$A:$G,6,FALSE)</f>
        <v>杭州</v>
      </c>
      <c r="J382" s="3" t="str">
        <f>VLOOKUP($B382*1,[1]Sheet1!$A:$G,5,FALSE)</f>
        <v>二组</v>
      </c>
      <c r="K382" s="3" t="str">
        <f t="shared" si="34"/>
        <v>杭州二组</v>
      </c>
      <c r="L382" s="3" t="str">
        <f>IF(VLOOKUP($B382*1,[1]Sheet1!$A:$G,4,FALSE)=1,"普通员工","管理人员")</f>
        <v>管理人员</v>
      </c>
      <c r="M382" s="3">
        <f>E382/D382</f>
        <v>13000.1</v>
      </c>
      <c r="N382" s="3">
        <f t="shared" si="35"/>
        <v>2020</v>
      </c>
      <c r="O382" s="3">
        <f t="shared" si="36"/>
        <v>6</v>
      </c>
    </row>
    <row r="383" spans="1:15" x14ac:dyDescent="0.2">
      <c r="A383" s="10">
        <f>A382</f>
        <v>43989</v>
      </c>
      <c r="B383" s="4" t="s">
        <v>47</v>
      </c>
      <c r="C383" s="4" t="s">
        <v>6</v>
      </c>
      <c r="D383" s="6">
        <v>1</v>
      </c>
      <c r="E383" s="5">
        <v>11000.29</v>
      </c>
      <c r="F383" s="6" t="str">
        <f t="shared" si="33"/>
        <v>借呗</v>
      </c>
      <c r="G383" s="3" t="str">
        <f>MID(C383,3,LEN(C383))</f>
        <v>12期</v>
      </c>
      <c r="H383" s="3" t="str">
        <f>VLOOKUP($B383*1,[1]Sheet1!$A:$G,7,FALSE)</f>
        <v>华西北</v>
      </c>
      <c r="I383" s="3" t="str">
        <f>VLOOKUP($B383*1,[1]Sheet1!$A:$G,6,FALSE)</f>
        <v>成都</v>
      </c>
      <c r="J383" s="3" t="str">
        <f>VLOOKUP($B383*1,[1]Sheet1!$A:$G,5,FALSE)</f>
        <v>一组</v>
      </c>
      <c r="K383" s="3" t="str">
        <f t="shared" si="34"/>
        <v>成都一组</v>
      </c>
      <c r="L383" s="3" t="str">
        <f>IF(VLOOKUP($B383*1,[1]Sheet1!$A:$G,4,FALSE)=1,"普通员工","管理人员")</f>
        <v>管理人员</v>
      </c>
      <c r="M383" s="3">
        <f>E383/D383</f>
        <v>11000.29</v>
      </c>
      <c r="N383" s="3">
        <f t="shared" si="35"/>
        <v>2020</v>
      </c>
      <c r="O383" s="3">
        <f t="shared" si="36"/>
        <v>6</v>
      </c>
    </row>
    <row r="384" spans="1:15" x14ac:dyDescent="0.2">
      <c r="A384" s="10">
        <f>A383</f>
        <v>43989</v>
      </c>
      <c r="B384" s="4" t="s">
        <v>30</v>
      </c>
      <c r="C384" s="4" t="s">
        <v>5</v>
      </c>
      <c r="D384" s="6">
        <v>1</v>
      </c>
      <c r="E384" s="5">
        <v>7500.67</v>
      </c>
      <c r="F384" s="6" t="str">
        <f t="shared" si="33"/>
        <v>借呗</v>
      </c>
      <c r="G384" s="3" t="str">
        <f>MID(C384,3,LEN(C384))</f>
        <v>6期</v>
      </c>
      <c r="H384" s="3" t="str">
        <f>VLOOKUP($B384*1,[1]Sheet1!$A:$G,7,FALSE)</f>
        <v>华东</v>
      </c>
      <c r="I384" s="3" t="str">
        <f>VLOOKUP($B384*1,[1]Sheet1!$A:$G,6,FALSE)</f>
        <v>南京</v>
      </c>
      <c r="J384" s="3" t="str">
        <f>VLOOKUP($B384*1,[1]Sheet1!$A:$G,5,FALSE)</f>
        <v>一组</v>
      </c>
      <c r="K384" s="3" t="str">
        <f t="shared" si="34"/>
        <v>南京一组</v>
      </c>
      <c r="L384" s="3" t="str">
        <f>IF(VLOOKUP($B384*1,[1]Sheet1!$A:$G,4,FALSE)=1,"普通员工","管理人员")</f>
        <v>普通员工</v>
      </c>
      <c r="M384" s="3">
        <f>E384/D384</f>
        <v>7500.67</v>
      </c>
      <c r="N384" s="3">
        <f t="shared" si="35"/>
        <v>2020</v>
      </c>
      <c r="O384" s="3">
        <f t="shared" si="36"/>
        <v>6</v>
      </c>
    </row>
    <row r="385" spans="1:15" x14ac:dyDescent="0.2">
      <c r="A385" s="10">
        <f>A384</f>
        <v>43989</v>
      </c>
      <c r="B385" s="4" t="s">
        <v>31</v>
      </c>
      <c r="C385" s="4" t="s">
        <v>5</v>
      </c>
      <c r="D385" s="6">
        <v>1</v>
      </c>
      <c r="E385" s="5">
        <v>10000.32</v>
      </c>
      <c r="F385" s="6" t="str">
        <f t="shared" si="33"/>
        <v>借呗</v>
      </c>
      <c r="G385" s="3" t="str">
        <f>MID(C385,3,LEN(C385))</f>
        <v>6期</v>
      </c>
      <c r="H385" s="3" t="str">
        <f>VLOOKUP($B385*1,[1]Sheet1!$A:$G,7,FALSE)</f>
        <v>华西北</v>
      </c>
      <c r="I385" s="3" t="str">
        <f>VLOOKUP($B385*1,[1]Sheet1!$A:$G,6,FALSE)</f>
        <v>北京</v>
      </c>
      <c r="J385" s="3" t="str">
        <f>VLOOKUP($B385*1,[1]Sheet1!$A:$G,5,FALSE)</f>
        <v>三组</v>
      </c>
      <c r="K385" s="3" t="str">
        <f t="shared" si="34"/>
        <v>北京三组</v>
      </c>
      <c r="L385" s="3" t="str">
        <f>IF(VLOOKUP($B385*1,[1]Sheet1!$A:$G,4,FALSE)=1,"普通员工","管理人员")</f>
        <v>普通员工</v>
      </c>
      <c r="M385" s="3">
        <f>E385/D385</f>
        <v>10000.32</v>
      </c>
      <c r="N385" s="3">
        <f t="shared" si="35"/>
        <v>2020</v>
      </c>
      <c r="O385" s="3">
        <f t="shared" si="36"/>
        <v>6</v>
      </c>
    </row>
    <row r="386" spans="1:15" x14ac:dyDescent="0.2">
      <c r="A386" s="10">
        <f>A385</f>
        <v>43989</v>
      </c>
      <c r="B386" s="4" t="s">
        <v>51</v>
      </c>
      <c r="C386" s="4" t="s">
        <v>6</v>
      </c>
      <c r="D386" s="6">
        <v>1</v>
      </c>
      <c r="E386" s="5">
        <v>15000.72</v>
      </c>
      <c r="F386" s="6" t="str">
        <f t="shared" si="33"/>
        <v>借呗</v>
      </c>
      <c r="G386" s="3" t="str">
        <f>MID(C386,3,LEN(C386))</f>
        <v>12期</v>
      </c>
      <c r="H386" s="3" t="str">
        <f>VLOOKUP($B386*1,[1]Sheet1!$A:$G,7,FALSE)</f>
        <v>华东</v>
      </c>
      <c r="I386" s="3" t="str">
        <f>VLOOKUP($B386*1,[1]Sheet1!$A:$G,6,FALSE)</f>
        <v>南京</v>
      </c>
      <c r="J386" s="3" t="str">
        <f>VLOOKUP($B386*1,[1]Sheet1!$A:$G,5,FALSE)</f>
        <v>一组</v>
      </c>
      <c r="K386" s="3" t="str">
        <f t="shared" si="34"/>
        <v>南京一组</v>
      </c>
      <c r="L386" s="3" t="str">
        <f>IF(VLOOKUP($B386*1,[1]Sheet1!$A:$G,4,FALSE)=1,"普通员工","管理人员")</f>
        <v>管理人员</v>
      </c>
      <c r="M386" s="3">
        <f>E386/D386</f>
        <v>15000.72</v>
      </c>
      <c r="N386" s="3">
        <f t="shared" si="35"/>
        <v>2020</v>
      </c>
      <c r="O386" s="3">
        <f t="shared" si="36"/>
        <v>6</v>
      </c>
    </row>
    <row r="387" spans="1:15" x14ac:dyDescent="0.2">
      <c r="A387" s="10">
        <f>A386</f>
        <v>43989</v>
      </c>
      <c r="B387" s="4" t="s">
        <v>32</v>
      </c>
      <c r="C387" s="4" t="s">
        <v>6</v>
      </c>
      <c r="D387" s="6">
        <v>1</v>
      </c>
      <c r="E387" s="5">
        <v>10000.15</v>
      </c>
      <c r="F387" s="6" t="str">
        <f t="shared" ref="F387:F450" si="37">LEFT(C387,2)</f>
        <v>借呗</v>
      </c>
      <c r="G387" s="3" t="str">
        <f>MID(C387,3,LEN(C387))</f>
        <v>12期</v>
      </c>
      <c r="H387" s="3" t="str">
        <f>VLOOKUP($B387*1,[1]Sheet1!$A:$G,7,FALSE)</f>
        <v>华东</v>
      </c>
      <c r="I387" s="3" t="str">
        <f>VLOOKUP($B387*1,[1]Sheet1!$A:$G,6,FALSE)</f>
        <v>上海</v>
      </c>
      <c r="J387" s="3" t="str">
        <f>VLOOKUP($B387*1,[1]Sheet1!$A:$G,5,FALSE)</f>
        <v>二组</v>
      </c>
      <c r="K387" s="3" t="str">
        <f t="shared" ref="K387:K450" si="38">I387&amp;J387</f>
        <v>上海二组</v>
      </c>
      <c r="L387" s="3" t="str">
        <f>IF(VLOOKUP($B387*1,[1]Sheet1!$A:$G,4,FALSE)=1,"普通员工","管理人员")</f>
        <v>普通员工</v>
      </c>
      <c r="M387" s="3">
        <f>E387/D387</f>
        <v>10000.15</v>
      </c>
      <c r="N387" s="3">
        <f t="shared" ref="N387:N450" si="39">YEAR(A387)</f>
        <v>2020</v>
      </c>
      <c r="O387" s="3">
        <f t="shared" ref="O387:O450" si="40">MONTH(A387)</f>
        <v>6</v>
      </c>
    </row>
    <row r="388" spans="1:15" x14ac:dyDescent="0.2">
      <c r="A388" s="10">
        <f>A387</f>
        <v>43989</v>
      </c>
      <c r="B388" s="4" t="s">
        <v>53</v>
      </c>
      <c r="C388" s="4" t="s">
        <v>6</v>
      </c>
      <c r="D388" s="6">
        <v>2</v>
      </c>
      <c r="E388" s="5">
        <v>17000.39</v>
      </c>
      <c r="F388" s="6" t="str">
        <f t="shared" si="37"/>
        <v>借呗</v>
      </c>
      <c r="G388" s="3" t="str">
        <f>MID(C388,3,LEN(C388))</f>
        <v>12期</v>
      </c>
      <c r="H388" s="3" t="str">
        <f>VLOOKUP($B388*1,[1]Sheet1!$A:$G,7,FALSE)</f>
        <v>华东</v>
      </c>
      <c r="I388" s="3" t="str">
        <f>VLOOKUP($B388*1,[1]Sheet1!$A:$G,6,FALSE)</f>
        <v>南京</v>
      </c>
      <c r="J388" s="3" t="str">
        <f>VLOOKUP($B388*1,[1]Sheet1!$A:$G,5,FALSE)</f>
        <v>四组</v>
      </c>
      <c r="K388" s="3" t="str">
        <f t="shared" si="38"/>
        <v>南京四组</v>
      </c>
      <c r="L388" s="3" t="str">
        <f>IF(VLOOKUP($B388*1,[1]Sheet1!$A:$G,4,FALSE)=1,"普通员工","管理人员")</f>
        <v>普通员工</v>
      </c>
      <c r="M388" s="3">
        <f>E388/D388</f>
        <v>8500.1949999999997</v>
      </c>
      <c r="N388" s="3">
        <f t="shared" si="39"/>
        <v>2020</v>
      </c>
      <c r="O388" s="3">
        <f t="shared" si="40"/>
        <v>6</v>
      </c>
    </row>
    <row r="389" spans="1:15" x14ac:dyDescent="0.2">
      <c r="A389" s="10">
        <f>A388</f>
        <v>43989</v>
      </c>
      <c r="B389" s="3" t="str">
        <f>B388</f>
        <v>1000010814</v>
      </c>
      <c r="C389" s="4" t="s">
        <v>10</v>
      </c>
      <c r="D389" s="6">
        <v>1</v>
      </c>
      <c r="E389" s="5">
        <v>11000.17</v>
      </c>
      <c r="F389" s="6" t="str">
        <f t="shared" si="37"/>
        <v>借呗</v>
      </c>
      <c r="G389" s="3" t="str">
        <f>MID(C389,3,LEN(C389))</f>
        <v>18期</v>
      </c>
      <c r="H389" s="3" t="str">
        <f>VLOOKUP($B389*1,[1]Sheet1!$A:$G,7,FALSE)</f>
        <v>华东</v>
      </c>
      <c r="I389" s="3" t="str">
        <f>VLOOKUP($B389*1,[1]Sheet1!$A:$G,6,FALSE)</f>
        <v>南京</v>
      </c>
      <c r="J389" s="3" t="str">
        <f>VLOOKUP($B389*1,[1]Sheet1!$A:$G,5,FALSE)</f>
        <v>四组</v>
      </c>
      <c r="K389" s="3" t="str">
        <f t="shared" si="38"/>
        <v>南京四组</v>
      </c>
      <c r="L389" s="3" t="str">
        <f>IF(VLOOKUP($B389*1,[1]Sheet1!$A:$G,4,FALSE)=1,"普通员工","管理人员")</f>
        <v>普通员工</v>
      </c>
      <c r="M389" s="3">
        <f>E389/D389</f>
        <v>11000.17</v>
      </c>
      <c r="N389" s="3">
        <f t="shared" si="39"/>
        <v>2020</v>
      </c>
      <c r="O389" s="3">
        <f t="shared" si="40"/>
        <v>6</v>
      </c>
    </row>
    <row r="390" spans="1:15" x14ac:dyDescent="0.2">
      <c r="A390" s="10">
        <f>A389</f>
        <v>43989</v>
      </c>
      <c r="B390" s="4" t="s">
        <v>54</v>
      </c>
      <c r="C390" s="4" t="s">
        <v>6</v>
      </c>
      <c r="D390" s="6">
        <v>1</v>
      </c>
      <c r="E390" s="5">
        <v>13999.93</v>
      </c>
      <c r="F390" s="6" t="str">
        <f t="shared" si="37"/>
        <v>借呗</v>
      </c>
      <c r="G390" s="3" t="str">
        <f>MID(C390,3,LEN(C390))</f>
        <v>12期</v>
      </c>
      <c r="H390" s="3" t="str">
        <f>VLOOKUP($B390*1,[1]Sheet1!$A:$G,7,FALSE)</f>
        <v>华东</v>
      </c>
      <c r="I390" s="3" t="str">
        <f>VLOOKUP($B390*1,[1]Sheet1!$A:$G,6,FALSE)</f>
        <v>南京</v>
      </c>
      <c r="J390" s="3" t="str">
        <f>VLOOKUP($B390*1,[1]Sheet1!$A:$G,5,FALSE)</f>
        <v>一组</v>
      </c>
      <c r="K390" s="3" t="str">
        <f t="shared" si="38"/>
        <v>南京一组</v>
      </c>
      <c r="L390" s="3" t="str">
        <f>IF(VLOOKUP($B390*1,[1]Sheet1!$A:$G,4,FALSE)=1,"普通员工","管理人员")</f>
        <v>普通员工</v>
      </c>
      <c r="M390" s="3">
        <f>E390/D390</f>
        <v>13999.93</v>
      </c>
      <c r="N390" s="3">
        <f t="shared" si="39"/>
        <v>2020</v>
      </c>
      <c r="O390" s="3">
        <f t="shared" si="40"/>
        <v>6</v>
      </c>
    </row>
    <row r="391" spans="1:15" x14ac:dyDescent="0.2">
      <c r="A391" s="10">
        <f>A390</f>
        <v>43989</v>
      </c>
      <c r="B391" s="3" t="str">
        <f>B390</f>
        <v>1000010837</v>
      </c>
      <c r="C391" s="4" t="s">
        <v>10</v>
      </c>
      <c r="D391" s="6">
        <v>1</v>
      </c>
      <c r="E391" s="5">
        <v>14000.09</v>
      </c>
      <c r="F391" s="6" t="str">
        <f t="shared" si="37"/>
        <v>借呗</v>
      </c>
      <c r="G391" s="3" t="str">
        <f>MID(C391,3,LEN(C391))</f>
        <v>18期</v>
      </c>
      <c r="H391" s="3" t="str">
        <f>VLOOKUP($B391*1,[1]Sheet1!$A:$G,7,FALSE)</f>
        <v>华东</v>
      </c>
      <c r="I391" s="3" t="str">
        <f>VLOOKUP($B391*1,[1]Sheet1!$A:$G,6,FALSE)</f>
        <v>南京</v>
      </c>
      <c r="J391" s="3" t="str">
        <f>VLOOKUP($B391*1,[1]Sheet1!$A:$G,5,FALSE)</f>
        <v>一组</v>
      </c>
      <c r="K391" s="3" t="str">
        <f t="shared" si="38"/>
        <v>南京一组</v>
      </c>
      <c r="L391" s="3" t="str">
        <f>IF(VLOOKUP($B391*1,[1]Sheet1!$A:$G,4,FALSE)=1,"普通员工","管理人员")</f>
        <v>普通员工</v>
      </c>
      <c r="M391" s="3">
        <f>E391/D391</f>
        <v>14000.09</v>
      </c>
      <c r="N391" s="3">
        <f t="shared" si="39"/>
        <v>2020</v>
      </c>
      <c r="O391" s="3">
        <f t="shared" si="40"/>
        <v>6</v>
      </c>
    </row>
    <row r="392" spans="1:15" x14ac:dyDescent="0.2">
      <c r="A392" s="10">
        <f>A391</f>
        <v>43989</v>
      </c>
      <c r="B392" s="4" t="s">
        <v>77</v>
      </c>
      <c r="C392" s="4" t="s">
        <v>5</v>
      </c>
      <c r="D392" s="6">
        <v>1</v>
      </c>
      <c r="E392" s="5">
        <v>9000.6</v>
      </c>
      <c r="F392" s="6" t="str">
        <f t="shared" si="37"/>
        <v>借呗</v>
      </c>
      <c r="G392" s="3" t="str">
        <f>MID(C392,3,LEN(C392))</f>
        <v>6期</v>
      </c>
      <c r="H392" s="3" t="str">
        <f>VLOOKUP($B392*1,[1]Sheet1!$A:$G,7,FALSE)</f>
        <v>华东</v>
      </c>
      <c r="I392" s="3" t="str">
        <f>VLOOKUP($B392*1,[1]Sheet1!$A:$G,6,FALSE)</f>
        <v>杭州</v>
      </c>
      <c r="J392" s="3" t="str">
        <f>VLOOKUP($B392*1,[1]Sheet1!$A:$G,5,FALSE)</f>
        <v>三组</v>
      </c>
      <c r="K392" s="3" t="str">
        <f t="shared" si="38"/>
        <v>杭州三组</v>
      </c>
      <c r="L392" s="3" t="str">
        <f>IF(VLOOKUP($B392*1,[1]Sheet1!$A:$G,4,FALSE)=1,"普通员工","管理人员")</f>
        <v>管理人员</v>
      </c>
      <c r="M392" s="3">
        <f>E392/D392</f>
        <v>9000.6</v>
      </c>
      <c r="N392" s="3">
        <f t="shared" si="39"/>
        <v>2020</v>
      </c>
      <c r="O392" s="3">
        <f t="shared" si="40"/>
        <v>6</v>
      </c>
    </row>
    <row r="393" spans="1:15" x14ac:dyDescent="0.2">
      <c r="A393" s="10">
        <f>A392</f>
        <v>43989</v>
      </c>
      <c r="B393" s="4" t="s">
        <v>78</v>
      </c>
      <c r="C393" s="4" t="s">
        <v>6</v>
      </c>
      <c r="D393" s="6">
        <v>1</v>
      </c>
      <c r="E393" s="5">
        <v>15000.05</v>
      </c>
      <c r="F393" s="6" t="str">
        <f t="shared" si="37"/>
        <v>借呗</v>
      </c>
      <c r="G393" s="3" t="str">
        <f>MID(C393,3,LEN(C393))</f>
        <v>12期</v>
      </c>
      <c r="H393" s="3" t="str">
        <f>VLOOKUP($B393*1,[1]Sheet1!$A:$G,7,FALSE)</f>
        <v>华东</v>
      </c>
      <c r="I393" s="3" t="str">
        <f>VLOOKUP($B393*1,[1]Sheet1!$A:$G,6,FALSE)</f>
        <v>杭州</v>
      </c>
      <c r="J393" s="3" t="str">
        <f>VLOOKUP($B393*1,[1]Sheet1!$A:$G,5,FALSE)</f>
        <v>一组</v>
      </c>
      <c r="K393" s="3" t="str">
        <f t="shared" si="38"/>
        <v>杭州一组</v>
      </c>
      <c r="L393" s="3" t="str">
        <f>IF(VLOOKUP($B393*1,[1]Sheet1!$A:$G,4,FALSE)=1,"普通员工","管理人员")</f>
        <v>普通员工</v>
      </c>
      <c r="M393" s="3">
        <f>E393/D393</f>
        <v>15000.05</v>
      </c>
      <c r="N393" s="3">
        <f t="shared" si="39"/>
        <v>2020</v>
      </c>
      <c r="O393" s="3">
        <f t="shared" si="40"/>
        <v>6</v>
      </c>
    </row>
    <row r="394" spans="1:15" x14ac:dyDescent="0.2">
      <c r="A394" s="10">
        <f>A393</f>
        <v>43989</v>
      </c>
      <c r="B394" s="4" t="s">
        <v>82</v>
      </c>
      <c r="C394" s="4" t="s">
        <v>5</v>
      </c>
      <c r="D394" s="6">
        <v>1</v>
      </c>
      <c r="E394" s="5">
        <v>27000.48</v>
      </c>
      <c r="F394" s="6" t="str">
        <f t="shared" si="37"/>
        <v>借呗</v>
      </c>
      <c r="G394" s="3" t="str">
        <f>MID(C394,3,LEN(C394))</f>
        <v>6期</v>
      </c>
      <c r="H394" s="3" t="str">
        <f>VLOOKUP($B394*1,[1]Sheet1!$A:$G,7,FALSE)</f>
        <v>华西北</v>
      </c>
      <c r="I394" s="3" t="str">
        <f>VLOOKUP($B394*1,[1]Sheet1!$A:$G,6,FALSE)</f>
        <v>北京</v>
      </c>
      <c r="J394" s="3" t="str">
        <f>VLOOKUP($B394*1,[1]Sheet1!$A:$G,5,FALSE)</f>
        <v>三组</v>
      </c>
      <c r="K394" s="3" t="str">
        <f t="shared" si="38"/>
        <v>北京三组</v>
      </c>
      <c r="L394" s="3" t="str">
        <f>IF(VLOOKUP($B394*1,[1]Sheet1!$A:$G,4,FALSE)=1,"普通员工","管理人员")</f>
        <v>普通员工</v>
      </c>
      <c r="M394" s="3">
        <f>E394/D394</f>
        <v>27000.48</v>
      </c>
      <c r="N394" s="3">
        <f t="shared" si="39"/>
        <v>2020</v>
      </c>
      <c r="O394" s="3">
        <f t="shared" si="40"/>
        <v>6</v>
      </c>
    </row>
    <row r="395" spans="1:15" x14ac:dyDescent="0.2">
      <c r="A395" s="10">
        <f>A394</f>
        <v>43989</v>
      </c>
      <c r="B395" s="3" t="str">
        <f t="shared" ref="B395" si="41">B394</f>
        <v>1000012446</v>
      </c>
      <c r="C395" s="4" t="s">
        <v>6</v>
      </c>
      <c r="D395" s="6">
        <v>1</v>
      </c>
      <c r="E395" s="5">
        <v>13000.1</v>
      </c>
      <c r="F395" s="6" t="str">
        <f t="shared" si="37"/>
        <v>借呗</v>
      </c>
      <c r="G395" s="3" t="str">
        <f>MID(C395,3,LEN(C395))</f>
        <v>12期</v>
      </c>
      <c r="H395" s="3" t="str">
        <f>VLOOKUP($B395*1,[1]Sheet1!$A:$G,7,FALSE)</f>
        <v>华西北</v>
      </c>
      <c r="I395" s="3" t="str">
        <f>VLOOKUP($B395*1,[1]Sheet1!$A:$G,6,FALSE)</f>
        <v>北京</v>
      </c>
      <c r="J395" s="3" t="str">
        <f>VLOOKUP($B395*1,[1]Sheet1!$A:$G,5,FALSE)</f>
        <v>三组</v>
      </c>
      <c r="K395" s="3" t="str">
        <f t="shared" si="38"/>
        <v>北京三组</v>
      </c>
      <c r="L395" s="3" t="str">
        <f>IF(VLOOKUP($B395*1,[1]Sheet1!$A:$G,4,FALSE)=1,"普通员工","管理人员")</f>
        <v>普通员工</v>
      </c>
      <c r="M395" s="3">
        <f>E395/D395</f>
        <v>13000.1</v>
      </c>
      <c r="N395" s="3">
        <f t="shared" si="39"/>
        <v>2020</v>
      </c>
      <c r="O395" s="3">
        <f t="shared" si="40"/>
        <v>6</v>
      </c>
    </row>
    <row r="396" spans="1:15" x14ac:dyDescent="0.2">
      <c r="A396" s="9">
        <v>43990</v>
      </c>
      <c r="B396" s="4" t="s">
        <v>4</v>
      </c>
      <c r="C396" s="4" t="s">
        <v>5</v>
      </c>
      <c r="D396" s="6">
        <v>3</v>
      </c>
      <c r="E396" s="5">
        <v>9931.14</v>
      </c>
      <c r="F396" s="6" t="str">
        <f t="shared" si="37"/>
        <v>借呗</v>
      </c>
      <c r="G396" s="3" t="str">
        <f>MID(C396,3,LEN(C396))</f>
        <v>6期</v>
      </c>
      <c r="H396" s="3" t="str">
        <f>VLOOKUP($B396*1,[1]Sheet1!$A:$G,7,FALSE)</f>
        <v>华东</v>
      </c>
      <c r="I396" s="3" t="str">
        <f>VLOOKUP($B396*1,[1]Sheet1!$A:$G,6,FALSE)</f>
        <v>杭州</v>
      </c>
      <c r="J396" s="3" t="str">
        <f>VLOOKUP($B396*1,[1]Sheet1!$A:$G,5,FALSE)</f>
        <v>二组</v>
      </c>
      <c r="K396" s="3" t="str">
        <f t="shared" si="38"/>
        <v>杭州二组</v>
      </c>
      <c r="L396" s="3" t="str">
        <f>IF(VLOOKUP($B396*1,[1]Sheet1!$A:$G,4,FALSE)=1,"普通员工","管理人员")</f>
        <v>普通员工</v>
      </c>
      <c r="M396" s="3">
        <f>E396/D396</f>
        <v>3310.3799999999997</v>
      </c>
      <c r="N396" s="3">
        <f t="shared" si="39"/>
        <v>2020</v>
      </c>
      <c r="O396" s="3">
        <f t="shared" si="40"/>
        <v>6</v>
      </c>
    </row>
    <row r="397" spans="1:15" x14ac:dyDescent="0.2">
      <c r="A397" s="10">
        <f>A396</f>
        <v>43990</v>
      </c>
      <c r="B397" s="3" t="str">
        <f t="shared" ref="B397:B398" si="42">B396</f>
        <v>1000000029</v>
      </c>
      <c r="C397" s="4" t="s">
        <v>6</v>
      </c>
      <c r="D397" s="6">
        <v>1</v>
      </c>
      <c r="E397" s="5">
        <v>1546.74</v>
      </c>
      <c r="F397" s="6" t="str">
        <f t="shared" si="37"/>
        <v>借呗</v>
      </c>
      <c r="G397" s="3" t="str">
        <f>MID(C397,3,LEN(C397))</f>
        <v>12期</v>
      </c>
      <c r="H397" s="3" t="str">
        <f>VLOOKUP($B397*1,[1]Sheet1!$A:$G,7,FALSE)</f>
        <v>华东</v>
      </c>
      <c r="I397" s="3" t="str">
        <f>VLOOKUP($B397*1,[1]Sheet1!$A:$G,6,FALSE)</f>
        <v>杭州</v>
      </c>
      <c r="J397" s="3" t="str">
        <f>VLOOKUP($B397*1,[1]Sheet1!$A:$G,5,FALSE)</f>
        <v>二组</v>
      </c>
      <c r="K397" s="3" t="str">
        <f t="shared" si="38"/>
        <v>杭州二组</v>
      </c>
      <c r="L397" s="3" t="str">
        <f>IF(VLOOKUP($B397*1,[1]Sheet1!$A:$G,4,FALSE)=1,"普通员工","管理人员")</f>
        <v>普通员工</v>
      </c>
      <c r="M397" s="3">
        <f>E397/D397</f>
        <v>1546.74</v>
      </c>
      <c r="N397" s="3">
        <f t="shared" si="39"/>
        <v>2020</v>
      </c>
      <c r="O397" s="3">
        <f t="shared" si="40"/>
        <v>6</v>
      </c>
    </row>
    <row r="398" spans="1:15" x14ac:dyDescent="0.2">
      <c r="A398" s="10">
        <f>A397</f>
        <v>43990</v>
      </c>
      <c r="B398" s="3" t="str">
        <f t="shared" si="42"/>
        <v>1000000029</v>
      </c>
      <c r="C398" s="4" t="s">
        <v>10</v>
      </c>
      <c r="D398" s="6">
        <v>2</v>
      </c>
      <c r="E398" s="5">
        <v>12501.2</v>
      </c>
      <c r="F398" s="6" t="str">
        <f t="shared" si="37"/>
        <v>借呗</v>
      </c>
      <c r="G398" s="3" t="str">
        <f>MID(C398,3,LEN(C398))</f>
        <v>18期</v>
      </c>
      <c r="H398" s="3" t="str">
        <f>VLOOKUP($B398*1,[1]Sheet1!$A:$G,7,FALSE)</f>
        <v>华东</v>
      </c>
      <c r="I398" s="3" t="str">
        <f>VLOOKUP($B398*1,[1]Sheet1!$A:$G,6,FALSE)</f>
        <v>杭州</v>
      </c>
      <c r="J398" s="3" t="str">
        <f>VLOOKUP($B398*1,[1]Sheet1!$A:$G,5,FALSE)</f>
        <v>二组</v>
      </c>
      <c r="K398" s="3" t="str">
        <f t="shared" si="38"/>
        <v>杭州二组</v>
      </c>
      <c r="L398" s="3" t="str">
        <f>IF(VLOOKUP($B398*1,[1]Sheet1!$A:$G,4,FALSE)=1,"普通员工","管理人员")</f>
        <v>普通员工</v>
      </c>
      <c r="M398" s="3">
        <f>E398/D398</f>
        <v>6250.6</v>
      </c>
      <c r="N398" s="3">
        <f t="shared" si="39"/>
        <v>2020</v>
      </c>
      <c r="O398" s="3">
        <f t="shared" si="40"/>
        <v>6</v>
      </c>
    </row>
    <row r="399" spans="1:15" x14ac:dyDescent="0.2">
      <c r="A399" s="10">
        <f>A398</f>
        <v>43990</v>
      </c>
      <c r="B399" s="4" t="s">
        <v>7</v>
      </c>
      <c r="C399" s="4" t="s">
        <v>5</v>
      </c>
      <c r="D399" s="6">
        <v>3</v>
      </c>
      <c r="E399" s="5">
        <v>39001.18</v>
      </c>
      <c r="F399" s="6" t="str">
        <f t="shared" si="37"/>
        <v>借呗</v>
      </c>
      <c r="G399" s="3" t="str">
        <f>MID(C399,3,LEN(C399))</f>
        <v>6期</v>
      </c>
      <c r="H399" s="3" t="str">
        <f>VLOOKUP($B399*1,[1]Sheet1!$A:$G,7,FALSE)</f>
        <v>华南</v>
      </c>
      <c r="I399" s="3" t="str">
        <f>VLOOKUP($B399*1,[1]Sheet1!$A:$G,6,FALSE)</f>
        <v>广州</v>
      </c>
      <c r="J399" s="3" t="str">
        <f>VLOOKUP($B399*1,[1]Sheet1!$A:$G,5,FALSE)</f>
        <v>三组</v>
      </c>
      <c r="K399" s="3" t="str">
        <f t="shared" si="38"/>
        <v>广州三组</v>
      </c>
      <c r="L399" s="3" t="str">
        <f>IF(VLOOKUP($B399*1,[1]Sheet1!$A:$G,4,FALSE)=1,"普通员工","管理人员")</f>
        <v>普通员工</v>
      </c>
      <c r="M399" s="3">
        <f>E399/D399</f>
        <v>13000.393333333333</v>
      </c>
      <c r="N399" s="3">
        <f t="shared" si="39"/>
        <v>2020</v>
      </c>
      <c r="O399" s="3">
        <f t="shared" si="40"/>
        <v>6</v>
      </c>
    </row>
    <row r="400" spans="1:15" x14ac:dyDescent="0.2">
      <c r="A400" s="10">
        <f>A399</f>
        <v>43990</v>
      </c>
      <c r="B400" s="3" t="str">
        <f>B399</f>
        <v>1000000030</v>
      </c>
      <c r="C400" s="4" t="s">
        <v>10</v>
      </c>
      <c r="D400" s="6">
        <v>1</v>
      </c>
      <c r="E400" s="5">
        <v>3700.67</v>
      </c>
      <c r="F400" s="6" t="str">
        <f t="shared" si="37"/>
        <v>借呗</v>
      </c>
      <c r="G400" s="3" t="str">
        <f>MID(C400,3,LEN(C400))</f>
        <v>18期</v>
      </c>
      <c r="H400" s="3" t="str">
        <f>VLOOKUP($B400*1,[1]Sheet1!$A:$G,7,FALSE)</f>
        <v>华南</v>
      </c>
      <c r="I400" s="3" t="str">
        <f>VLOOKUP($B400*1,[1]Sheet1!$A:$G,6,FALSE)</f>
        <v>广州</v>
      </c>
      <c r="J400" s="3" t="str">
        <f>VLOOKUP($B400*1,[1]Sheet1!$A:$G,5,FALSE)</f>
        <v>三组</v>
      </c>
      <c r="K400" s="3" t="str">
        <f t="shared" si="38"/>
        <v>广州三组</v>
      </c>
      <c r="L400" s="3" t="str">
        <f>IF(VLOOKUP($B400*1,[1]Sheet1!$A:$G,4,FALSE)=1,"普通员工","管理人员")</f>
        <v>普通员工</v>
      </c>
      <c r="M400" s="3">
        <f>E400/D400</f>
        <v>3700.67</v>
      </c>
      <c r="N400" s="3">
        <f t="shared" si="39"/>
        <v>2020</v>
      </c>
      <c r="O400" s="3">
        <f t="shared" si="40"/>
        <v>6</v>
      </c>
    </row>
    <row r="401" spans="1:15" x14ac:dyDescent="0.2">
      <c r="A401" s="10">
        <f>A400</f>
        <v>43990</v>
      </c>
      <c r="B401" s="4" t="s">
        <v>8</v>
      </c>
      <c r="C401" s="4" t="s">
        <v>5</v>
      </c>
      <c r="D401" s="6">
        <v>2</v>
      </c>
      <c r="E401" s="5">
        <v>22000.94</v>
      </c>
      <c r="F401" s="6" t="str">
        <f t="shared" si="37"/>
        <v>借呗</v>
      </c>
      <c r="G401" s="3" t="str">
        <f>MID(C401,3,LEN(C401))</f>
        <v>6期</v>
      </c>
      <c r="H401" s="3" t="str">
        <f>VLOOKUP($B401*1,[1]Sheet1!$A:$G,7,FALSE)</f>
        <v>华东</v>
      </c>
      <c r="I401" s="3" t="str">
        <f>VLOOKUP($B401*1,[1]Sheet1!$A:$G,6,FALSE)</f>
        <v>杭州</v>
      </c>
      <c r="J401" s="3" t="str">
        <f>VLOOKUP($B401*1,[1]Sheet1!$A:$G,5,FALSE)</f>
        <v>一组</v>
      </c>
      <c r="K401" s="3" t="str">
        <f t="shared" si="38"/>
        <v>杭州一组</v>
      </c>
      <c r="L401" s="3" t="str">
        <f>IF(VLOOKUP($B401*1,[1]Sheet1!$A:$G,4,FALSE)=1,"普通员工","管理人员")</f>
        <v>管理人员</v>
      </c>
      <c r="M401" s="3">
        <f>E401/D401</f>
        <v>11000.47</v>
      </c>
      <c r="N401" s="3">
        <f t="shared" si="39"/>
        <v>2020</v>
      </c>
      <c r="O401" s="3">
        <f t="shared" si="40"/>
        <v>6</v>
      </c>
    </row>
    <row r="402" spans="1:15" x14ac:dyDescent="0.2">
      <c r="A402" s="10">
        <f>A401</f>
        <v>43990</v>
      </c>
      <c r="B402" s="4" t="s">
        <v>9</v>
      </c>
      <c r="C402" s="4" t="s">
        <v>5</v>
      </c>
      <c r="D402" s="6">
        <v>1</v>
      </c>
      <c r="E402" s="5">
        <v>1513.37</v>
      </c>
      <c r="F402" s="6" t="str">
        <f t="shared" si="37"/>
        <v>借呗</v>
      </c>
      <c r="G402" s="3" t="str">
        <f>MID(C402,3,LEN(C402))</f>
        <v>6期</v>
      </c>
      <c r="H402" s="3" t="str">
        <f>VLOOKUP($B402*1,[1]Sheet1!$A:$G,7,FALSE)</f>
        <v>华东</v>
      </c>
      <c r="I402" s="3" t="str">
        <f>VLOOKUP($B402*1,[1]Sheet1!$A:$G,6,FALSE)</f>
        <v>苏州</v>
      </c>
      <c r="J402" s="3" t="str">
        <f>VLOOKUP($B402*1,[1]Sheet1!$A:$G,5,FALSE)</f>
        <v>一组</v>
      </c>
      <c r="K402" s="3" t="str">
        <f t="shared" si="38"/>
        <v>苏州一组</v>
      </c>
      <c r="L402" s="3" t="str">
        <f>IF(VLOOKUP($B402*1,[1]Sheet1!$A:$G,4,FALSE)=1,"普通员工","管理人员")</f>
        <v>管理人员</v>
      </c>
      <c r="M402" s="3">
        <f>E402/D402</f>
        <v>1513.37</v>
      </c>
      <c r="N402" s="3">
        <f t="shared" si="39"/>
        <v>2020</v>
      </c>
      <c r="O402" s="3">
        <f t="shared" si="40"/>
        <v>6</v>
      </c>
    </row>
    <row r="403" spans="1:15" x14ac:dyDescent="0.2">
      <c r="A403" s="10">
        <f>A402</f>
        <v>43990</v>
      </c>
      <c r="B403" s="4" t="s">
        <v>12</v>
      </c>
      <c r="C403" s="4" t="s">
        <v>5</v>
      </c>
      <c r="D403" s="6">
        <v>2</v>
      </c>
      <c r="E403" s="5">
        <v>9336.09</v>
      </c>
      <c r="F403" s="6" t="str">
        <f t="shared" si="37"/>
        <v>借呗</v>
      </c>
      <c r="G403" s="3" t="str">
        <f>MID(C403,3,LEN(C403))</f>
        <v>6期</v>
      </c>
      <c r="H403" s="3" t="str">
        <f>VLOOKUP($B403*1,[1]Sheet1!$A:$G,7,FALSE)</f>
        <v>华南</v>
      </c>
      <c r="I403" s="3" t="str">
        <f>VLOOKUP($B403*1,[1]Sheet1!$A:$G,6,FALSE)</f>
        <v>广州</v>
      </c>
      <c r="J403" s="3" t="str">
        <f>VLOOKUP($B403*1,[1]Sheet1!$A:$G,5,FALSE)</f>
        <v>三组</v>
      </c>
      <c r="K403" s="3" t="str">
        <f t="shared" si="38"/>
        <v>广州三组</v>
      </c>
      <c r="L403" s="3" t="str">
        <f>IF(VLOOKUP($B403*1,[1]Sheet1!$A:$G,4,FALSE)=1,"普通员工","管理人员")</f>
        <v>管理人员</v>
      </c>
      <c r="M403" s="3">
        <f>E403/D403</f>
        <v>4668.0450000000001</v>
      </c>
      <c r="N403" s="3">
        <f t="shared" si="39"/>
        <v>2020</v>
      </c>
      <c r="O403" s="3">
        <f t="shared" si="40"/>
        <v>6</v>
      </c>
    </row>
    <row r="404" spans="1:15" x14ac:dyDescent="0.2">
      <c r="A404" s="10">
        <f>A403</f>
        <v>43990</v>
      </c>
      <c r="B404" s="3" t="str">
        <f>B403</f>
        <v>1000000036</v>
      </c>
      <c r="C404" s="4" t="s">
        <v>10</v>
      </c>
      <c r="D404" s="6">
        <v>2</v>
      </c>
      <c r="E404" s="5">
        <v>14500.73</v>
      </c>
      <c r="F404" s="6" t="str">
        <f t="shared" si="37"/>
        <v>借呗</v>
      </c>
      <c r="G404" s="3" t="str">
        <f>MID(C404,3,LEN(C404))</f>
        <v>18期</v>
      </c>
      <c r="H404" s="3" t="str">
        <f>VLOOKUP($B404*1,[1]Sheet1!$A:$G,7,FALSE)</f>
        <v>华南</v>
      </c>
      <c r="I404" s="3" t="str">
        <f>VLOOKUP($B404*1,[1]Sheet1!$A:$G,6,FALSE)</f>
        <v>广州</v>
      </c>
      <c r="J404" s="3" t="str">
        <f>VLOOKUP($B404*1,[1]Sheet1!$A:$G,5,FALSE)</f>
        <v>三组</v>
      </c>
      <c r="K404" s="3" t="str">
        <f t="shared" si="38"/>
        <v>广州三组</v>
      </c>
      <c r="L404" s="3" t="str">
        <f>IF(VLOOKUP($B404*1,[1]Sheet1!$A:$G,4,FALSE)=1,"普通员工","管理人员")</f>
        <v>管理人员</v>
      </c>
      <c r="M404" s="3">
        <f>E404/D404</f>
        <v>7250.3649999999998</v>
      </c>
      <c r="N404" s="3">
        <f t="shared" si="39"/>
        <v>2020</v>
      </c>
      <c r="O404" s="3">
        <f t="shared" si="40"/>
        <v>6</v>
      </c>
    </row>
    <row r="405" spans="1:15" x14ac:dyDescent="0.2">
      <c r="A405" s="10">
        <f>A404</f>
        <v>43990</v>
      </c>
      <c r="B405" s="4" t="s">
        <v>13</v>
      </c>
      <c r="C405" s="4" t="s">
        <v>5</v>
      </c>
      <c r="D405" s="6">
        <v>1</v>
      </c>
      <c r="E405" s="5">
        <v>5500.39</v>
      </c>
      <c r="F405" s="6" t="str">
        <f t="shared" si="37"/>
        <v>借呗</v>
      </c>
      <c r="G405" s="3" t="str">
        <f>MID(C405,3,LEN(C405))</f>
        <v>6期</v>
      </c>
      <c r="H405" s="3" t="str">
        <f>VLOOKUP($B405*1,[1]Sheet1!$A:$G,7,FALSE)</f>
        <v>华东</v>
      </c>
      <c r="I405" s="3" t="str">
        <f>VLOOKUP($B405*1,[1]Sheet1!$A:$G,6,FALSE)</f>
        <v>杭州</v>
      </c>
      <c r="J405" s="3" t="str">
        <f>VLOOKUP($B405*1,[1]Sheet1!$A:$G,5,FALSE)</f>
        <v>二组</v>
      </c>
      <c r="K405" s="3" t="str">
        <f t="shared" si="38"/>
        <v>杭州二组</v>
      </c>
      <c r="L405" s="3" t="str">
        <f>IF(VLOOKUP($B405*1,[1]Sheet1!$A:$G,4,FALSE)=1,"普通员工","管理人员")</f>
        <v>普通员工</v>
      </c>
      <c r="M405" s="3">
        <f>E405/D405</f>
        <v>5500.39</v>
      </c>
      <c r="N405" s="3">
        <f t="shared" si="39"/>
        <v>2020</v>
      </c>
      <c r="O405" s="3">
        <f t="shared" si="40"/>
        <v>6</v>
      </c>
    </row>
    <row r="406" spans="1:15" x14ac:dyDescent="0.2">
      <c r="A406" s="10">
        <f>A405</f>
        <v>43990</v>
      </c>
      <c r="B406" s="4" t="s">
        <v>39</v>
      </c>
      <c r="C406" s="4" t="s">
        <v>6</v>
      </c>
      <c r="D406" s="6">
        <v>1</v>
      </c>
      <c r="E406" s="5">
        <v>5000.41</v>
      </c>
      <c r="F406" s="6" t="str">
        <f t="shared" si="37"/>
        <v>借呗</v>
      </c>
      <c r="G406" s="3" t="str">
        <f>MID(C406,3,LEN(C406))</f>
        <v>12期</v>
      </c>
      <c r="H406" s="3" t="str">
        <f>VLOOKUP($B406*1,[1]Sheet1!$A:$G,7,FALSE)</f>
        <v>华西北</v>
      </c>
      <c r="I406" s="3" t="str">
        <f>VLOOKUP($B406*1,[1]Sheet1!$A:$G,6,FALSE)</f>
        <v>成都</v>
      </c>
      <c r="J406" s="3" t="str">
        <f>VLOOKUP($B406*1,[1]Sheet1!$A:$G,5,FALSE)</f>
        <v>一组</v>
      </c>
      <c r="K406" s="3" t="str">
        <f t="shared" si="38"/>
        <v>成都一组</v>
      </c>
      <c r="L406" s="3" t="str">
        <f>IF(VLOOKUP($B406*1,[1]Sheet1!$A:$G,4,FALSE)=1,"普通员工","管理人员")</f>
        <v>普通员工</v>
      </c>
      <c r="M406" s="3">
        <f>E406/D406</f>
        <v>5000.41</v>
      </c>
      <c r="N406" s="3">
        <f t="shared" si="39"/>
        <v>2020</v>
      </c>
      <c r="O406" s="3">
        <f t="shared" si="40"/>
        <v>6</v>
      </c>
    </row>
    <row r="407" spans="1:15" x14ac:dyDescent="0.2">
      <c r="A407" s="10">
        <f>A406</f>
        <v>43990</v>
      </c>
      <c r="B407" s="4" t="s">
        <v>16</v>
      </c>
      <c r="C407" s="4" t="s">
        <v>5</v>
      </c>
      <c r="D407" s="6">
        <v>1</v>
      </c>
      <c r="E407" s="5">
        <v>1578.72</v>
      </c>
      <c r="F407" s="6" t="str">
        <f t="shared" si="37"/>
        <v>借呗</v>
      </c>
      <c r="G407" s="3" t="str">
        <f>MID(C407,3,LEN(C407))</f>
        <v>6期</v>
      </c>
      <c r="H407" s="3" t="str">
        <f>VLOOKUP($B407*1,[1]Sheet1!$A:$G,7,FALSE)</f>
        <v>华西北</v>
      </c>
      <c r="I407" s="3" t="str">
        <f>VLOOKUP($B407*1,[1]Sheet1!$A:$G,6,FALSE)</f>
        <v>北京</v>
      </c>
      <c r="J407" s="3" t="str">
        <f>VLOOKUP($B407*1,[1]Sheet1!$A:$G,5,FALSE)</f>
        <v>三组</v>
      </c>
      <c r="K407" s="3" t="str">
        <f t="shared" si="38"/>
        <v>北京三组</v>
      </c>
      <c r="L407" s="3" t="str">
        <f>IF(VLOOKUP($B407*1,[1]Sheet1!$A:$G,4,FALSE)=1,"普通员工","管理人员")</f>
        <v>管理人员</v>
      </c>
      <c r="M407" s="3">
        <f>E407/D407</f>
        <v>1578.72</v>
      </c>
      <c r="N407" s="3">
        <f t="shared" si="39"/>
        <v>2020</v>
      </c>
      <c r="O407" s="3">
        <f t="shared" si="40"/>
        <v>6</v>
      </c>
    </row>
    <row r="408" spans="1:15" x14ac:dyDescent="0.2">
      <c r="A408" s="10">
        <f>A407</f>
        <v>43990</v>
      </c>
      <c r="B408" s="3" t="str">
        <f>B407</f>
        <v>1000000044</v>
      </c>
      <c r="C408" s="4" t="s">
        <v>6</v>
      </c>
      <c r="D408" s="6">
        <v>1</v>
      </c>
      <c r="E408" s="5">
        <v>10000.040000000001</v>
      </c>
      <c r="F408" s="6" t="str">
        <f t="shared" si="37"/>
        <v>借呗</v>
      </c>
      <c r="G408" s="3" t="str">
        <f>MID(C408,3,LEN(C408))</f>
        <v>12期</v>
      </c>
      <c r="H408" s="3" t="str">
        <f>VLOOKUP($B408*1,[1]Sheet1!$A:$G,7,FALSE)</f>
        <v>华西北</v>
      </c>
      <c r="I408" s="3" t="str">
        <f>VLOOKUP($B408*1,[1]Sheet1!$A:$G,6,FALSE)</f>
        <v>北京</v>
      </c>
      <c r="J408" s="3" t="str">
        <f>VLOOKUP($B408*1,[1]Sheet1!$A:$G,5,FALSE)</f>
        <v>三组</v>
      </c>
      <c r="K408" s="3" t="str">
        <f t="shared" si="38"/>
        <v>北京三组</v>
      </c>
      <c r="L408" s="3" t="str">
        <f>IF(VLOOKUP($B408*1,[1]Sheet1!$A:$G,4,FALSE)=1,"普通员工","管理人员")</f>
        <v>管理人员</v>
      </c>
      <c r="M408" s="3">
        <f>E408/D408</f>
        <v>10000.040000000001</v>
      </c>
      <c r="N408" s="3">
        <f t="shared" si="39"/>
        <v>2020</v>
      </c>
      <c r="O408" s="3">
        <f t="shared" si="40"/>
        <v>6</v>
      </c>
    </row>
    <row r="409" spans="1:15" x14ac:dyDescent="0.2">
      <c r="A409" s="10">
        <f>A408</f>
        <v>43990</v>
      </c>
      <c r="B409" s="4" t="s">
        <v>17</v>
      </c>
      <c r="C409" s="4" t="s">
        <v>5</v>
      </c>
      <c r="D409" s="6">
        <v>2</v>
      </c>
      <c r="E409" s="5">
        <v>15000.6</v>
      </c>
      <c r="F409" s="6" t="str">
        <f t="shared" si="37"/>
        <v>借呗</v>
      </c>
      <c r="G409" s="3" t="str">
        <f>MID(C409,3,LEN(C409))</f>
        <v>6期</v>
      </c>
      <c r="H409" s="3" t="str">
        <f>VLOOKUP($B409*1,[1]Sheet1!$A:$G,7,FALSE)</f>
        <v>华南</v>
      </c>
      <c r="I409" s="3" t="str">
        <f>VLOOKUP($B409*1,[1]Sheet1!$A:$G,6,FALSE)</f>
        <v>深圳</v>
      </c>
      <c r="J409" s="3" t="str">
        <f>VLOOKUP($B409*1,[1]Sheet1!$A:$G,5,FALSE)</f>
        <v>一组</v>
      </c>
      <c r="K409" s="3" t="str">
        <f t="shared" si="38"/>
        <v>深圳一组</v>
      </c>
      <c r="L409" s="3" t="str">
        <f>IF(VLOOKUP($B409*1,[1]Sheet1!$A:$G,4,FALSE)=1,"普通员工","管理人员")</f>
        <v>普通员工</v>
      </c>
      <c r="M409" s="3">
        <f>E409/D409</f>
        <v>7500.3</v>
      </c>
      <c r="N409" s="3">
        <f t="shared" si="39"/>
        <v>2020</v>
      </c>
      <c r="O409" s="3">
        <f t="shared" si="40"/>
        <v>6</v>
      </c>
    </row>
    <row r="410" spans="1:15" x14ac:dyDescent="0.2">
      <c r="A410" s="10">
        <f>A409</f>
        <v>43990</v>
      </c>
      <c r="B410" s="4" t="s">
        <v>40</v>
      </c>
      <c r="C410" s="4" t="s">
        <v>5</v>
      </c>
      <c r="D410" s="6">
        <v>2</v>
      </c>
      <c r="E410" s="5">
        <v>17501.21</v>
      </c>
      <c r="F410" s="6" t="str">
        <f t="shared" si="37"/>
        <v>借呗</v>
      </c>
      <c r="G410" s="3" t="str">
        <f>MID(C410,3,LEN(C410))</f>
        <v>6期</v>
      </c>
      <c r="H410" s="3" t="str">
        <f>VLOOKUP($B410*1,[1]Sheet1!$A:$G,7,FALSE)</f>
        <v>华西北</v>
      </c>
      <c r="I410" s="3" t="str">
        <f>VLOOKUP($B410*1,[1]Sheet1!$A:$G,6,FALSE)</f>
        <v>成都</v>
      </c>
      <c r="J410" s="3" t="str">
        <f>VLOOKUP($B410*1,[1]Sheet1!$A:$G,5,FALSE)</f>
        <v>一组</v>
      </c>
      <c r="K410" s="3" t="str">
        <f t="shared" si="38"/>
        <v>成都一组</v>
      </c>
      <c r="L410" s="3" t="str">
        <f>IF(VLOOKUP($B410*1,[1]Sheet1!$A:$G,4,FALSE)=1,"普通员工","管理人员")</f>
        <v>普通员工</v>
      </c>
      <c r="M410" s="3">
        <f>E410/D410</f>
        <v>8750.6049999999996</v>
      </c>
      <c r="N410" s="3">
        <f t="shared" si="39"/>
        <v>2020</v>
      </c>
      <c r="O410" s="3">
        <f t="shared" si="40"/>
        <v>6</v>
      </c>
    </row>
    <row r="411" spans="1:15" x14ac:dyDescent="0.2">
      <c r="A411" s="10">
        <f>A410</f>
        <v>43990</v>
      </c>
      <c r="B411" s="4" t="s">
        <v>18</v>
      </c>
      <c r="C411" s="4" t="s">
        <v>5</v>
      </c>
      <c r="D411" s="6">
        <v>1</v>
      </c>
      <c r="E411" s="5">
        <v>1499.97</v>
      </c>
      <c r="F411" s="6" t="str">
        <f t="shared" si="37"/>
        <v>借呗</v>
      </c>
      <c r="G411" s="3" t="str">
        <f>MID(C411,3,LEN(C411))</f>
        <v>6期</v>
      </c>
      <c r="H411" s="3" t="str">
        <f>VLOOKUP($B411*1,[1]Sheet1!$A:$G,7,FALSE)</f>
        <v>华东</v>
      </c>
      <c r="I411" s="3" t="str">
        <f>VLOOKUP($B411*1,[1]Sheet1!$A:$G,6,FALSE)</f>
        <v>上海</v>
      </c>
      <c r="J411" s="3" t="str">
        <f>VLOOKUP($B411*1,[1]Sheet1!$A:$G,5,FALSE)</f>
        <v>一组</v>
      </c>
      <c r="K411" s="3" t="str">
        <f t="shared" si="38"/>
        <v>上海一组</v>
      </c>
      <c r="L411" s="3" t="str">
        <f>IF(VLOOKUP($B411*1,[1]Sheet1!$A:$G,4,FALSE)=1,"普通员工","管理人员")</f>
        <v>普通员工</v>
      </c>
      <c r="M411" s="3">
        <f>E411/D411</f>
        <v>1499.97</v>
      </c>
      <c r="N411" s="3">
        <f t="shared" si="39"/>
        <v>2020</v>
      </c>
      <c r="O411" s="3">
        <f t="shared" si="40"/>
        <v>6</v>
      </c>
    </row>
    <row r="412" spans="1:15" x14ac:dyDescent="0.2">
      <c r="A412" s="10">
        <f>A411</f>
        <v>43990</v>
      </c>
      <c r="B412" s="3" t="str">
        <f>B411</f>
        <v>1000000054</v>
      </c>
      <c r="C412" s="4" t="s">
        <v>6</v>
      </c>
      <c r="D412" s="6">
        <v>2</v>
      </c>
      <c r="E412" s="5">
        <v>22000.93</v>
      </c>
      <c r="F412" s="6" t="str">
        <f t="shared" si="37"/>
        <v>借呗</v>
      </c>
      <c r="G412" s="3" t="str">
        <f>MID(C412,3,LEN(C412))</f>
        <v>12期</v>
      </c>
      <c r="H412" s="3" t="str">
        <f>VLOOKUP($B412*1,[1]Sheet1!$A:$G,7,FALSE)</f>
        <v>华东</v>
      </c>
      <c r="I412" s="3" t="str">
        <f>VLOOKUP($B412*1,[1]Sheet1!$A:$G,6,FALSE)</f>
        <v>上海</v>
      </c>
      <c r="J412" s="3" t="str">
        <f>VLOOKUP($B412*1,[1]Sheet1!$A:$G,5,FALSE)</f>
        <v>一组</v>
      </c>
      <c r="K412" s="3" t="str">
        <f t="shared" si="38"/>
        <v>上海一组</v>
      </c>
      <c r="L412" s="3" t="str">
        <f>IF(VLOOKUP($B412*1,[1]Sheet1!$A:$G,4,FALSE)=1,"普通员工","管理人员")</f>
        <v>普通员工</v>
      </c>
      <c r="M412" s="3">
        <f>E412/D412</f>
        <v>11000.465</v>
      </c>
      <c r="N412" s="3">
        <f t="shared" si="39"/>
        <v>2020</v>
      </c>
      <c r="O412" s="3">
        <f t="shared" si="40"/>
        <v>6</v>
      </c>
    </row>
    <row r="413" spans="1:15" x14ac:dyDescent="0.2">
      <c r="A413" s="10">
        <f>A412</f>
        <v>43990</v>
      </c>
      <c r="B413" s="4" t="s">
        <v>19</v>
      </c>
      <c r="C413" s="4" t="s">
        <v>5</v>
      </c>
      <c r="D413" s="6">
        <v>1</v>
      </c>
      <c r="E413" s="5">
        <v>1257.23</v>
      </c>
      <c r="F413" s="6" t="str">
        <f t="shared" si="37"/>
        <v>借呗</v>
      </c>
      <c r="G413" s="3" t="str">
        <f>MID(C413,3,LEN(C413))</f>
        <v>6期</v>
      </c>
      <c r="H413" s="3" t="str">
        <f>VLOOKUP($B413*1,[1]Sheet1!$A:$G,7,FALSE)</f>
        <v>华东</v>
      </c>
      <c r="I413" s="3" t="str">
        <f>VLOOKUP($B413*1,[1]Sheet1!$A:$G,6,FALSE)</f>
        <v>上海</v>
      </c>
      <c r="J413" s="3" t="str">
        <f>VLOOKUP($B413*1,[1]Sheet1!$A:$G,5,FALSE)</f>
        <v>一组</v>
      </c>
      <c r="K413" s="3" t="str">
        <f t="shared" si="38"/>
        <v>上海一组</v>
      </c>
      <c r="L413" s="3" t="str">
        <f>IF(VLOOKUP($B413*1,[1]Sheet1!$A:$G,4,FALSE)=1,"普通员工","管理人员")</f>
        <v>管理人员</v>
      </c>
      <c r="M413" s="3">
        <f>E413/D413</f>
        <v>1257.23</v>
      </c>
      <c r="N413" s="3">
        <f t="shared" si="39"/>
        <v>2020</v>
      </c>
      <c r="O413" s="3">
        <f t="shared" si="40"/>
        <v>6</v>
      </c>
    </row>
    <row r="414" spans="1:15" x14ac:dyDescent="0.2">
      <c r="A414" s="10">
        <f>A413</f>
        <v>43990</v>
      </c>
      <c r="B414" s="3" t="str">
        <f>B413</f>
        <v>1000000056</v>
      </c>
      <c r="C414" s="4" t="s">
        <v>10</v>
      </c>
      <c r="D414" s="6">
        <v>1</v>
      </c>
      <c r="E414" s="5">
        <v>11000.47</v>
      </c>
      <c r="F414" s="6" t="str">
        <f t="shared" si="37"/>
        <v>借呗</v>
      </c>
      <c r="G414" s="3" t="str">
        <f>MID(C414,3,LEN(C414))</f>
        <v>18期</v>
      </c>
      <c r="H414" s="3" t="str">
        <f>VLOOKUP($B414*1,[1]Sheet1!$A:$G,7,FALSE)</f>
        <v>华东</v>
      </c>
      <c r="I414" s="3" t="str">
        <f>VLOOKUP($B414*1,[1]Sheet1!$A:$G,6,FALSE)</f>
        <v>上海</v>
      </c>
      <c r="J414" s="3" t="str">
        <f>VLOOKUP($B414*1,[1]Sheet1!$A:$G,5,FALSE)</f>
        <v>一组</v>
      </c>
      <c r="K414" s="3" t="str">
        <f t="shared" si="38"/>
        <v>上海一组</v>
      </c>
      <c r="L414" s="3" t="str">
        <f>IF(VLOOKUP($B414*1,[1]Sheet1!$A:$G,4,FALSE)=1,"普通员工","管理人员")</f>
        <v>管理人员</v>
      </c>
      <c r="M414" s="3">
        <f>E414/D414</f>
        <v>11000.47</v>
      </c>
      <c r="N414" s="3">
        <f t="shared" si="39"/>
        <v>2020</v>
      </c>
      <c r="O414" s="3">
        <f t="shared" si="40"/>
        <v>6</v>
      </c>
    </row>
    <row r="415" spans="1:15" x14ac:dyDescent="0.2">
      <c r="A415" s="10">
        <f>A414</f>
        <v>43990</v>
      </c>
      <c r="B415" s="4" t="s">
        <v>21</v>
      </c>
      <c r="C415" s="4" t="s">
        <v>5</v>
      </c>
      <c r="D415" s="6">
        <v>1</v>
      </c>
      <c r="E415" s="5">
        <v>4999.95</v>
      </c>
      <c r="F415" s="6" t="str">
        <f t="shared" si="37"/>
        <v>借呗</v>
      </c>
      <c r="G415" s="3" t="str">
        <f>MID(C415,3,LEN(C415))</f>
        <v>6期</v>
      </c>
      <c r="H415" s="3" t="str">
        <f>VLOOKUP($B415*1,[1]Sheet1!$A:$G,7,FALSE)</f>
        <v>华东</v>
      </c>
      <c r="I415" s="3" t="str">
        <f>VLOOKUP($B415*1,[1]Sheet1!$A:$G,6,FALSE)</f>
        <v>苏州</v>
      </c>
      <c r="J415" s="3" t="str">
        <f>VLOOKUP($B415*1,[1]Sheet1!$A:$G,5,FALSE)</f>
        <v>二组</v>
      </c>
      <c r="K415" s="3" t="str">
        <f t="shared" si="38"/>
        <v>苏州二组</v>
      </c>
      <c r="L415" s="3" t="str">
        <f>IF(VLOOKUP($B415*1,[1]Sheet1!$A:$G,4,FALSE)=1,"普通员工","管理人员")</f>
        <v>普通员工</v>
      </c>
      <c r="M415" s="3">
        <f>E415/D415</f>
        <v>4999.95</v>
      </c>
      <c r="N415" s="3">
        <f t="shared" si="39"/>
        <v>2020</v>
      </c>
      <c r="O415" s="3">
        <f t="shared" si="40"/>
        <v>6</v>
      </c>
    </row>
    <row r="416" spans="1:15" x14ac:dyDescent="0.2">
      <c r="A416" s="10">
        <f>A415</f>
        <v>43990</v>
      </c>
      <c r="B416" s="3" t="str">
        <f>B415</f>
        <v>1000000067</v>
      </c>
      <c r="C416" s="4" t="s">
        <v>6</v>
      </c>
      <c r="D416" s="6">
        <v>1</v>
      </c>
      <c r="E416" s="5">
        <v>18000.04</v>
      </c>
      <c r="F416" s="6" t="str">
        <f t="shared" si="37"/>
        <v>借呗</v>
      </c>
      <c r="G416" s="3" t="str">
        <f>MID(C416,3,LEN(C416))</f>
        <v>12期</v>
      </c>
      <c r="H416" s="3" t="str">
        <f>VLOOKUP($B416*1,[1]Sheet1!$A:$G,7,FALSE)</f>
        <v>华东</v>
      </c>
      <c r="I416" s="3" t="str">
        <f>VLOOKUP($B416*1,[1]Sheet1!$A:$G,6,FALSE)</f>
        <v>苏州</v>
      </c>
      <c r="J416" s="3" t="str">
        <f>VLOOKUP($B416*1,[1]Sheet1!$A:$G,5,FALSE)</f>
        <v>二组</v>
      </c>
      <c r="K416" s="3" t="str">
        <f t="shared" si="38"/>
        <v>苏州二组</v>
      </c>
      <c r="L416" s="3" t="str">
        <f>IF(VLOOKUP($B416*1,[1]Sheet1!$A:$G,4,FALSE)=1,"普通员工","管理人员")</f>
        <v>普通员工</v>
      </c>
      <c r="M416" s="3">
        <f>E416/D416</f>
        <v>18000.04</v>
      </c>
      <c r="N416" s="3">
        <f t="shared" si="39"/>
        <v>2020</v>
      </c>
      <c r="O416" s="3">
        <f t="shared" si="40"/>
        <v>6</v>
      </c>
    </row>
    <row r="417" spans="1:15" x14ac:dyDescent="0.2">
      <c r="A417" s="10">
        <f>A416</f>
        <v>43990</v>
      </c>
      <c r="B417" s="4" t="s">
        <v>22</v>
      </c>
      <c r="C417" s="4" t="s">
        <v>10</v>
      </c>
      <c r="D417" s="6">
        <v>1</v>
      </c>
      <c r="E417" s="5">
        <v>4400.1899999999996</v>
      </c>
      <c r="F417" s="6" t="str">
        <f t="shared" si="37"/>
        <v>借呗</v>
      </c>
      <c r="G417" s="3" t="str">
        <f>MID(C417,3,LEN(C417))</f>
        <v>18期</v>
      </c>
      <c r="H417" s="3" t="str">
        <f>VLOOKUP($B417*1,[1]Sheet1!$A:$G,7,FALSE)</f>
        <v>华西北</v>
      </c>
      <c r="I417" s="3" t="str">
        <f>VLOOKUP($B417*1,[1]Sheet1!$A:$G,6,FALSE)</f>
        <v>重庆</v>
      </c>
      <c r="J417" s="3" t="str">
        <f>VLOOKUP($B417*1,[1]Sheet1!$A:$G,5,FALSE)</f>
        <v>一组</v>
      </c>
      <c r="K417" s="3" t="str">
        <f t="shared" si="38"/>
        <v>重庆一组</v>
      </c>
      <c r="L417" s="3" t="str">
        <f>IF(VLOOKUP($B417*1,[1]Sheet1!$A:$G,4,FALSE)=1,"普通员工","管理人员")</f>
        <v>管理人员</v>
      </c>
      <c r="M417" s="3">
        <f>E417/D417</f>
        <v>4400.1899999999996</v>
      </c>
      <c r="N417" s="3">
        <f t="shared" si="39"/>
        <v>2020</v>
      </c>
      <c r="O417" s="3">
        <f t="shared" si="40"/>
        <v>6</v>
      </c>
    </row>
    <row r="418" spans="1:15" x14ac:dyDescent="0.2">
      <c r="A418" s="10">
        <f>A417</f>
        <v>43990</v>
      </c>
      <c r="B418" s="4" t="s">
        <v>60</v>
      </c>
      <c r="C418" s="4" t="s">
        <v>5</v>
      </c>
      <c r="D418" s="6">
        <v>1</v>
      </c>
      <c r="E418" s="5">
        <v>4000.65</v>
      </c>
      <c r="F418" s="6" t="str">
        <f t="shared" si="37"/>
        <v>借呗</v>
      </c>
      <c r="G418" s="3" t="str">
        <f>MID(C418,3,LEN(C418))</f>
        <v>6期</v>
      </c>
      <c r="H418" s="3" t="str">
        <f>VLOOKUP($B418*1,[1]Sheet1!$A:$G,7,FALSE)</f>
        <v>华东</v>
      </c>
      <c r="I418" s="3" t="str">
        <f>VLOOKUP($B418*1,[1]Sheet1!$A:$G,6,FALSE)</f>
        <v>合肥</v>
      </c>
      <c r="J418" s="3" t="str">
        <f>VLOOKUP($B418*1,[1]Sheet1!$A:$G,5,FALSE)</f>
        <v>一组</v>
      </c>
      <c r="K418" s="3" t="str">
        <f t="shared" si="38"/>
        <v>合肥一组</v>
      </c>
      <c r="L418" s="3" t="str">
        <f>IF(VLOOKUP($B418*1,[1]Sheet1!$A:$G,4,FALSE)=1,"普通员工","管理人员")</f>
        <v>普通员工</v>
      </c>
      <c r="M418" s="3">
        <f>E418/D418</f>
        <v>4000.65</v>
      </c>
      <c r="N418" s="3">
        <f t="shared" si="39"/>
        <v>2020</v>
      </c>
      <c r="O418" s="3">
        <f t="shared" si="40"/>
        <v>6</v>
      </c>
    </row>
    <row r="419" spans="1:15" x14ac:dyDescent="0.2">
      <c r="A419" s="10">
        <f>A418</f>
        <v>43990</v>
      </c>
      <c r="B419" s="4" t="s">
        <v>23</v>
      </c>
      <c r="C419" s="4" t="s">
        <v>10</v>
      </c>
      <c r="D419" s="6">
        <v>4</v>
      </c>
      <c r="E419" s="5">
        <v>60001.489999999991</v>
      </c>
      <c r="F419" s="6" t="str">
        <f t="shared" si="37"/>
        <v>借呗</v>
      </c>
      <c r="G419" s="3" t="str">
        <f>MID(C419,3,LEN(C419))</f>
        <v>18期</v>
      </c>
      <c r="H419" s="3" t="str">
        <f>VLOOKUP($B419*1,[1]Sheet1!$A:$G,7,FALSE)</f>
        <v>华东</v>
      </c>
      <c r="I419" s="3" t="str">
        <f>VLOOKUP($B419*1,[1]Sheet1!$A:$G,6,FALSE)</f>
        <v>合肥</v>
      </c>
      <c r="J419" s="3" t="str">
        <f>VLOOKUP($B419*1,[1]Sheet1!$A:$G,5,FALSE)</f>
        <v>一组</v>
      </c>
      <c r="K419" s="3" t="str">
        <f t="shared" si="38"/>
        <v>合肥一组</v>
      </c>
      <c r="L419" s="3" t="str">
        <f>IF(VLOOKUP($B419*1,[1]Sheet1!$A:$G,4,FALSE)=1,"普通员工","管理人员")</f>
        <v>普通员工</v>
      </c>
      <c r="M419" s="3">
        <f>E419/D419</f>
        <v>15000.372499999998</v>
      </c>
      <c r="N419" s="3">
        <f t="shared" si="39"/>
        <v>2020</v>
      </c>
      <c r="O419" s="3">
        <f t="shared" si="40"/>
        <v>6</v>
      </c>
    </row>
    <row r="420" spans="1:15" x14ac:dyDescent="0.2">
      <c r="A420" s="10">
        <f>A419</f>
        <v>43990</v>
      </c>
      <c r="B420" s="4" t="s">
        <v>24</v>
      </c>
      <c r="C420" s="4" t="s">
        <v>6</v>
      </c>
      <c r="D420" s="6">
        <v>1</v>
      </c>
      <c r="E420" s="5">
        <v>1379.76</v>
      </c>
      <c r="F420" s="6" t="str">
        <f t="shared" si="37"/>
        <v>借呗</v>
      </c>
      <c r="G420" s="3" t="str">
        <f>MID(C420,3,LEN(C420))</f>
        <v>12期</v>
      </c>
      <c r="H420" s="3" t="str">
        <f>VLOOKUP($B420*1,[1]Sheet1!$A:$G,7,FALSE)</f>
        <v>华南</v>
      </c>
      <c r="I420" s="3" t="str">
        <f>VLOOKUP($B420*1,[1]Sheet1!$A:$G,6,FALSE)</f>
        <v>广州</v>
      </c>
      <c r="J420" s="3" t="str">
        <f>VLOOKUP($B420*1,[1]Sheet1!$A:$G,5,FALSE)</f>
        <v>三组</v>
      </c>
      <c r="K420" s="3" t="str">
        <f t="shared" si="38"/>
        <v>广州三组</v>
      </c>
      <c r="L420" s="3" t="str">
        <f>IF(VLOOKUP($B420*1,[1]Sheet1!$A:$G,4,FALSE)=1,"普通员工","管理人员")</f>
        <v>普通员工</v>
      </c>
      <c r="M420" s="3">
        <f>E420/D420</f>
        <v>1379.76</v>
      </c>
      <c r="N420" s="3">
        <f t="shared" si="39"/>
        <v>2020</v>
      </c>
      <c r="O420" s="3">
        <f t="shared" si="40"/>
        <v>6</v>
      </c>
    </row>
    <row r="421" spans="1:15" x14ac:dyDescent="0.2">
      <c r="A421" s="10">
        <f>A420</f>
        <v>43990</v>
      </c>
      <c r="B421" s="3" t="str">
        <f>B420</f>
        <v>1000000566</v>
      </c>
      <c r="C421" s="4" t="s">
        <v>10</v>
      </c>
      <c r="D421" s="6">
        <v>1</v>
      </c>
      <c r="E421" s="5">
        <v>13000.55</v>
      </c>
      <c r="F421" s="6" t="str">
        <f t="shared" si="37"/>
        <v>借呗</v>
      </c>
      <c r="G421" s="3" t="str">
        <f>MID(C421,3,LEN(C421))</f>
        <v>18期</v>
      </c>
      <c r="H421" s="3" t="str">
        <f>VLOOKUP($B421*1,[1]Sheet1!$A:$G,7,FALSE)</f>
        <v>华南</v>
      </c>
      <c r="I421" s="3" t="str">
        <f>VLOOKUP($B421*1,[1]Sheet1!$A:$G,6,FALSE)</f>
        <v>广州</v>
      </c>
      <c r="J421" s="3" t="str">
        <f>VLOOKUP($B421*1,[1]Sheet1!$A:$G,5,FALSE)</f>
        <v>三组</v>
      </c>
      <c r="K421" s="3" t="str">
        <f t="shared" si="38"/>
        <v>广州三组</v>
      </c>
      <c r="L421" s="3" t="str">
        <f>IF(VLOOKUP($B421*1,[1]Sheet1!$A:$G,4,FALSE)=1,"普通员工","管理人员")</f>
        <v>普通员工</v>
      </c>
      <c r="M421" s="3">
        <f>E421/D421</f>
        <v>13000.55</v>
      </c>
      <c r="N421" s="3">
        <f t="shared" si="39"/>
        <v>2020</v>
      </c>
      <c r="O421" s="3">
        <f t="shared" si="40"/>
        <v>6</v>
      </c>
    </row>
    <row r="422" spans="1:15" x14ac:dyDescent="0.2">
      <c r="A422" s="10">
        <f>A421</f>
        <v>43990</v>
      </c>
      <c r="B422" s="4" t="s">
        <v>61</v>
      </c>
      <c r="C422" s="4" t="s">
        <v>6</v>
      </c>
      <c r="D422" s="6">
        <v>1</v>
      </c>
      <c r="E422" s="5">
        <v>13000.41</v>
      </c>
      <c r="F422" s="6" t="str">
        <f t="shared" si="37"/>
        <v>借呗</v>
      </c>
      <c r="G422" s="3" t="str">
        <f>MID(C422,3,LEN(C422))</f>
        <v>12期</v>
      </c>
      <c r="H422" s="3" t="str">
        <f>VLOOKUP($B422*1,[1]Sheet1!$A:$G,7,FALSE)</f>
        <v>华东</v>
      </c>
      <c r="I422" s="3" t="str">
        <f>VLOOKUP($B422*1,[1]Sheet1!$A:$G,6,FALSE)</f>
        <v>苏州</v>
      </c>
      <c r="J422" s="3" t="str">
        <f>VLOOKUP($B422*1,[1]Sheet1!$A:$G,5,FALSE)</f>
        <v>三组</v>
      </c>
      <c r="K422" s="3" t="str">
        <f t="shared" si="38"/>
        <v>苏州三组</v>
      </c>
      <c r="L422" s="3" t="str">
        <f>IF(VLOOKUP($B422*1,[1]Sheet1!$A:$G,4,FALSE)=1,"普通员工","管理人员")</f>
        <v>普通员工</v>
      </c>
      <c r="M422" s="3">
        <f>E422/D422</f>
        <v>13000.41</v>
      </c>
      <c r="N422" s="3">
        <f t="shared" si="39"/>
        <v>2020</v>
      </c>
      <c r="O422" s="3">
        <f t="shared" si="40"/>
        <v>6</v>
      </c>
    </row>
    <row r="423" spans="1:15" x14ac:dyDescent="0.2">
      <c r="A423" s="10">
        <f>A422</f>
        <v>43990</v>
      </c>
      <c r="B423" s="4" t="s">
        <v>63</v>
      </c>
      <c r="C423" s="4" t="s">
        <v>6</v>
      </c>
      <c r="D423" s="6">
        <v>2</v>
      </c>
      <c r="E423" s="5">
        <v>32000.050000000003</v>
      </c>
      <c r="F423" s="6" t="str">
        <f t="shared" si="37"/>
        <v>借呗</v>
      </c>
      <c r="G423" s="3" t="str">
        <f>MID(C423,3,LEN(C423))</f>
        <v>12期</v>
      </c>
      <c r="H423" s="3" t="str">
        <f>VLOOKUP($B423*1,[1]Sheet1!$A:$G,7,FALSE)</f>
        <v>华东</v>
      </c>
      <c r="I423" s="3" t="str">
        <f>VLOOKUP($B423*1,[1]Sheet1!$A:$G,6,FALSE)</f>
        <v>苏州</v>
      </c>
      <c r="J423" s="3" t="str">
        <f>VLOOKUP($B423*1,[1]Sheet1!$A:$G,5,FALSE)</f>
        <v>二组</v>
      </c>
      <c r="K423" s="3" t="str">
        <f t="shared" si="38"/>
        <v>苏州二组</v>
      </c>
      <c r="L423" s="3" t="str">
        <f>IF(VLOOKUP($B423*1,[1]Sheet1!$A:$G,4,FALSE)=1,"普通员工","管理人员")</f>
        <v>普通员工</v>
      </c>
      <c r="M423" s="3">
        <f>E423/D423</f>
        <v>16000.025000000001</v>
      </c>
      <c r="N423" s="3">
        <f t="shared" si="39"/>
        <v>2020</v>
      </c>
      <c r="O423" s="3">
        <f t="shared" si="40"/>
        <v>6</v>
      </c>
    </row>
    <row r="424" spans="1:15" x14ac:dyDescent="0.2">
      <c r="A424" s="10">
        <f>A423</f>
        <v>43990</v>
      </c>
      <c r="B424" s="4" t="s">
        <v>43</v>
      </c>
      <c r="C424" s="4" t="s">
        <v>6</v>
      </c>
      <c r="D424" s="6">
        <v>1</v>
      </c>
      <c r="E424" s="5">
        <v>500.24</v>
      </c>
      <c r="F424" s="6" t="str">
        <f t="shared" si="37"/>
        <v>借呗</v>
      </c>
      <c r="G424" s="3" t="str">
        <f>MID(C424,3,LEN(C424))</f>
        <v>12期</v>
      </c>
      <c r="H424" s="3" t="str">
        <f>VLOOKUP($B424*1,[1]Sheet1!$A:$G,7,FALSE)</f>
        <v>华东</v>
      </c>
      <c r="I424" s="3" t="str">
        <f>VLOOKUP($B424*1,[1]Sheet1!$A:$G,6,FALSE)</f>
        <v>上海</v>
      </c>
      <c r="J424" s="3" t="str">
        <f>VLOOKUP($B424*1,[1]Sheet1!$A:$G,5,FALSE)</f>
        <v>二组</v>
      </c>
      <c r="K424" s="3" t="str">
        <f t="shared" si="38"/>
        <v>上海二组</v>
      </c>
      <c r="L424" s="3" t="str">
        <f>IF(VLOOKUP($B424*1,[1]Sheet1!$A:$G,4,FALSE)=1,"普通员工","管理人员")</f>
        <v>普通员工</v>
      </c>
      <c r="M424" s="3">
        <f>E424/D424</f>
        <v>500.24</v>
      </c>
      <c r="N424" s="3">
        <f t="shared" si="39"/>
        <v>2020</v>
      </c>
      <c r="O424" s="3">
        <f t="shared" si="40"/>
        <v>6</v>
      </c>
    </row>
    <row r="425" spans="1:15" x14ac:dyDescent="0.2">
      <c r="A425" s="10">
        <f>A424</f>
        <v>43990</v>
      </c>
      <c r="B425" s="4" t="s">
        <v>44</v>
      </c>
      <c r="C425" s="4" t="s">
        <v>10</v>
      </c>
      <c r="D425" s="6">
        <v>1</v>
      </c>
      <c r="E425" s="5">
        <v>5000.28</v>
      </c>
      <c r="F425" s="6" t="str">
        <f t="shared" si="37"/>
        <v>借呗</v>
      </c>
      <c r="G425" s="3" t="str">
        <f>MID(C425,3,LEN(C425))</f>
        <v>18期</v>
      </c>
      <c r="H425" s="3" t="str">
        <f>VLOOKUP($B425*1,[1]Sheet1!$A:$G,7,FALSE)</f>
        <v>华东</v>
      </c>
      <c r="I425" s="3" t="str">
        <f>VLOOKUP($B425*1,[1]Sheet1!$A:$G,6,FALSE)</f>
        <v>苏州</v>
      </c>
      <c r="J425" s="3" t="str">
        <f>VLOOKUP($B425*1,[1]Sheet1!$A:$G,5,FALSE)</f>
        <v>二组</v>
      </c>
      <c r="K425" s="3" t="str">
        <f t="shared" si="38"/>
        <v>苏州二组</v>
      </c>
      <c r="L425" s="3" t="str">
        <f>IF(VLOOKUP($B425*1,[1]Sheet1!$A:$G,4,FALSE)=1,"普通员工","管理人员")</f>
        <v>普通员工</v>
      </c>
      <c r="M425" s="3">
        <f>E425/D425</f>
        <v>5000.28</v>
      </c>
      <c r="N425" s="3">
        <f t="shared" si="39"/>
        <v>2020</v>
      </c>
      <c r="O425" s="3">
        <f t="shared" si="40"/>
        <v>6</v>
      </c>
    </row>
    <row r="426" spans="1:15" x14ac:dyDescent="0.2">
      <c r="A426" s="10">
        <f>A425</f>
        <v>43990</v>
      </c>
      <c r="B426" s="4" t="s">
        <v>45</v>
      </c>
      <c r="C426" s="4" t="s">
        <v>6</v>
      </c>
      <c r="D426" s="6">
        <v>2</v>
      </c>
      <c r="E426" s="5">
        <v>21300.87</v>
      </c>
      <c r="F426" s="6" t="str">
        <f t="shared" si="37"/>
        <v>借呗</v>
      </c>
      <c r="G426" s="3" t="str">
        <f>MID(C426,3,LEN(C426))</f>
        <v>12期</v>
      </c>
      <c r="H426" s="3" t="str">
        <f>VLOOKUP($B426*1,[1]Sheet1!$A:$G,7,FALSE)</f>
        <v>华南</v>
      </c>
      <c r="I426" s="3" t="str">
        <f>VLOOKUP($B426*1,[1]Sheet1!$A:$G,6,FALSE)</f>
        <v>广州</v>
      </c>
      <c r="J426" s="3" t="str">
        <f>VLOOKUP($B426*1,[1]Sheet1!$A:$G,5,FALSE)</f>
        <v>一组</v>
      </c>
      <c r="K426" s="3" t="str">
        <f t="shared" si="38"/>
        <v>广州一组</v>
      </c>
      <c r="L426" s="3" t="str">
        <f>IF(VLOOKUP($B426*1,[1]Sheet1!$A:$G,4,FALSE)=1,"普通员工","管理人员")</f>
        <v>普通员工</v>
      </c>
      <c r="M426" s="3">
        <f>E426/D426</f>
        <v>10650.434999999999</v>
      </c>
      <c r="N426" s="3">
        <f t="shared" si="39"/>
        <v>2020</v>
      </c>
      <c r="O426" s="3">
        <f t="shared" si="40"/>
        <v>6</v>
      </c>
    </row>
    <row r="427" spans="1:15" x14ac:dyDescent="0.2">
      <c r="A427" s="10">
        <f>A426</f>
        <v>43990</v>
      </c>
      <c r="B427" s="4" t="s">
        <v>25</v>
      </c>
      <c r="C427" s="4" t="s">
        <v>5</v>
      </c>
      <c r="D427" s="6">
        <v>1</v>
      </c>
      <c r="E427" s="5">
        <v>7000.52</v>
      </c>
      <c r="F427" s="6" t="str">
        <f t="shared" si="37"/>
        <v>借呗</v>
      </c>
      <c r="G427" s="3" t="str">
        <f>MID(C427,3,LEN(C427))</f>
        <v>6期</v>
      </c>
      <c r="H427" s="3" t="str">
        <f>VLOOKUP($B427*1,[1]Sheet1!$A:$G,7,FALSE)</f>
        <v>华西北</v>
      </c>
      <c r="I427" s="3" t="str">
        <f>VLOOKUP($B427*1,[1]Sheet1!$A:$G,6,FALSE)</f>
        <v>北京</v>
      </c>
      <c r="J427" s="3" t="str">
        <f>VLOOKUP($B427*1,[1]Sheet1!$A:$G,5,FALSE)</f>
        <v>三组</v>
      </c>
      <c r="K427" s="3" t="str">
        <f t="shared" si="38"/>
        <v>北京三组</v>
      </c>
      <c r="L427" s="3" t="str">
        <f>IF(VLOOKUP($B427*1,[1]Sheet1!$A:$G,4,FALSE)=1,"普通员工","管理人员")</f>
        <v>普通员工</v>
      </c>
      <c r="M427" s="3">
        <f>E427/D427</f>
        <v>7000.52</v>
      </c>
      <c r="N427" s="3">
        <f t="shared" si="39"/>
        <v>2020</v>
      </c>
      <c r="O427" s="3">
        <f t="shared" si="40"/>
        <v>6</v>
      </c>
    </row>
    <row r="428" spans="1:15" x14ac:dyDescent="0.2">
      <c r="A428" s="10">
        <f>A427</f>
        <v>43990</v>
      </c>
      <c r="B428" s="4" t="s">
        <v>27</v>
      </c>
      <c r="C428" s="4" t="s">
        <v>5</v>
      </c>
      <c r="D428" s="6">
        <v>1</v>
      </c>
      <c r="E428" s="5">
        <v>6000.03</v>
      </c>
      <c r="F428" s="6" t="str">
        <f t="shared" si="37"/>
        <v>借呗</v>
      </c>
      <c r="G428" s="3" t="str">
        <f>MID(C428,3,LEN(C428))</f>
        <v>6期</v>
      </c>
      <c r="H428" s="3" t="str">
        <f>VLOOKUP($B428*1,[1]Sheet1!$A:$G,7,FALSE)</f>
        <v>华东</v>
      </c>
      <c r="I428" s="3" t="str">
        <f>VLOOKUP($B428*1,[1]Sheet1!$A:$G,6,FALSE)</f>
        <v>上海</v>
      </c>
      <c r="J428" s="3" t="str">
        <f>VLOOKUP($B428*1,[1]Sheet1!$A:$G,5,FALSE)</f>
        <v>二组</v>
      </c>
      <c r="K428" s="3" t="str">
        <f t="shared" si="38"/>
        <v>上海二组</v>
      </c>
      <c r="L428" s="3" t="str">
        <f>IF(VLOOKUP($B428*1,[1]Sheet1!$A:$G,4,FALSE)=1,"普通员工","管理人员")</f>
        <v>管理人员</v>
      </c>
      <c r="M428" s="3">
        <f>E428/D428</f>
        <v>6000.03</v>
      </c>
      <c r="N428" s="3">
        <f t="shared" si="39"/>
        <v>2020</v>
      </c>
      <c r="O428" s="3">
        <f t="shared" si="40"/>
        <v>6</v>
      </c>
    </row>
    <row r="429" spans="1:15" x14ac:dyDescent="0.2">
      <c r="A429" s="10">
        <f>A428</f>
        <v>43990</v>
      </c>
      <c r="B429" s="3" t="str">
        <f>B428</f>
        <v>1000004170</v>
      </c>
      <c r="C429" s="4" t="s">
        <v>6</v>
      </c>
      <c r="D429" s="6">
        <v>1</v>
      </c>
      <c r="E429" s="5">
        <v>25000.75</v>
      </c>
      <c r="F429" s="6" t="str">
        <f t="shared" si="37"/>
        <v>借呗</v>
      </c>
      <c r="G429" s="3" t="str">
        <f>MID(C429,3,LEN(C429))</f>
        <v>12期</v>
      </c>
      <c r="H429" s="3" t="str">
        <f>VLOOKUP($B429*1,[1]Sheet1!$A:$G,7,FALSE)</f>
        <v>华东</v>
      </c>
      <c r="I429" s="3" t="str">
        <f>VLOOKUP($B429*1,[1]Sheet1!$A:$G,6,FALSE)</f>
        <v>上海</v>
      </c>
      <c r="J429" s="3" t="str">
        <f>VLOOKUP($B429*1,[1]Sheet1!$A:$G,5,FALSE)</f>
        <v>二组</v>
      </c>
      <c r="K429" s="3" t="str">
        <f t="shared" si="38"/>
        <v>上海二组</v>
      </c>
      <c r="L429" s="3" t="str">
        <f>IF(VLOOKUP($B429*1,[1]Sheet1!$A:$G,4,FALSE)=1,"普通员工","管理人员")</f>
        <v>管理人员</v>
      </c>
      <c r="M429" s="3">
        <f>E429/D429</f>
        <v>25000.75</v>
      </c>
      <c r="N429" s="3">
        <f t="shared" si="39"/>
        <v>2020</v>
      </c>
      <c r="O429" s="3">
        <f t="shared" si="40"/>
        <v>6</v>
      </c>
    </row>
    <row r="430" spans="1:15" x14ac:dyDescent="0.2">
      <c r="A430" s="10">
        <f>A429</f>
        <v>43990</v>
      </c>
      <c r="B430" s="4" t="s">
        <v>28</v>
      </c>
      <c r="C430" s="4" t="s">
        <v>6</v>
      </c>
      <c r="D430" s="6">
        <v>1</v>
      </c>
      <c r="E430" s="5">
        <v>5500.09</v>
      </c>
      <c r="F430" s="6" t="str">
        <f t="shared" si="37"/>
        <v>借呗</v>
      </c>
      <c r="G430" s="3" t="str">
        <f>MID(C430,3,LEN(C430))</f>
        <v>12期</v>
      </c>
      <c r="H430" s="3" t="str">
        <f>VLOOKUP($B430*1,[1]Sheet1!$A:$G,7,FALSE)</f>
        <v>华东</v>
      </c>
      <c r="I430" s="3" t="str">
        <f>VLOOKUP($B430*1,[1]Sheet1!$A:$G,6,FALSE)</f>
        <v>合肥</v>
      </c>
      <c r="J430" s="3" t="str">
        <f>VLOOKUP($B430*1,[1]Sheet1!$A:$G,5,FALSE)</f>
        <v>一组</v>
      </c>
      <c r="K430" s="3" t="str">
        <f t="shared" si="38"/>
        <v>合肥一组</v>
      </c>
      <c r="L430" s="3" t="str">
        <f>IF(VLOOKUP($B430*1,[1]Sheet1!$A:$G,4,FALSE)=1,"普通员工","管理人员")</f>
        <v>普通员工</v>
      </c>
      <c r="M430" s="3">
        <f>E430/D430</f>
        <v>5500.09</v>
      </c>
      <c r="N430" s="3">
        <f t="shared" si="39"/>
        <v>2020</v>
      </c>
      <c r="O430" s="3">
        <f t="shared" si="40"/>
        <v>6</v>
      </c>
    </row>
    <row r="431" spans="1:15" x14ac:dyDescent="0.2">
      <c r="A431" s="10">
        <f>A430</f>
        <v>43990</v>
      </c>
      <c r="B431" s="3" t="str">
        <f>B430</f>
        <v>1000004256</v>
      </c>
      <c r="C431" s="4" t="s">
        <v>10</v>
      </c>
      <c r="D431" s="6">
        <v>1</v>
      </c>
      <c r="E431" s="5">
        <v>7500.13</v>
      </c>
      <c r="F431" s="6" t="str">
        <f t="shared" si="37"/>
        <v>借呗</v>
      </c>
      <c r="G431" s="3" t="str">
        <f>MID(C431,3,LEN(C431))</f>
        <v>18期</v>
      </c>
      <c r="H431" s="3" t="str">
        <f>VLOOKUP($B431*1,[1]Sheet1!$A:$G,7,FALSE)</f>
        <v>华东</v>
      </c>
      <c r="I431" s="3" t="str">
        <f>VLOOKUP($B431*1,[1]Sheet1!$A:$G,6,FALSE)</f>
        <v>合肥</v>
      </c>
      <c r="J431" s="3" t="str">
        <f>VLOOKUP($B431*1,[1]Sheet1!$A:$G,5,FALSE)</f>
        <v>一组</v>
      </c>
      <c r="K431" s="3" t="str">
        <f t="shared" si="38"/>
        <v>合肥一组</v>
      </c>
      <c r="L431" s="3" t="str">
        <f>IF(VLOOKUP($B431*1,[1]Sheet1!$A:$G,4,FALSE)=1,"普通员工","管理人员")</f>
        <v>普通员工</v>
      </c>
      <c r="M431" s="3">
        <f>E431/D431</f>
        <v>7500.13</v>
      </c>
      <c r="N431" s="3">
        <f t="shared" si="39"/>
        <v>2020</v>
      </c>
      <c r="O431" s="3">
        <f t="shared" si="40"/>
        <v>6</v>
      </c>
    </row>
    <row r="432" spans="1:15" x14ac:dyDescent="0.2">
      <c r="A432" s="10">
        <f>A431</f>
        <v>43990</v>
      </c>
      <c r="B432" s="4" t="s">
        <v>46</v>
      </c>
      <c r="C432" s="4" t="s">
        <v>6</v>
      </c>
      <c r="D432" s="6">
        <v>2</v>
      </c>
      <c r="E432" s="5">
        <v>20000.71</v>
      </c>
      <c r="F432" s="6" t="str">
        <f t="shared" si="37"/>
        <v>借呗</v>
      </c>
      <c r="G432" s="3" t="str">
        <f>MID(C432,3,LEN(C432))</f>
        <v>12期</v>
      </c>
      <c r="H432" s="3" t="str">
        <f>VLOOKUP($B432*1,[1]Sheet1!$A:$G,7,FALSE)</f>
        <v>华东</v>
      </c>
      <c r="I432" s="3" t="str">
        <f>VLOOKUP($B432*1,[1]Sheet1!$A:$G,6,FALSE)</f>
        <v>杭州</v>
      </c>
      <c r="J432" s="3" t="str">
        <f>VLOOKUP($B432*1,[1]Sheet1!$A:$G,5,FALSE)</f>
        <v>二组</v>
      </c>
      <c r="K432" s="3" t="str">
        <f t="shared" si="38"/>
        <v>杭州二组</v>
      </c>
      <c r="L432" s="3" t="str">
        <f>IF(VLOOKUP($B432*1,[1]Sheet1!$A:$G,4,FALSE)=1,"普通员工","管理人员")</f>
        <v>管理人员</v>
      </c>
      <c r="M432" s="3">
        <f>E432/D432</f>
        <v>10000.355</v>
      </c>
      <c r="N432" s="3">
        <f t="shared" si="39"/>
        <v>2020</v>
      </c>
      <c r="O432" s="3">
        <f t="shared" si="40"/>
        <v>6</v>
      </c>
    </row>
    <row r="433" spans="1:15" x14ac:dyDescent="0.2">
      <c r="A433" s="10">
        <f>A432</f>
        <v>43990</v>
      </c>
      <c r="B433" s="4" t="s">
        <v>47</v>
      </c>
      <c r="C433" s="4" t="s">
        <v>6</v>
      </c>
      <c r="D433" s="6">
        <v>1</v>
      </c>
      <c r="E433" s="5">
        <v>17000.12</v>
      </c>
      <c r="F433" s="6" t="str">
        <f t="shared" si="37"/>
        <v>借呗</v>
      </c>
      <c r="G433" s="3" t="str">
        <f>MID(C433,3,LEN(C433))</f>
        <v>12期</v>
      </c>
      <c r="H433" s="3" t="str">
        <f>VLOOKUP($B433*1,[1]Sheet1!$A:$G,7,FALSE)</f>
        <v>华西北</v>
      </c>
      <c r="I433" s="3" t="str">
        <f>VLOOKUP($B433*1,[1]Sheet1!$A:$G,6,FALSE)</f>
        <v>成都</v>
      </c>
      <c r="J433" s="3" t="str">
        <f>VLOOKUP($B433*1,[1]Sheet1!$A:$G,5,FALSE)</f>
        <v>一组</v>
      </c>
      <c r="K433" s="3" t="str">
        <f t="shared" si="38"/>
        <v>成都一组</v>
      </c>
      <c r="L433" s="3" t="str">
        <f>IF(VLOOKUP($B433*1,[1]Sheet1!$A:$G,4,FALSE)=1,"普通员工","管理人员")</f>
        <v>管理人员</v>
      </c>
      <c r="M433" s="3">
        <f>E433/D433</f>
        <v>17000.12</v>
      </c>
      <c r="N433" s="3">
        <f t="shared" si="39"/>
        <v>2020</v>
      </c>
      <c r="O433" s="3">
        <f t="shared" si="40"/>
        <v>6</v>
      </c>
    </row>
    <row r="434" spans="1:15" x14ac:dyDescent="0.2">
      <c r="A434" s="10">
        <f>A433</f>
        <v>43990</v>
      </c>
      <c r="B434" s="3" t="str">
        <f>B433</f>
        <v>1000006698</v>
      </c>
      <c r="C434" s="4" t="s">
        <v>10</v>
      </c>
      <c r="D434" s="6">
        <v>1</v>
      </c>
      <c r="E434" s="5">
        <v>12000.01</v>
      </c>
      <c r="F434" s="6" t="str">
        <f t="shared" si="37"/>
        <v>借呗</v>
      </c>
      <c r="G434" s="3" t="str">
        <f>MID(C434,3,LEN(C434))</f>
        <v>18期</v>
      </c>
      <c r="H434" s="3" t="str">
        <f>VLOOKUP($B434*1,[1]Sheet1!$A:$G,7,FALSE)</f>
        <v>华西北</v>
      </c>
      <c r="I434" s="3" t="str">
        <f>VLOOKUP($B434*1,[1]Sheet1!$A:$G,6,FALSE)</f>
        <v>成都</v>
      </c>
      <c r="J434" s="3" t="str">
        <f>VLOOKUP($B434*1,[1]Sheet1!$A:$G,5,FALSE)</f>
        <v>一组</v>
      </c>
      <c r="K434" s="3" t="str">
        <f t="shared" si="38"/>
        <v>成都一组</v>
      </c>
      <c r="L434" s="3" t="str">
        <f>IF(VLOOKUP($B434*1,[1]Sheet1!$A:$G,4,FALSE)=1,"普通员工","管理人员")</f>
        <v>管理人员</v>
      </c>
      <c r="M434" s="3">
        <f>E434/D434</f>
        <v>12000.01</v>
      </c>
      <c r="N434" s="3">
        <f t="shared" si="39"/>
        <v>2020</v>
      </c>
      <c r="O434" s="3">
        <f t="shared" si="40"/>
        <v>6</v>
      </c>
    </row>
    <row r="435" spans="1:15" x14ac:dyDescent="0.2">
      <c r="A435" s="10">
        <f>A434</f>
        <v>43990</v>
      </c>
      <c r="B435" s="4" t="s">
        <v>48</v>
      </c>
      <c r="C435" s="4" t="s">
        <v>10</v>
      </c>
      <c r="D435" s="6">
        <v>1</v>
      </c>
      <c r="E435" s="5">
        <v>9000.15</v>
      </c>
      <c r="F435" s="6" t="str">
        <f t="shared" si="37"/>
        <v>借呗</v>
      </c>
      <c r="G435" s="3" t="str">
        <f>MID(C435,3,LEN(C435))</f>
        <v>18期</v>
      </c>
      <c r="H435" s="3" t="str">
        <f>VLOOKUP($B435*1,[1]Sheet1!$A:$G,7,FALSE)</f>
        <v>华东</v>
      </c>
      <c r="I435" s="3" t="str">
        <f>VLOOKUP($B435*1,[1]Sheet1!$A:$G,6,FALSE)</f>
        <v>南京</v>
      </c>
      <c r="J435" s="3" t="str">
        <f>VLOOKUP($B435*1,[1]Sheet1!$A:$G,5,FALSE)</f>
        <v>一组</v>
      </c>
      <c r="K435" s="3" t="str">
        <f t="shared" si="38"/>
        <v>南京一组</v>
      </c>
      <c r="L435" s="3" t="str">
        <f>IF(VLOOKUP($B435*1,[1]Sheet1!$A:$G,4,FALSE)=1,"普通员工","管理人员")</f>
        <v>普通员工</v>
      </c>
      <c r="M435" s="3">
        <f>E435/D435</f>
        <v>9000.15</v>
      </c>
      <c r="N435" s="3">
        <f t="shared" si="39"/>
        <v>2020</v>
      </c>
      <c r="O435" s="3">
        <f t="shared" si="40"/>
        <v>6</v>
      </c>
    </row>
    <row r="436" spans="1:15" x14ac:dyDescent="0.2">
      <c r="A436" s="10">
        <f>A435</f>
        <v>43990</v>
      </c>
      <c r="B436" s="4" t="s">
        <v>30</v>
      </c>
      <c r="C436" s="4" t="s">
        <v>10</v>
      </c>
      <c r="D436" s="6">
        <v>1</v>
      </c>
      <c r="E436" s="5">
        <v>16000.7</v>
      </c>
      <c r="F436" s="6" t="str">
        <f t="shared" si="37"/>
        <v>借呗</v>
      </c>
      <c r="G436" s="3" t="str">
        <f>MID(C436,3,LEN(C436))</f>
        <v>18期</v>
      </c>
      <c r="H436" s="3" t="str">
        <f>VLOOKUP($B436*1,[1]Sheet1!$A:$G,7,FALSE)</f>
        <v>华东</v>
      </c>
      <c r="I436" s="3" t="str">
        <f>VLOOKUP($B436*1,[1]Sheet1!$A:$G,6,FALSE)</f>
        <v>南京</v>
      </c>
      <c r="J436" s="3" t="str">
        <f>VLOOKUP($B436*1,[1]Sheet1!$A:$G,5,FALSE)</f>
        <v>一组</v>
      </c>
      <c r="K436" s="3" t="str">
        <f t="shared" si="38"/>
        <v>南京一组</v>
      </c>
      <c r="L436" s="3" t="str">
        <f>IF(VLOOKUP($B436*1,[1]Sheet1!$A:$G,4,FALSE)=1,"普通员工","管理人员")</f>
        <v>普通员工</v>
      </c>
      <c r="M436" s="3">
        <f>E436/D436</f>
        <v>16000.7</v>
      </c>
      <c r="N436" s="3">
        <f t="shared" si="39"/>
        <v>2020</v>
      </c>
      <c r="O436" s="3">
        <f t="shared" si="40"/>
        <v>6</v>
      </c>
    </row>
    <row r="437" spans="1:15" x14ac:dyDescent="0.2">
      <c r="A437" s="10">
        <f>A436</f>
        <v>43990</v>
      </c>
      <c r="B437" s="4" t="s">
        <v>65</v>
      </c>
      <c r="C437" s="4" t="s">
        <v>6</v>
      </c>
      <c r="D437" s="6">
        <v>2</v>
      </c>
      <c r="E437" s="5">
        <v>11501.51</v>
      </c>
      <c r="F437" s="6" t="str">
        <f t="shared" si="37"/>
        <v>借呗</v>
      </c>
      <c r="G437" s="3" t="str">
        <f>MID(C437,3,LEN(C437))</f>
        <v>12期</v>
      </c>
      <c r="H437" s="3" t="str">
        <f>VLOOKUP($B437*1,[1]Sheet1!$A:$G,7,FALSE)</f>
        <v>华东</v>
      </c>
      <c r="I437" s="3" t="str">
        <f>VLOOKUP($B437*1,[1]Sheet1!$A:$G,6,FALSE)</f>
        <v>南京</v>
      </c>
      <c r="J437" s="3" t="str">
        <f>VLOOKUP($B437*1,[1]Sheet1!$A:$G,5,FALSE)</f>
        <v>一组</v>
      </c>
      <c r="K437" s="3" t="str">
        <f t="shared" si="38"/>
        <v>南京一组</v>
      </c>
      <c r="L437" s="3" t="str">
        <f>IF(VLOOKUP($B437*1,[1]Sheet1!$A:$G,4,FALSE)=1,"普通员工","管理人员")</f>
        <v>普通员工</v>
      </c>
      <c r="M437" s="3">
        <f>E437/D437</f>
        <v>5750.7550000000001</v>
      </c>
      <c r="N437" s="3">
        <f t="shared" si="39"/>
        <v>2020</v>
      </c>
      <c r="O437" s="3">
        <f t="shared" si="40"/>
        <v>6</v>
      </c>
    </row>
    <row r="438" spans="1:15" x14ac:dyDescent="0.2">
      <c r="A438" s="10">
        <f>A437</f>
        <v>43990</v>
      </c>
      <c r="B438" s="3" t="str">
        <f>B437</f>
        <v>1000006869</v>
      </c>
      <c r="C438" s="4" t="s">
        <v>10</v>
      </c>
      <c r="D438" s="6">
        <v>1</v>
      </c>
      <c r="E438" s="5">
        <v>3000.1</v>
      </c>
      <c r="F438" s="6" t="str">
        <f t="shared" si="37"/>
        <v>借呗</v>
      </c>
      <c r="G438" s="3" t="str">
        <f>MID(C438,3,LEN(C438))</f>
        <v>18期</v>
      </c>
      <c r="H438" s="3" t="str">
        <f>VLOOKUP($B438*1,[1]Sheet1!$A:$G,7,FALSE)</f>
        <v>华东</v>
      </c>
      <c r="I438" s="3" t="str">
        <f>VLOOKUP($B438*1,[1]Sheet1!$A:$G,6,FALSE)</f>
        <v>南京</v>
      </c>
      <c r="J438" s="3" t="str">
        <f>VLOOKUP($B438*1,[1]Sheet1!$A:$G,5,FALSE)</f>
        <v>一组</v>
      </c>
      <c r="K438" s="3" t="str">
        <f t="shared" si="38"/>
        <v>南京一组</v>
      </c>
      <c r="L438" s="3" t="str">
        <f>IF(VLOOKUP($B438*1,[1]Sheet1!$A:$G,4,FALSE)=1,"普通员工","管理人员")</f>
        <v>普通员工</v>
      </c>
      <c r="M438" s="3">
        <f>E438/D438</f>
        <v>3000.1</v>
      </c>
      <c r="N438" s="3">
        <f t="shared" si="39"/>
        <v>2020</v>
      </c>
      <c r="O438" s="3">
        <f t="shared" si="40"/>
        <v>6</v>
      </c>
    </row>
    <row r="439" spans="1:15" x14ac:dyDescent="0.2">
      <c r="A439" s="10">
        <f>A438</f>
        <v>43990</v>
      </c>
      <c r="B439" s="4" t="s">
        <v>50</v>
      </c>
      <c r="C439" s="4" t="s">
        <v>5</v>
      </c>
      <c r="D439" s="6">
        <v>3</v>
      </c>
      <c r="E439" s="5">
        <v>45001.09</v>
      </c>
      <c r="F439" s="6" t="str">
        <f t="shared" si="37"/>
        <v>借呗</v>
      </c>
      <c r="G439" s="3" t="str">
        <f>MID(C439,3,LEN(C439))</f>
        <v>6期</v>
      </c>
      <c r="H439" s="3" t="str">
        <f>VLOOKUP($B439*1,[1]Sheet1!$A:$G,7,FALSE)</f>
        <v>华东</v>
      </c>
      <c r="I439" s="3" t="str">
        <f>VLOOKUP($B439*1,[1]Sheet1!$A:$G,6,FALSE)</f>
        <v>上海</v>
      </c>
      <c r="J439" s="3" t="str">
        <f>VLOOKUP($B439*1,[1]Sheet1!$A:$G,5,FALSE)</f>
        <v>一组</v>
      </c>
      <c r="K439" s="3" t="str">
        <f t="shared" si="38"/>
        <v>上海一组</v>
      </c>
      <c r="L439" s="3" t="str">
        <f>IF(VLOOKUP($B439*1,[1]Sheet1!$A:$G,4,FALSE)=1,"普通员工","管理人员")</f>
        <v>普通员工</v>
      </c>
      <c r="M439" s="3">
        <f>E439/D439</f>
        <v>15000.363333333333</v>
      </c>
      <c r="N439" s="3">
        <f t="shared" si="39"/>
        <v>2020</v>
      </c>
      <c r="O439" s="3">
        <f t="shared" si="40"/>
        <v>6</v>
      </c>
    </row>
    <row r="440" spans="1:15" x14ac:dyDescent="0.2">
      <c r="A440" s="10">
        <f>A439</f>
        <v>43990</v>
      </c>
      <c r="B440" s="4" t="s">
        <v>31</v>
      </c>
      <c r="C440" s="4" t="s">
        <v>5</v>
      </c>
      <c r="D440" s="6">
        <v>1</v>
      </c>
      <c r="E440" s="5">
        <v>15000.2</v>
      </c>
      <c r="F440" s="6" t="str">
        <f t="shared" si="37"/>
        <v>借呗</v>
      </c>
      <c r="G440" s="3" t="str">
        <f>MID(C440,3,LEN(C440))</f>
        <v>6期</v>
      </c>
      <c r="H440" s="3" t="str">
        <f>VLOOKUP($B440*1,[1]Sheet1!$A:$G,7,FALSE)</f>
        <v>华西北</v>
      </c>
      <c r="I440" s="3" t="str">
        <f>VLOOKUP($B440*1,[1]Sheet1!$A:$G,6,FALSE)</f>
        <v>北京</v>
      </c>
      <c r="J440" s="3" t="str">
        <f>VLOOKUP($B440*1,[1]Sheet1!$A:$G,5,FALSE)</f>
        <v>三组</v>
      </c>
      <c r="K440" s="3" t="str">
        <f t="shared" si="38"/>
        <v>北京三组</v>
      </c>
      <c r="L440" s="3" t="str">
        <f>IF(VLOOKUP($B440*1,[1]Sheet1!$A:$G,4,FALSE)=1,"普通员工","管理人员")</f>
        <v>普通员工</v>
      </c>
      <c r="M440" s="3">
        <f>E440/D440</f>
        <v>15000.2</v>
      </c>
      <c r="N440" s="3">
        <f t="shared" si="39"/>
        <v>2020</v>
      </c>
      <c r="O440" s="3">
        <f t="shared" si="40"/>
        <v>6</v>
      </c>
    </row>
    <row r="441" spans="1:15" x14ac:dyDescent="0.2">
      <c r="A441" s="10">
        <f>A440</f>
        <v>43990</v>
      </c>
      <c r="B441" s="4" t="s">
        <v>51</v>
      </c>
      <c r="C441" s="4" t="s">
        <v>6</v>
      </c>
      <c r="D441" s="6">
        <v>2</v>
      </c>
      <c r="E441" s="5">
        <v>25000.59</v>
      </c>
      <c r="F441" s="6" t="str">
        <f t="shared" si="37"/>
        <v>借呗</v>
      </c>
      <c r="G441" s="3" t="str">
        <f>MID(C441,3,LEN(C441))</f>
        <v>12期</v>
      </c>
      <c r="H441" s="3" t="str">
        <f>VLOOKUP($B441*1,[1]Sheet1!$A:$G,7,FALSE)</f>
        <v>华东</v>
      </c>
      <c r="I441" s="3" t="str">
        <f>VLOOKUP($B441*1,[1]Sheet1!$A:$G,6,FALSE)</f>
        <v>南京</v>
      </c>
      <c r="J441" s="3" t="str">
        <f>VLOOKUP($B441*1,[1]Sheet1!$A:$G,5,FALSE)</f>
        <v>一组</v>
      </c>
      <c r="K441" s="3" t="str">
        <f t="shared" si="38"/>
        <v>南京一组</v>
      </c>
      <c r="L441" s="3" t="str">
        <f>IF(VLOOKUP($B441*1,[1]Sheet1!$A:$G,4,FALSE)=1,"普通员工","管理人员")</f>
        <v>管理人员</v>
      </c>
      <c r="M441" s="3">
        <f>E441/D441</f>
        <v>12500.295</v>
      </c>
      <c r="N441" s="3">
        <f t="shared" si="39"/>
        <v>2020</v>
      </c>
      <c r="O441" s="3">
        <f t="shared" si="40"/>
        <v>6</v>
      </c>
    </row>
    <row r="442" spans="1:15" x14ac:dyDescent="0.2">
      <c r="A442" s="10">
        <f>A441</f>
        <v>43990</v>
      </c>
      <c r="B442" s="4" t="s">
        <v>69</v>
      </c>
      <c r="C442" s="4" t="s">
        <v>5</v>
      </c>
      <c r="D442" s="6">
        <v>1</v>
      </c>
      <c r="E442" s="5">
        <v>999.51</v>
      </c>
      <c r="F442" s="6" t="str">
        <f t="shared" si="37"/>
        <v>借呗</v>
      </c>
      <c r="G442" s="3" t="str">
        <f>MID(C442,3,LEN(C442))</f>
        <v>6期</v>
      </c>
      <c r="H442" s="3" t="str">
        <f>VLOOKUP($B442*1,[1]Sheet1!$A:$G,7,FALSE)</f>
        <v>华东</v>
      </c>
      <c r="I442" s="3" t="str">
        <f>VLOOKUP($B442*1,[1]Sheet1!$A:$G,6,FALSE)</f>
        <v>合肥</v>
      </c>
      <c r="J442" s="3" t="str">
        <f>VLOOKUP($B442*1,[1]Sheet1!$A:$G,5,FALSE)</f>
        <v>一组</v>
      </c>
      <c r="K442" s="3" t="str">
        <f t="shared" si="38"/>
        <v>合肥一组</v>
      </c>
      <c r="L442" s="3" t="str">
        <f>IF(VLOOKUP($B442*1,[1]Sheet1!$A:$G,4,FALSE)=1,"普通员工","管理人员")</f>
        <v>普通员工</v>
      </c>
      <c r="M442" s="3">
        <f>E442/D442</f>
        <v>999.51</v>
      </c>
      <c r="N442" s="3">
        <f t="shared" si="39"/>
        <v>2020</v>
      </c>
      <c r="O442" s="3">
        <f t="shared" si="40"/>
        <v>6</v>
      </c>
    </row>
    <row r="443" spans="1:15" x14ac:dyDescent="0.2">
      <c r="A443" s="10">
        <f>A442</f>
        <v>43990</v>
      </c>
      <c r="B443" s="3" t="str">
        <f>B442</f>
        <v>1000008542</v>
      </c>
      <c r="C443" s="4" t="s">
        <v>6</v>
      </c>
      <c r="D443" s="6">
        <v>3</v>
      </c>
      <c r="E443" s="5">
        <v>42867.069999999992</v>
      </c>
      <c r="F443" s="6" t="str">
        <f t="shared" si="37"/>
        <v>借呗</v>
      </c>
      <c r="G443" s="3" t="str">
        <f>MID(C443,3,LEN(C443))</f>
        <v>12期</v>
      </c>
      <c r="H443" s="3" t="str">
        <f>VLOOKUP($B443*1,[1]Sheet1!$A:$G,7,FALSE)</f>
        <v>华东</v>
      </c>
      <c r="I443" s="3" t="str">
        <f>VLOOKUP($B443*1,[1]Sheet1!$A:$G,6,FALSE)</f>
        <v>合肥</v>
      </c>
      <c r="J443" s="3" t="str">
        <f>VLOOKUP($B443*1,[1]Sheet1!$A:$G,5,FALSE)</f>
        <v>一组</v>
      </c>
      <c r="K443" s="3" t="str">
        <f t="shared" si="38"/>
        <v>合肥一组</v>
      </c>
      <c r="L443" s="3" t="str">
        <f>IF(VLOOKUP($B443*1,[1]Sheet1!$A:$G,4,FALSE)=1,"普通员工","管理人员")</f>
        <v>普通员工</v>
      </c>
      <c r="M443" s="3">
        <f>E443/D443</f>
        <v>14289.023333333331</v>
      </c>
      <c r="N443" s="3">
        <f t="shared" si="39"/>
        <v>2020</v>
      </c>
      <c r="O443" s="3">
        <f t="shared" si="40"/>
        <v>6</v>
      </c>
    </row>
    <row r="444" spans="1:15" x14ac:dyDescent="0.2">
      <c r="A444" s="10">
        <f>A443</f>
        <v>43990</v>
      </c>
      <c r="B444" s="4" t="s">
        <v>85</v>
      </c>
      <c r="C444" s="4" t="s">
        <v>6</v>
      </c>
      <c r="D444" s="6">
        <v>1</v>
      </c>
      <c r="E444" s="5">
        <v>6000.7</v>
      </c>
      <c r="F444" s="6" t="str">
        <f t="shared" si="37"/>
        <v>借呗</v>
      </c>
      <c r="G444" s="3" t="str">
        <f>MID(C444,3,LEN(C444))</f>
        <v>12期</v>
      </c>
      <c r="H444" s="3" t="str">
        <f>VLOOKUP($B444*1,[1]Sheet1!$A:$G,7,FALSE)</f>
        <v>华东</v>
      </c>
      <c r="I444" s="3" t="str">
        <f>VLOOKUP($B444*1,[1]Sheet1!$A:$G,6,FALSE)</f>
        <v>南京</v>
      </c>
      <c r="J444" s="3" t="str">
        <f>VLOOKUP($B444*1,[1]Sheet1!$A:$G,5,FALSE)</f>
        <v>一组</v>
      </c>
      <c r="K444" s="3" t="str">
        <f t="shared" si="38"/>
        <v>南京一组</v>
      </c>
      <c r="L444" s="3" t="str">
        <f>IF(VLOOKUP($B444*1,[1]Sheet1!$A:$G,4,FALSE)=1,"普通员工","管理人员")</f>
        <v>普通员工</v>
      </c>
      <c r="M444" s="3">
        <f>E444/D444</f>
        <v>6000.7</v>
      </c>
      <c r="N444" s="3">
        <f t="shared" si="39"/>
        <v>2020</v>
      </c>
      <c r="O444" s="3">
        <f t="shared" si="40"/>
        <v>6</v>
      </c>
    </row>
    <row r="445" spans="1:15" x14ac:dyDescent="0.2">
      <c r="A445" s="10">
        <f>A444</f>
        <v>43990</v>
      </c>
      <c r="B445" s="4" t="s">
        <v>52</v>
      </c>
      <c r="C445" s="4" t="s">
        <v>5</v>
      </c>
      <c r="D445" s="6">
        <v>1</v>
      </c>
      <c r="E445" s="5">
        <v>4000.12</v>
      </c>
      <c r="F445" s="6" t="str">
        <f t="shared" si="37"/>
        <v>借呗</v>
      </c>
      <c r="G445" s="3" t="str">
        <f>MID(C445,3,LEN(C445))</f>
        <v>6期</v>
      </c>
      <c r="H445" s="3" t="str">
        <f>VLOOKUP($B445*1,[1]Sheet1!$A:$G,7,FALSE)</f>
        <v>华东</v>
      </c>
      <c r="I445" s="3" t="str">
        <f>VLOOKUP($B445*1,[1]Sheet1!$A:$G,6,FALSE)</f>
        <v>苏州</v>
      </c>
      <c r="J445" s="3" t="str">
        <f>VLOOKUP($B445*1,[1]Sheet1!$A:$G,5,FALSE)</f>
        <v>二组</v>
      </c>
      <c r="K445" s="3" t="str">
        <f t="shared" si="38"/>
        <v>苏州二组</v>
      </c>
      <c r="L445" s="3" t="str">
        <f>IF(VLOOKUP($B445*1,[1]Sheet1!$A:$G,4,FALSE)=1,"普通员工","管理人员")</f>
        <v>普通员工</v>
      </c>
      <c r="M445" s="3">
        <f>E445/D445</f>
        <v>4000.12</v>
      </c>
      <c r="N445" s="3">
        <f t="shared" si="39"/>
        <v>2020</v>
      </c>
      <c r="O445" s="3">
        <f t="shared" si="40"/>
        <v>6</v>
      </c>
    </row>
    <row r="446" spans="1:15" x14ac:dyDescent="0.2">
      <c r="A446" s="10">
        <f>A445</f>
        <v>43990</v>
      </c>
      <c r="B446" s="4" t="s">
        <v>53</v>
      </c>
      <c r="C446" s="4" t="s">
        <v>6</v>
      </c>
      <c r="D446" s="6">
        <v>1</v>
      </c>
      <c r="E446" s="5">
        <v>7000.09</v>
      </c>
      <c r="F446" s="6" t="str">
        <f t="shared" si="37"/>
        <v>借呗</v>
      </c>
      <c r="G446" s="3" t="str">
        <f>MID(C446,3,LEN(C446))</f>
        <v>12期</v>
      </c>
      <c r="H446" s="3" t="str">
        <f>VLOOKUP($B446*1,[1]Sheet1!$A:$G,7,FALSE)</f>
        <v>华东</v>
      </c>
      <c r="I446" s="3" t="str">
        <f>VLOOKUP($B446*1,[1]Sheet1!$A:$G,6,FALSE)</f>
        <v>南京</v>
      </c>
      <c r="J446" s="3" t="str">
        <f>VLOOKUP($B446*1,[1]Sheet1!$A:$G,5,FALSE)</f>
        <v>四组</v>
      </c>
      <c r="K446" s="3" t="str">
        <f t="shared" si="38"/>
        <v>南京四组</v>
      </c>
      <c r="L446" s="3" t="str">
        <f>IF(VLOOKUP($B446*1,[1]Sheet1!$A:$G,4,FALSE)=1,"普通员工","管理人员")</f>
        <v>普通员工</v>
      </c>
      <c r="M446" s="3">
        <f>E446/D446</f>
        <v>7000.09</v>
      </c>
      <c r="N446" s="3">
        <f t="shared" si="39"/>
        <v>2020</v>
      </c>
      <c r="O446" s="3">
        <f t="shared" si="40"/>
        <v>6</v>
      </c>
    </row>
    <row r="447" spans="1:15" x14ac:dyDescent="0.2">
      <c r="A447" s="10">
        <f>A446</f>
        <v>43990</v>
      </c>
      <c r="B447" s="3" t="str">
        <f>B446</f>
        <v>1000010814</v>
      </c>
      <c r="C447" s="4" t="s">
        <v>10</v>
      </c>
      <c r="D447" s="6">
        <v>1</v>
      </c>
      <c r="E447" s="5">
        <v>13000.55</v>
      </c>
      <c r="F447" s="6" t="str">
        <f t="shared" si="37"/>
        <v>借呗</v>
      </c>
      <c r="G447" s="3" t="str">
        <f>MID(C447,3,LEN(C447))</f>
        <v>18期</v>
      </c>
      <c r="H447" s="3" t="str">
        <f>VLOOKUP($B447*1,[1]Sheet1!$A:$G,7,FALSE)</f>
        <v>华东</v>
      </c>
      <c r="I447" s="3" t="str">
        <f>VLOOKUP($B447*1,[1]Sheet1!$A:$G,6,FALSE)</f>
        <v>南京</v>
      </c>
      <c r="J447" s="3" t="str">
        <f>VLOOKUP($B447*1,[1]Sheet1!$A:$G,5,FALSE)</f>
        <v>四组</v>
      </c>
      <c r="K447" s="3" t="str">
        <f t="shared" si="38"/>
        <v>南京四组</v>
      </c>
      <c r="L447" s="3" t="str">
        <f>IF(VLOOKUP($B447*1,[1]Sheet1!$A:$G,4,FALSE)=1,"普通员工","管理人员")</f>
        <v>普通员工</v>
      </c>
      <c r="M447" s="3">
        <f>E447/D447</f>
        <v>13000.55</v>
      </c>
      <c r="N447" s="3">
        <f t="shared" si="39"/>
        <v>2020</v>
      </c>
      <c r="O447" s="3">
        <f t="shared" si="40"/>
        <v>6</v>
      </c>
    </row>
    <row r="448" spans="1:15" x14ac:dyDescent="0.2">
      <c r="A448" s="10">
        <f>A447</f>
        <v>43990</v>
      </c>
      <c r="B448" s="4" t="s">
        <v>54</v>
      </c>
      <c r="C448" s="4" t="s">
        <v>6</v>
      </c>
      <c r="D448" s="6">
        <v>1</v>
      </c>
      <c r="E448" s="5">
        <v>5000.43</v>
      </c>
      <c r="F448" s="6" t="str">
        <f t="shared" si="37"/>
        <v>借呗</v>
      </c>
      <c r="G448" s="3" t="str">
        <f>MID(C448,3,LEN(C448))</f>
        <v>12期</v>
      </c>
      <c r="H448" s="3" t="str">
        <f>VLOOKUP($B448*1,[1]Sheet1!$A:$G,7,FALSE)</f>
        <v>华东</v>
      </c>
      <c r="I448" s="3" t="str">
        <f>VLOOKUP($B448*1,[1]Sheet1!$A:$G,6,FALSE)</f>
        <v>南京</v>
      </c>
      <c r="J448" s="3" t="str">
        <f>VLOOKUP($B448*1,[1]Sheet1!$A:$G,5,FALSE)</f>
        <v>一组</v>
      </c>
      <c r="K448" s="3" t="str">
        <f t="shared" si="38"/>
        <v>南京一组</v>
      </c>
      <c r="L448" s="3" t="str">
        <f>IF(VLOOKUP($B448*1,[1]Sheet1!$A:$G,4,FALSE)=1,"普通员工","管理人员")</f>
        <v>普通员工</v>
      </c>
      <c r="M448" s="3">
        <f>E448/D448</f>
        <v>5000.43</v>
      </c>
      <c r="N448" s="3">
        <f t="shared" si="39"/>
        <v>2020</v>
      </c>
      <c r="O448" s="3">
        <f t="shared" si="40"/>
        <v>6</v>
      </c>
    </row>
    <row r="449" spans="1:15" x14ac:dyDescent="0.2">
      <c r="A449" s="10">
        <f>A448</f>
        <v>43990</v>
      </c>
      <c r="B449" s="4" t="s">
        <v>73</v>
      </c>
      <c r="C449" s="4" t="s">
        <v>5</v>
      </c>
      <c r="D449" s="6">
        <v>1</v>
      </c>
      <c r="E449" s="5">
        <v>7500.42</v>
      </c>
      <c r="F449" s="6" t="str">
        <f t="shared" si="37"/>
        <v>借呗</v>
      </c>
      <c r="G449" s="3" t="str">
        <f>MID(C449,3,LEN(C449))</f>
        <v>6期</v>
      </c>
      <c r="H449" s="3" t="str">
        <f>VLOOKUP($B449*1,[1]Sheet1!$A:$G,7,FALSE)</f>
        <v>华东</v>
      </c>
      <c r="I449" s="3" t="str">
        <f>VLOOKUP($B449*1,[1]Sheet1!$A:$G,6,FALSE)</f>
        <v>上海</v>
      </c>
      <c r="J449" s="3" t="str">
        <f>VLOOKUP($B449*1,[1]Sheet1!$A:$G,5,FALSE)</f>
        <v>二组</v>
      </c>
      <c r="K449" s="3" t="str">
        <f t="shared" si="38"/>
        <v>上海二组</v>
      </c>
      <c r="L449" s="3" t="str">
        <f>IF(VLOOKUP($B449*1,[1]Sheet1!$A:$G,4,FALSE)=1,"普通员工","管理人员")</f>
        <v>普通员工</v>
      </c>
      <c r="M449" s="3">
        <f>E449/D449</f>
        <v>7500.42</v>
      </c>
      <c r="N449" s="3">
        <f t="shared" si="39"/>
        <v>2020</v>
      </c>
      <c r="O449" s="3">
        <f t="shared" si="40"/>
        <v>6</v>
      </c>
    </row>
    <row r="450" spans="1:15" x14ac:dyDescent="0.2">
      <c r="A450" s="10">
        <f>A449</f>
        <v>43990</v>
      </c>
      <c r="B450" s="4" t="s">
        <v>76</v>
      </c>
      <c r="C450" s="4" t="s">
        <v>6</v>
      </c>
      <c r="D450" s="6">
        <v>2</v>
      </c>
      <c r="E450" s="5">
        <v>31000.840000000004</v>
      </c>
      <c r="F450" s="6" t="str">
        <f t="shared" si="37"/>
        <v>借呗</v>
      </c>
      <c r="G450" s="3" t="str">
        <f>MID(C450,3,LEN(C450))</f>
        <v>12期</v>
      </c>
      <c r="H450" s="3" t="str">
        <f>VLOOKUP($B450*1,[1]Sheet1!$A:$G,7,FALSE)</f>
        <v>华东</v>
      </c>
      <c r="I450" s="3" t="str">
        <f>VLOOKUP($B450*1,[1]Sheet1!$A:$G,6,FALSE)</f>
        <v>杭州</v>
      </c>
      <c r="J450" s="3" t="str">
        <f>VLOOKUP($B450*1,[1]Sheet1!$A:$G,5,FALSE)</f>
        <v>二组</v>
      </c>
      <c r="K450" s="3" t="str">
        <f t="shared" si="38"/>
        <v>杭州二组</v>
      </c>
      <c r="L450" s="3" t="str">
        <f>IF(VLOOKUP($B450*1,[1]Sheet1!$A:$G,4,FALSE)=1,"普通员工","管理人员")</f>
        <v>普通员工</v>
      </c>
      <c r="M450" s="3">
        <f>E450/D450</f>
        <v>15500.420000000002</v>
      </c>
      <c r="N450" s="3">
        <f t="shared" si="39"/>
        <v>2020</v>
      </c>
      <c r="O450" s="3">
        <f t="shared" si="40"/>
        <v>6</v>
      </c>
    </row>
    <row r="451" spans="1:15" x14ac:dyDescent="0.2">
      <c r="A451" s="10">
        <f>A450</f>
        <v>43990</v>
      </c>
      <c r="B451" s="3" t="str">
        <f>B450</f>
        <v>1000012099</v>
      </c>
      <c r="C451" s="4" t="s">
        <v>10</v>
      </c>
      <c r="D451" s="6">
        <v>2</v>
      </c>
      <c r="E451" s="5">
        <v>30000.400000000001</v>
      </c>
      <c r="F451" s="6" t="str">
        <f t="shared" ref="F451:F514" si="43">LEFT(C451,2)</f>
        <v>借呗</v>
      </c>
      <c r="G451" s="3" t="str">
        <f>MID(C451,3,LEN(C451))</f>
        <v>18期</v>
      </c>
      <c r="H451" s="3" t="str">
        <f>VLOOKUP($B451*1,[1]Sheet1!$A:$G,7,FALSE)</f>
        <v>华东</v>
      </c>
      <c r="I451" s="3" t="str">
        <f>VLOOKUP($B451*1,[1]Sheet1!$A:$G,6,FALSE)</f>
        <v>杭州</v>
      </c>
      <c r="J451" s="3" t="str">
        <f>VLOOKUP($B451*1,[1]Sheet1!$A:$G,5,FALSE)</f>
        <v>二组</v>
      </c>
      <c r="K451" s="3" t="str">
        <f t="shared" ref="K451:K514" si="44">I451&amp;J451</f>
        <v>杭州二组</v>
      </c>
      <c r="L451" s="3" t="str">
        <f>IF(VLOOKUP($B451*1,[1]Sheet1!$A:$G,4,FALSE)=1,"普通员工","管理人员")</f>
        <v>普通员工</v>
      </c>
      <c r="M451" s="3">
        <f>E451/D451</f>
        <v>15000.2</v>
      </c>
      <c r="N451" s="3">
        <f t="shared" ref="N451:N514" si="45">YEAR(A451)</f>
        <v>2020</v>
      </c>
      <c r="O451" s="3">
        <f t="shared" ref="O451:O514" si="46">MONTH(A451)</f>
        <v>6</v>
      </c>
    </row>
    <row r="452" spans="1:15" x14ac:dyDescent="0.2">
      <c r="A452" s="10">
        <f>A451</f>
        <v>43990</v>
      </c>
      <c r="B452" s="4" t="s">
        <v>77</v>
      </c>
      <c r="C452" s="4" t="s">
        <v>10</v>
      </c>
      <c r="D452" s="6">
        <v>1</v>
      </c>
      <c r="E452" s="5">
        <v>9000.73</v>
      </c>
      <c r="F452" s="6" t="str">
        <f t="shared" si="43"/>
        <v>借呗</v>
      </c>
      <c r="G452" s="3" t="str">
        <f>MID(C452,3,LEN(C452))</f>
        <v>18期</v>
      </c>
      <c r="H452" s="3" t="str">
        <f>VLOOKUP($B452*1,[1]Sheet1!$A:$G,7,FALSE)</f>
        <v>华东</v>
      </c>
      <c r="I452" s="3" t="str">
        <f>VLOOKUP($B452*1,[1]Sheet1!$A:$G,6,FALSE)</f>
        <v>杭州</v>
      </c>
      <c r="J452" s="3" t="str">
        <f>VLOOKUP($B452*1,[1]Sheet1!$A:$G,5,FALSE)</f>
        <v>三组</v>
      </c>
      <c r="K452" s="3" t="str">
        <f t="shared" si="44"/>
        <v>杭州三组</v>
      </c>
      <c r="L452" s="3" t="str">
        <f>IF(VLOOKUP($B452*1,[1]Sheet1!$A:$G,4,FALSE)=1,"普通员工","管理人员")</f>
        <v>管理人员</v>
      </c>
      <c r="M452" s="3">
        <f>E452/D452</f>
        <v>9000.73</v>
      </c>
      <c r="N452" s="3">
        <f t="shared" si="45"/>
        <v>2020</v>
      </c>
      <c r="O452" s="3">
        <f t="shared" si="46"/>
        <v>6</v>
      </c>
    </row>
    <row r="453" spans="1:15" x14ac:dyDescent="0.2">
      <c r="A453" s="10">
        <f>A452</f>
        <v>43990</v>
      </c>
      <c r="B453" s="4" t="s">
        <v>86</v>
      </c>
      <c r="C453" s="4" t="s">
        <v>5</v>
      </c>
      <c r="D453" s="6">
        <v>1</v>
      </c>
      <c r="E453" s="5">
        <v>6500.13</v>
      </c>
      <c r="F453" s="6" t="str">
        <f t="shared" si="43"/>
        <v>借呗</v>
      </c>
      <c r="G453" s="3" t="str">
        <f>MID(C453,3,LEN(C453))</f>
        <v>6期</v>
      </c>
      <c r="H453" s="3" t="str">
        <f>VLOOKUP($B453*1,[1]Sheet1!$A:$G,7,FALSE)</f>
        <v>华东</v>
      </c>
      <c r="I453" s="3" t="str">
        <f>VLOOKUP($B453*1,[1]Sheet1!$A:$G,6,FALSE)</f>
        <v>苏州</v>
      </c>
      <c r="J453" s="3" t="str">
        <f>VLOOKUP($B453*1,[1]Sheet1!$A:$G,5,FALSE)</f>
        <v>一组</v>
      </c>
      <c r="K453" s="3" t="str">
        <f t="shared" si="44"/>
        <v>苏州一组</v>
      </c>
      <c r="L453" s="3" t="str">
        <f>IF(VLOOKUP($B453*1,[1]Sheet1!$A:$G,4,FALSE)=1,"普通员工","管理人员")</f>
        <v>普通员工</v>
      </c>
      <c r="M453" s="3">
        <f>E453/D453</f>
        <v>6500.13</v>
      </c>
      <c r="N453" s="3">
        <f t="shared" si="45"/>
        <v>2020</v>
      </c>
      <c r="O453" s="3">
        <f t="shared" si="46"/>
        <v>6</v>
      </c>
    </row>
    <row r="454" spans="1:15" x14ac:dyDescent="0.2">
      <c r="A454" s="9">
        <v>43991</v>
      </c>
      <c r="B454" s="4" t="s">
        <v>57</v>
      </c>
      <c r="C454" s="4" t="s">
        <v>6</v>
      </c>
      <c r="D454" s="6">
        <v>1</v>
      </c>
      <c r="E454" s="5">
        <v>20000.23</v>
      </c>
      <c r="F454" s="6" t="str">
        <f t="shared" si="43"/>
        <v>借呗</v>
      </c>
      <c r="G454" s="3" t="str">
        <f>MID(C454,3,LEN(C454))</f>
        <v>12期</v>
      </c>
      <c r="H454" s="3" t="str">
        <f>VLOOKUP($B454*1,[1]Sheet1!$A:$G,7,FALSE)</f>
        <v>华东</v>
      </c>
      <c r="I454" s="3" t="str">
        <f>VLOOKUP($B454*1,[1]Sheet1!$A:$G,6,FALSE)</f>
        <v>杭州</v>
      </c>
      <c r="J454" s="3" t="str">
        <f>VLOOKUP($B454*1,[1]Sheet1!$A:$G,5,FALSE)</f>
        <v>二组</v>
      </c>
      <c r="K454" s="3" t="str">
        <f t="shared" si="44"/>
        <v>杭州二组</v>
      </c>
      <c r="L454" s="3" t="str">
        <f>IF(VLOOKUP($B454*1,[1]Sheet1!$A:$G,4,FALSE)=1,"普通员工","管理人员")</f>
        <v>普通员工</v>
      </c>
      <c r="M454" s="3">
        <f>E454/D454</f>
        <v>20000.23</v>
      </c>
      <c r="N454" s="3">
        <f t="shared" si="45"/>
        <v>2020</v>
      </c>
      <c r="O454" s="3">
        <f t="shared" si="46"/>
        <v>6</v>
      </c>
    </row>
    <row r="455" spans="1:15" x14ac:dyDescent="0.2">
      <c r="A455" s="10">
        <f>A454</f>
        <v>43991</v>
      </c>
      <c r="B455" s="4" t="s">
        <v>4</v>
      </c>
      <c r="C455" s="4" t="s">
        <v>5</v>
      </c>
      <c r="D455" s="6">
        <v>1</v>
      </c>
      <c r="E455" s="5">
        <v>10000.08</v>
      </c>
      <c r="F455" s="6" t="str">
        <f t="shared" si="43"/>
        <v>借呗</v>
      </c>
      <c r="G455" s="3" t="str">
        <f>MID(C455,3,LEN(C455))</f>
        <v>6期</v>
      </c>
      <c r="H455" s="3" t="str">
        <f>VLOOKUP($B455*1,[1]Sheet1!$A:$G,7,FALSE)</f>
        <v>华东</v>
      </c>
      <c r="I455" s="3" t="str">
        <f>VLOOKUP($B455*1,[1]Sheet1!$A:$G,6,FALSE)</f>
        <v>杭州</v>
      </c>
      <c r="J455" s="3" t="str">
        <f>VLOOKUP($B455*1,[1]Sheet1!$A:$G,5,FALSE)</f>
        <v>二组</v>
      </c>
      <c r="K455" s="3" t="str">
        <f t="shared" si="44"/>
        <v>杭州二组</v>
      </c>
      <c r="L455" s="3" t="str">
        <f>IF(VLOOKUP($B455*1,[1]Sheet1!$A:$G,4,FALSE)=1,"普通员工","管理人员")</f>
        <v>普通员工</v>
      </c>
      <c r="M455" s="3">
        <f>E455/D455</f>
        <v>10000.08</v>
      </c>
      <c r="N455" s="3">
        <f t="shared" si="45"/>
        <v>2020</v>
      </c>
      <c r="O455" s="3">
        <f t="shared" si="46"/>
        <v>6</v>
      </c>
    </row>
    <row r="456" spans="1:15" x14ac:dyDescent="0.2">
      <c r="A456" s="10">
        <f>A455</f>
        <v>43991</v>
      </c>
      <c r="B456" s="3" t="str">
        <f t="shared" ref="B456:B457" si="47">B455</f>
        <v>1000000029</v>
      </c>
      <c r="C456" s="4" t="s">
        <v>6</v>
      </c>
      <c r="D456" s="6">
        <v>1</v>
      </c>
      <c r="E456" s="5">
        <v>2000.39</v>
      </c>
      <c r="F456" s="6" t="str">
        <f t="shared" si="43"/>
        <v>借呗</v>
      </c>
      <c r="G456" s="3" t="str">
        <f>MID(C456,3,LEN(C456))</f>
        <v>12期</v>
      </c>
      <c r="H456" s="3" t="str">
        <f>VLOOKUP($B456*1,[1]Sheet1!$A:$G,7,FALSE)</f>
        <v>华东</v>
      </c>
      <c r="I456" s="3" t="str">
        <f>VLOOKUP($B456*1,[1]Sheet1!$A:$G,6,FALSE)</f>
        <v>杭州</v>
      </c>
      <c r="J456" s="3" t="str">
        <f>VLOOKUP($B456*1,[1]Sheet1!$A:$G,5,FALSE)</f>
        <v>二组</v>
      </c>
      <c r="K456" s="3" t="str">
        <f t="shared" si="44"/>
        <v>杭州二组</v>
      </c>
      <c r="L456" s="3" t="str">
        <f>IF(VLOOKUP($B456*1,[1]Sheet1!$A:$G,4,FALSE)=1,"普通员工","管理人员")</f>
        <v>普通员工</v>
      </c>
      <c r="M456" s="3">
        <f>E456/D456</f>
        <v>2000.39</v>
      </c>
      <c r="N456" s="3">
        <f t="shared" si="45"/>
        <v>2020</v>
      </c>
      <c r="O456" s="3">
        <f t="shared" si="46"/>
        <v>6</v>
      </c>
    </row>
    <row r="457" spans="1:15" x14ac:dyDescent="0.2">
      <c r="A457" s="10">
        <f>A456</f>
        <v>43991</v>
      </c>
      <c r="B457" s="3" t="str">
        <f t="shared" si="47"/>
        <v>1000000029</v>
      </c>
      <c r="C457" s="4" t="s">
        <v>10</v>
      </c>
      <c r="D457" s="6">
        <v>1</v>
      </c>
      <c r="E457" s="5">
        <v>1900.63</v>
      </c>
      <c r="F457" s="6" t="str">
        <f t="shared" si="43"/>
        <v>借呗</v>
      </c>
      <c r="G457" s="3" t="str">
        <f>MID(C457,3,LEN(C457))</f>
        <v>18期</v>
      </c>
      <c r="H457" s="3" t="str">
        <f>VLOOKUP($B457*1,[1]Sheet1!$A:$G,7,FALSE)</f>
        <v>华东</v>
      </c>
      <c r="I457" s="3" t="str">
        <f>VLOOKUP($B457*1,[1]Sheet1!$A:$G,6,FALSE)</f>
        <v>杭州</v>
      </c>
      <c r="J457" s="3" t="str">
        <f>VLOOKUP($B457*1,[1]Sheet1!$A:$G,5,FALSE)</f>
        <v>二组</v>
      </c>
      <c r="K457" s="3" t="str">
        <f t="shared" si="44"/>
        <v>杭州二组</v>
      </c>
      <c r="L457" s="3" t="str">
        <f>IF(VLOOKUP($B457*1,[1]Sheet1!$A:$G,4,FALSE)=1,"普通员工","管理人员")</f>
        <v>普通员工</v>
      </c>
      <c r="M457" s="3">
        <f>E457/D457</f>
        <v>1900.63</v>
      </c>
      <c r="N457" s="3">
        <f t="shared" si="45"/>
        <v>2020</v>
      </c>
      <c r="O457" s="3">
        <f t="shared" si="46"/>
        <v>6</v>
      </c>
    </row>
    <row r="458" spans="1:15" x14ac:dyDescent="0.2">
      <c r="A458" s="10">
        <f>A457</f>
        <v>43991</v>
      </c>
      <c r="B458" s="4" t="s">
        <v>7</v>
      </c>
      <c r="C458" s="4" t="s">
        <v>5</v>
      </c>
      <c r="D458" s="6">
        <v>1</v>
      </c>
      <c r="E458" s="5">
        <v>7500.67</v>
      </c>
      <c r="F458" s="6" t="str">
        <f t="shared" si="43"/>
        <v>借呗</v>
      </c>
      <c r="G458" s="3" t="str">
        <f>MID(C458,3,LEN(C458))</f>
        <v>6期</v>
      </c>
      <c r="H458" s="3" t="str">
        <f>VLOOKUP($B458*1,[1]Sheet1!$A:$G,7,FALSE)</f>
        <v>华南</v>
      </c>
      <c r="I458" s="3" t="str">
        <f>VLOOKUP($B458*1,[1]Sheet1!$A:$G,6,FALSE)</f>
        <v>广州</v>
      </c>
      <c r="J458" s="3" t="str">
        <f>VLOOKUP($B458*1,[1]Sheet1!$A:$G,5,FALSE)</f>
        <v>三组</v>
      </c>
      <c r="K458" s="3" t="str">
        <f t="shared" si="44"/>
        <v>广州三组</v>
      </c>
      <c r="L458" s="3" t="str">
        <f>IF(VLOOKUP($B458*1,[1]Sheet1!$A:$G,4,FALSE)=1,"普通员工","管理人员")</f>
        <v>普通员工</v>
      </c>
      <c r="M458" s="3">
        <f>E458/D458</f>
        <v>7500.67</v>
      </c>
      <c r="N458" s="3">
        <f t="shared" si="45"/>
        <v>2020</v>
      </c>
      <c r="O458" s="3">
        <f t="shared" si="46"/>
        <v>6</v>
      </c>
    </row>
    <row r="459" spans="1:15" x14ac:dyDescent="0.2">
      <c r="A459" s="10">
        <f>A458</f>
        <v>43991</v>
      </c>
      <c r="B459" s="4" t="s">
        <v>8</v>
      </c>
      <c r="C459" s="4" t="s">
        <v>6</v>
      </c>
      <c r="D459" s="6">
        <v>1</v>
      </c>
      <c r="E459" s="5">
        <v>10000.69</v>
      </c>
      <c r="F459" s="6" t="str">
        <f t="shared" si="43"/>
        <v>借呗</v>
      </c>
      <c r="G459" s="3" t="str">
        <f>MID(C459,3,LEN(C459))</f>
        <v>12期</v>
      </c>
      <c r="H459" s="3" t="str">
        <f>VLOOKUP($B459*1,[1]Sheet1!$A:$G,7,FALSE)</f>
        <v>华东</v>
      </c>
      <c r="I459" s="3" t="str">
        <f>VLOOKUP($B459*1,[1]Sheet1!$A:$G,6,FALSE)</f>
        <v>杭州</v>
      </c>
      <c r="J459" s="3" t="str">
        <f>VLOOKUP($B459*1,[1]Sheet1!$A:$G,5,FALSE)</f>
        <v>一组</v>
      </c>
      <c r="K459" s="3" t="str">
        <f t="shared" si="44"/>
        <v>杭州一组</v>
      </c>
      <c r="L459" s="3" t="str">
        <f>IF(VLOOKUP($B459*1,[1]Sheet1!$A:$G,4,FALSE)=1,"普通员工","管理人员")</f>
        <v>管理人员</v>
      </c>
      <c r="M459" s="3">
        <f>E459/D459</f>
        <v>10000.69</v>
      </c>
      <c r="N459" s="3">
        <f t="shared" si="45"/>
        <v>2020</v>
      </c>
      <c r="O459" s="3">
        <f t="shared" si="46"/>
        <v>6</v>
      </c>
    </row>
    <row r="460" spans="1:15" x14ac:dyDescent="0.2">
      <c r="A460" s="10">
        <f>A459</f>
        <v>43991</v>
      </c>
      <c r="B460" s="3" t="str">
        <f>B459</f>
        <v>1000000031</v>
      </c>
      <c r="C460" s="4" t="s">
        <v>10</v>
      </c>
      <c r="D460" s="6">
        <v>1</v>
      </c>
      <c r="E460" s="5">
        <v>1500.35</v>
      </c>
      <c r="F460" s="6" t="str">
        <f t="shared" si="43"/>
        <v>借呗</v>
      </c>
      <c r="G460" s="3" t="str">
        <f>MID(C460,3,LEN(C460))</f>
        <v>18期</v>
      </c>
      <c r="H460" s="3" t="str">
        <f>VLOOKUP($B460*1,[1]Sheet1!$A:$G,7,FALSE)</f>
        <v>华东</v>
      </c>
      <c r="I460" s="3" t="str">
        <f>VLOOKUP($B460*1,[1]Sheet1!$A:$G,6,FALSE)</f>
        <v>杭州</v>
      </c>
      <c r="J460" s="3" t="str">
        <f>VLOOKUP($B460*1,[1]Sheet1!$A:$G,5,FALSE)</f>
        <v>一组</v>
      </c>
      <c r="K460" s="3" t="str">
        <f t="shared" si="44"/>
        <v>杭州一组</v>
      </c>
      <c r="L460" s="3" t="str">
        <f>IF(VLOOKUP($B460*1,[1]Sheet1!$A:$G,4,FALSE)=1,"普通员工","管理人员")</f>
        <v>管理人员</v>
      </c>
      <c r="M460" s="3">
        <f>E460/D460</f>
        <v>1500.35</v>
      </c>
      <c r="N460" s="3">
        <f t="shared" si="45"/>
        <v>2020</v>
      </c>
      <c r="O460" s="3">
        <f t="shared" si="46"/>
        <v>6</v>
      </c>
    </row>
    <row r="461" spans="1:15" x14ac:dyDescent="0.2">
      <c r="A461" s="10">
        <f>A460</f>
        <v>43991</v>
      </c>
      <c r="B461" s="4" t="s">
        <v>36</v>
      </c>
      <c r="C461" s="4" t="s">
        <v>5</v>
      </c>
      <c r="D461" s="6">
        <v>1</v>
      </c>
      <c r="E461" s="5">
        <v>14000.04</v>
      </c>
      <c r="F461" s="6" t="str">
        <f t="shared" si="43"/>
        <v>借呗</v>
      </c>
      <c r="G461" s="3" t="str">
        <f>MID(C461,3,LEN(C461))</f>
        <v>6期</v>
      </c>
      <c r="H461" s="3" t="str">
        <f>VLOOKUP($B461*1,[1]Sheet1!$A:$G,7,FALSE)</f>
        <v>华东</v>
      </c>
      <c r="I461" s="3" t="str">
        <f>VLOOKUP($B461*1,[1]Sheet1!$A:$G,6,FALSE)</f>
        <v>苏州</v>
      </c>
      <c r="J461" s="3" t="str">
        <f>VLOOKUP($B461*1,[1]Sheet1!$A:$G,5,FALSE)</f>
        <v>一组</v>
      </c>
      <c r="K461" s="3" t="str">
        <f t="shared" si="44"/>
        <v>苏州一组</v>
      </c>
      <c r="L461" s="3" t="str">
        <f>IF(VLOOKUP($B461*1,[1]Sheet1!$A:$G,4,FALSE)=1,"普通员工","管理人员")</f>
        <v>普通员工</v>
      </c>
      <c r="M461" s="3">
        <f>E461/D461</f>
        <v>14000.04</v>
      </c>
      <c r="N461" s="3">
        <f t="shared" si="45"/>
        <v>2020</v>
      </c>
      <c r="O461" s="3">
        <f t="shared" si="46"/>
        <v>6</v>
      </c>
    </row>
    <row r="462" spans="1:15" x14ac:dyDescent="0.2">
      <c r="A462" s="10">
        <f>A461</f>
        <v>43991</v>
      </c>
      <c r="B462" s="4" t="s">
        <v>12</v>
      </c>
      <c r="C462" s="4" t="s">
        <v>5</v>
      </c>
      <c r="D462" s="6">
        <v>4</v>
      </c>
      <c r="E462" s="5">
        <v>35636.61</v>
      </c>
      <c r="F462" s="6" t="str">
        <f t="shared" si="43"/>
        <v>借呗</v>
      </c>
      <c r="G462" s="3" t="str">
        <f>MID(C462,3,LEN(C462))</f>
        <v>6期</v>
      </c>
      <c r="H462" s="3" t="str">
        <f>VLOOKUP($B462*1,[1]Sheet1!$A:$G,7,FALSE)</f>
        <v>华南</v>
      </c>
      <c r="I462" s="3" t="str">
        <f>VLOOKUP($B462*1,[1]Sheet1!$A:$G,6,FALSE)</f>
        <v>广州</v>
      </c>
      <c r="J462" s="3" t="str">
        <f>VLOOKUP($B462*1,[1]Sheet1!$A:$G,5,FALSE)</f>
        <v>三组</v>
      </c>
      <c r="K462" s="3" t="str">
        <f t="shared" si="44"/>
        <v>广州三组</v>
      </c>
      <c r="L462" s="3" t="str">
        <f>IF(VLOOKUP($B462*1,[1]Sheet1!$A:$G,4,FALSE)=1,"普通员工","管理人员")</f>
        <v>管理人员</v>
      </c>
      <c r="M462" s="3">
        <f>E462/D462</f>
        <v>8909.1525000000001</v>
      </c>
      <c r="N462" s="3">
        <f t="shared" si="45"/>
        <v>2020</v>
      </c>
      <c r="O462" s="3">
        <f t="shared" si="46"/>
        <v>6</v>
      </c>
    </row>
    <row r="463" spans="1:15" x14ac:dyDescent="0.2">
      <c r="A463" s="10">
        <f>A462</f>
        <v>43991</v>
      </c>
      <c r="B463" s="3" t="str">
        <f>B462</f>
        <v>1000000036</v>
      </c>
      <c r="C463" s="4" t="s">
        <v>10</v>
      </c>
      <c r="D463" s="6">
        <v>1</v>
      </c>
      <c r="E463" s="5">
        <v>8000.49</v>
      </c>
      <c r="F463" s="6" t="str">
        <f t="shared" si="43"/>
        <v>借呗</v>
      </c>
      <c r="G463" s="3" t="str">
        <f>MID(C463,3,LEN(C463))</f>
        <v>18期</v>
      </c>
      <c r="H463" s="3" t="str">
        <f>VLOOKUP($B463*1,[1]Sheet1!$A:$G,7,FALSE)</f>
        <v>华南</v>
      </c>
      <c r="I463" s="3" t="str">
        <f>VLOOKUP($B463*1,[1]Sheet1!$A:$G,6,FALSE)</f>
        <v>广州</v>
      </c>
      <c r="J463" s="3" t="str">
        <f>VLOOKUP($B463*1,[1]Sheet1!$A:$G,5,FALSE)</f>
        <v>三组</v>
      </c>
      <c r="K463" s="3" t="str">
        <f t="shared" si="44"/>
        <v>广州三组</v>
      </c>
      <c r="L463" s="3" t="str">
        <f>IF(VLOOKUP($B463*1,[1]Sheet1!$A:$G,4,FALSE)=1,"普通员工","管理人员")</f>
        <v>管理人员</v>
      </c>
      <c r="M463" s="3">
        <f>E463/D463</f>
        <v>8000.49</v>
      </c>
      <c r="N463" s="3">
        <f t="shared" si="45"/>
        <v>2020</v>
      </c>
      <c r="O463" s="3">
        <f t="shared" si="46"/>
        <v>6</v>
      </c>
    </row>
    <row r="464" spans="1:15" x14ac:dyDescent="0.2">
      <c r="A464" s="10">
        <f>A463</f>
        <v>43991</v>
      </c>
      <c r="B464" s="4" t="s">
        <v>13</v>
      </c>
      <c r="C464" s="4" t="s">
        <v>10</v>
      </c>
      <c r="D464" s="6">
        <v>1</v>
      </c>
      <c r="E464" s="5">
        <v>18000.16</v>
      </c>
      <c r="F464" s="6" t="str">
        <f t="shared" si="43"/>
        <v>借呗</v>
      </c>
      <c r="G464" s="3" t="str">
        <f>MID(C464,3,LEN(C464))</f>
        <v>18期</v>
      </c>
      <c r="H464" s="3" t="str">
        <f>VLOOKUP($B464*1,[1]Sheet1!$A:$G,7,FALSE)</f>
        <v>华东</v>
      </c>
      <c r="I464" s="3" t="str">
        <f>VLOOKUP($B464*1,[1]Sheet1!$A:$G,6,FALSE)</f>
        <v>杭州</v>
      </c>
      <c r="J464" s="3" t="str">
        <f>VLOOKUP($B464*1,[1]Sheet1!$A:$G,5,FALSE)</f>
        <v>二组</v>
      </c>
      <c r="K464" s="3" t="str">
        <f t="shared" si="44"/>
        <v>杭州二组</v>
      </c>
      <c r="L464" s="3" t="str">
        <f>IF(VLOOKUP($B464*1,[1]Sheet1!$A:$G,4,FALSE)=1,"普通员工","管理人员")</f>
        <v>普通员工</v>
      </c>
      <c r="M464" s="3">
        <f>E464/D464</f>
        <v>18000.16</v>
      </c>
      <c r="N464" s="3">
        <f t="shared" si="45"/>
        <v>2020</v>
      </c>
      <c r="O464" s="3">
        <f t="shared" si="46"/>
        <v>6</v>
      </c>
    </row>
    <row r="465" spans="1:15" x14ac:dyDescent="0.2">
      <c r="A465" s="10">
        <f>A464</f>
        <v>43991</v>
      </c>
      <c r="B465" s="4" t="s">
        <v>15</v>
      </c>
      <c r="C465" s="4" t="s">
        <v>6</v>
      </c>
      <c r="D465" s="6">
        <v>2</v>
      </c>
      <c r="E465" s="5">
        <v>15440.91</v>
      </c>
      <c r="F465" s="6" t="str">
        <f t="shared" si="43"/>
        <v>借呗</v>
      </c>
      <c r="G465" s="3" t="str">
        <f>MID(C465,3,LEN(C465))</f>
        <v>12期</v>
      </c>
      <c r="H465" s="3" t="str">
        <f>VLOOKUP($B465*1,[1]Sheet1!$A:$G,7,FALSE)</f>
        <v>华西北</v>
      </c>
      <c r="I465" s="3" t="str">
        <f>VLOOKUP($B465*1,[1]Sheet1!$A:$G,6,FALSE)</f>
        <v>北京</v>
      </c>
      <c r="J465" s="3" t="str">
        <f>VLOOKUP($B465*1,[1]Sheet1!$A:$G,5,FALSE)</f>
        <v>四组</v>
      </c>
      <c r="K465" s="3" t="str">
        <f t="shared" si="44"/>
        <v>北京四组</v>
      </c>
      <c r="L465" s="3" t="str">
        <f>IF(VLOOKUP($B465*1,[1]Sheet1!$A:$G,4,FALSE)=1,"普通员工","管理人员")</f>
        <v>管理人员</v>
      </c>
      <c r="M465" s="3">
        <f>E465/D465</f>
        <v>7720.4549999999999</v>
      </c>
      <c r="N465" s="3">
        <f t="shared" si="45"/>
        <v>2020</v>
      </c>
      <c r="O465" s="3">
        <f t="shared" si="46"/>
        <v>6</v>
      </c>
    </row>
    <row r="466" spans="1:15" x14ac:dyDescent="0.2">
      <c r="A466" s="10">
        <f>A465</f>
        <v>43991</v>
      </c>
      <c r="B466" s="3" t="str">
        <f>B465</f>
        <v>1000000040</v>
      </c>
      <c r="C466" s="4" t="s">
        <v>10</v>
      </c>
      <c r="D466" s="6">
        <v>1</v>
      </c>
      <c r="E466" s="5">
        <v>7500.29</v>
      </c>
      <c r="F466" s="6" t="str">
        <f t="shared" si="43"/>
        <v>借呗</v>
      </c>
      <c r="G466" s="3" t="str">
        <f>MID(C466,3,LEN(C466))</f>
        <v>18期</v>
      </c>
      <c r="H466" s="3" t="str">
        <f>VLOOKUP($B466*1,[1]Sheet1!$A:$G,7,FALSE)</f>
        <v>华西北</v>
      </c>
      <c r="I466" s="3" t="str">
        <f>VLOOKUP($B466*1,[1]Sheet1!$A:$G,6,FALSE)</f>
        <v>北京</v>
      </c>
      <c r="J466" s="3" t="str">
        <f>VLOOKUP($B466*1,[1]Sheet1!$A:$G,5,FALSE)</f>
        <v>四组</v>
      </c>
      <c r="K466" s="3" t="str">
        <f t="shared" si="44"/>
        <v>北京四组</v>
      </c>
      <c r="L466" s="3" t="str">
        <f>IF(VLOOKUP($B466*1,[1]Sheet1!$A:$G,4,FALSE)=1,"普通员工","管理人员")</f>
        <v>管理人员</v>
      </c>
      <c r="M466" s="3">
        <f>E466/D466</f>
        <v>7500.29</v>
      </c>
      <c r="N466" s="3">
        <f t="shared" si="45"/>
        <v>2020</v>
      </c>
      <c r="O466" s="3">
        <f t="shared" si="46"/>
        <v>6</v>
      </c>
    </row>
    <row r="467" spans="1:15" x14ac:dyDescent="0.2">
      <c r="A467" s="10">
        <f>A466</f>
        <v>43991</v>
      </c>
      <c r="B467" s="4" t="s">
        <v>38</v>
      </c>
      <c r="C467" s="4" t="s">
        <v>5</v>
      </c>
      <c r="D467" s="6">
        <v>2</v>
      </c>
      <c r="E467" s="5">
        <v>30001.16</v>
      </c>
      <c r="F467" s="6" t="str">
        <f t="shared" si="43"/>
        <v>借呗</v>
      </c>
      <c r="G467" s="3" t="str">
        <f>MID(C467,3,LEN(C467))</f>
        <v>6期</v>
      </c>
      <c r="H467" s="3" t="str">
        <f>VLOOKUP($B467*1,[1]Sheet1!$A:$G,7,FALSE)</f>
        <v>华西北</v>
      </c>
      <c r="I467" s="3" t="str">
        <f>VLOOKUP($B467*1,[1]Sheet1!$A:$G,6,FALSE)</f>
        <v>北京</v>
      </c>
      <c r="J467" s="3" t="str">
        <f>VLOOKUP($B467*1,[1]Sheet1!$A:$G,5,FALSE)</f>
        <v>四组</v>
      </c>
      <c r="K467" s="3" t="str">
        <f t="shared" si="44"/>
        <v>北京四组</v>
      </c>
      <c r="L467" s="3" t="str">
        <f>IF(VLOOKUP($B467*1,[1]Sheet1!$A:$G,4,FALSE)=1,"普通员工","管理人员")</f>
        <v>普通员工</v>
      </c>
      <c r="M467" s="3">
        <f>E467/D467</f>
        <v>15000.58</v>
      </c>
      <c r="N467" s="3">
        <f t="shared" si="45"/>
        <v>2020</v>
      </c>
      <c r="O467" s="3">
        <f t="shared" si="46"/>
        <v>6</v>
      </c>
    </row>
    <row r="468" spans="1:15" x14ac:dyDescent="0.2">
      <c r="A468" s="10">
        <f>A467</f>
        <v>43991</v>
      </c>
      <c r="B468" s="3" t="str">
        <f>B467</f>
        <v>1000000041</v>
      </c>
      <c r="C468" s="4" t="s">
        <v>6</v>
      </c>
      <c r="D468" s="6">
        <v>1</v>
      </c>
      <c r="E468" s="5">
        <v>13000.62</v>
      </c>
      <c r="F468" s="6" t="str">
        <f t="shared" si="43"/>
        <v>借呗</v>
      </c>
      <c r="G468" s="3" t="str">
        <f>MID(C468,3,LEN(C468))</f>
        <v>12期</v>
      </c>
      <c r="H468" s="3" t="str">
        <f>VLOOKUP($B468*1,[1]Sheet1!$A:$G,7,FALSE)</f>
        <v>华西北</v>
      </c>
      <c r="I468" s="3" t="str">
        <f>VLOOKUP($B468*1,[1]Sheet1!$A:$G,6,FALSE)</f>
        <v>北京</v>
      </c>
      <c r="J468" s="3" t="str">
        <f>VLOOKUP($B468*1,[1]Sheet1!$A:$G,5,FALSE)</f>
        <v>四组</v>
      </c>
      <c r="K468" s="3" t="str">
        <f t="shared" si="44"/>
        <v>北京四组</v>
      </c>
      <c r="L468" s="3" t="str">
        <f>IF(VLOOKUP($B468*1,[1]Sheet1!$A:$G,4,FALSE)=1,"普通员工","管理人员")</f>
        <v>普通员工</v>
      </c>
      <c r="M468" s="3">
        <f>E468/D468</f>
        <v>13000.62</v>
      </c>
      <c r="N468" s="3">
        <f t="shared" si="45"/>
        <v>2020</v>
      </c>
      <c r="O468" s="3">
        <f t="shared" si="46"/>
        <v>6</v>
      </c>
    </row>
    <row r="469" spans="1:15" x14ac:dyDescent="0.2">
      <c r="A469" s="10">
        <f>A468</f>
        <v>43991</v>
      </c>
      <c r="B469" s="4" t="s">
        <v>39</v>
      </c>
      <c r="C469" s="4" t="s">
        <v>5</v>
      </c>
      <c r="D469" s="6">
        <v>1</v>
      </c>
      <c r="E469" s="5">
        <v>1600.6</v>
      </c>
      <c r="F469" s="6" t="str">
        <f t="shared" si="43"/>
        <v>借呗</v>
      </c>
      <c r="G469" s="3" t="str">
        <f>MID(C469,3,LEN(C469))</f>
        <v>6期</v>
      </c>
      <c r="H469" s="3" t="str">
        <f>VLOOKUP($B469*1,[1]Sheet1!$A:$G,7,FALSE)</f>
        <v>华西北</v>
      </c>
      <c r="I469" s="3" t="str">
        <f>VLOOKUP($B469*1,[1]Sheet1!$A:$G,6,FALSE)</f>
        <v>成都</v>
      </c>
      <c r="J469" s="3" t="str">
        <f>VLOOKUP($B469*1,[1]Sheet1!$A:$G,5,FALSE)</f>
        <v>一组</v>
      </c>
      <c r="K469" s="3" t="str">
        <f t="shared" si="44"/>
        <v>成都一组</v>
      </c>
      <c r="L469" s="3" t="str">
        <f>IF(VLOOKUP($B469*1,[1]Sheet1!$A:$G,4,FALSE)=1,"普通员工","管理人员")</f>
        <v>普通员工</v>
      </c>
      <c r="M469" s="3">
        <f>E469/D469</f>
        <v>1600.6</v>
      </c>
      <c r="N469" s="3">
        <f t="shared" si="45"/>
        <v>2020</v>
      </c>
      <c r="O469" s="3">
        <f t="shared" si="46"/>
        <v>6</v>
      </c>
    </row>
    <row r="470" spans="1:15" x14ac:dyDescent="0.2">
      <c r="A470" s="10">
        <f>A469</f>
        <v>43991</v>
      </c>
      <c r="B470" s="4" t="s">
        <v>16</v>
      </c>
      <c r="C470" s="4" t="s">
        <v>5</v>
      </c>
      <c r="D470" s="6">
        <v>3</v>
      </c>
      <c r="E470" s="5">
        <v>51001.4</v>
      </c>
      <c r="F470" s="6" t="str">
        <f t="shared" si="43"/>
        <v>借呗</v>
      </c>
      <c r="G470" s="3" t="str">
        <f>MID(C470,3,LEN(C470))</f>
        <v>6期</v>
      </c>
      <c r="H470" s="3" t="str">
        <f>VLOOKUP($B470*1,[1]Sheet1!$A:$G,7,FALSE)</f>
        <v>华西北</v>
      </c>
      <c r="I470" s="3" t="str">
        <f>VLOOKUP($B470*1,[1]Sheet1!$A:$G,6,FALSE)</f>
        <v>北京</v>
      </c>
      <c r="J470" s="3" t="str">
        <f>VLOOKUP($B470*1,[1]Sheet1!$A:$G,5,FALSE)</f>
        <v>三组</v>
      </c>
      <c r="K470" s="3" t="str">
        <f t="shared" si="44"/>
        <v>北京三组</v>
      </c>
      <c r="L470" s="3" t="str">
        <f>IF(VLOOKUP($B470*1,[1]Sheet1!$A:$G,4,FALSE)=1,"普通员工","管理人员")</f>
        <v>管理人员</v>
      </c>
      <c r="M470" s="3">
        <f>E470/D470</f>
        <v>17000.466666666667</v>
      </c>
      <c r="N470" s="3">
        <f t="shared" si="45"/>
        <v>2020</v>
      </c>
      <c r="O470" s="3">
        <f t="shared" si="46"/>
        <v>6</v>
      </c>
    </row>
    <row r="471" spans="1:15" x14ac:dyDescent="0.2">
      <c r="A471" s="10">
        <f>A470</f>
        <v>43991</v>
      </c>
      <c r="B471" s="4" t="s">
        <v>17</v>
      </c>
      <c r="C471" s="4" t="s">
        <v>5</v>
      </c>
      <c r="D471" s="6">
        <v>4</v>
      </c>
      <c r="E471" s="5">
        <v>28501.42</v>
      </c>
      <c r="F471" s="6" t="str">
        <f t="shared" si="43"/>
        <v>借呗</v>
      </c>
      <c r="G471" s="3" t="str">
        <f>MID(C471,3,LEN(C471))</f>
        <v>6期</v>
      </c>
      <c r="H471" s="3" t="str">
        <f>VLOOKUP($B471*1,[1]Sheet1!$A:$G,7,FALSE)</f>
        <v>华南</v>
      </c>
      <c r="I471" s="3" t="str">
        <f>VLOOKUP($B471*1,[1]Sheet1!$A:$G,6,FALSE)</f>
        <v>深圳</v>
      </c>
      <c r="J471" s="3" t="str">
        <f>VLOOKUP($B471*1,[1]Sheet1!$A:$G,5,FALSE)</f>
        <v>一组</v>
      </c>
      <c r="K471" s="3" t="str">
        <f t="shared" si="44"/>
        <v>深圳一组</v>
      </c>
      <c r="L471" s="3" t="str">
        <f>IF(VLOOKUP($B471*1,[1]Sheet1!$A:$G,4,FALSE)=1,"普通员工","管理人员")</f>
        <v>普通员工</v>
      </c>
      <c r="M471" s="3">
        <f>E471/D471</f>
        <v>7125.3549999999996</v>
      </c>
      <c r="N471" s="3">
        <f t="shared" si="45"/>
        <v>2020</v>
      </c>
      <c r="O471" s="3">
        <f t="shared" si="46"/>
        <v>6</v>
      </c>
    </row>
    <row r="472" spans="1:15" x14ac:dyDescent="0.2">
      <c r="A472" s="10">
        <f>A471</f>
        <v>43991</v>
      </c>
      <c r="B472" s="4" t="s">
        <v>40</v>
      </c>
      <c r="C472" s="4" t="s">
        <v>5</v>
      </c>
      <c r="D472" s="6">
        <v>1</v>
      </c>
      <c r="E472" s="5">
        <v>13999.97</v>
      </c>
      <c r="F472" s="6" t="str">
        <f t="shared" si="43"/>
        <v>借呗</v>
      </c>
      <c r="G472" s="3" t="str">
        <f>MID(C472,3,LEN(C472))</f>
        <v>6期</v>
      </c>
      <c r="H472" s="3" t="str">
        <f>VLOOKUP($B472*1,[1]Sheet1!$A:$G,7,FALSE)</f>
        <v>华西北</v>
      </c>
      <c r="I472" s="3" t="str">
        <f>VLOOKUP($B472*1,[1]Sheet1!$A:$G,6,FALSE)</f>
        <v>成都</v>
      </c>
      <c r="J472" s="3" t="str">
        <f>VLOOKUP($B472*1,[1]Sheet1!$A:$G,5,FALSE)</f>
        <v>一组</v>
      </c>
      <c r="K472" s="3" t="str">
        <f t="shared" si="44"/>
        <v>成都一组</v>
      </c>
      <c r="L472" s="3" t="str">
        <f>IF(VLOOKUP($B472*1,[1]Sheet1!$A:$G,4,FALSE)=1,"普通员工","管理人员")</f>
        <v>普通员工</v>
      </c>
      <c r="M472" s="3">
        <f>E472/D472</f>
        <v>13999.97</v>
      </c>
      <c r="N472" s="3">
        <f t="shared" si="45"/>
        <v>2020</v>
      </c>
      <c r="O472" s="3">
        <f t="shared" si="46"/>
        <v>6</v>
      </c>
    </row>
    <row r="473" spans="1:15" x14ac:dyDescent="0.2">
      <c r="A473" s="10">
        <f>A472</f>
        <v>43991</v>
      </c>
      <c r="B473" s="4" t="s">
        <v>71</v>
      </c>
      <c r="C473" s="4" t="s">
        <v>5</v>
      </c>
      <c r="D473" s="6">
        <v>1</v>
      </c>
      <c r="E473" s="5">
        <v>840.56</v>
      </c>
      <c r="F473" s="6" t="str">
        <f t="shared" si="43"/>
        <v>借呗</v>
      </c>
      <c r="G473" s="3" t="str">
        <f>MID(C473,3,LEN(C473))</f>
        <v>6期</v>
      </c>
      <c r="H473" s="3" t="str">
        <f>VLOOKUP($B473*1,[1]Sheet1!$A:$G,7,FALSE)</f>
        <v>华东</v>
      </c>
      <c r="I473" s="3" t="str">
        <f>VLOOKUP($B473*1,[1]Sheet1!$A:$G,6,FALSE)</f>
        <v>合肥</v>
      </c>
      <c r="J473" s="3" t="str">
        <f>VLOOKUP($B473*1,[1]Sheet1!$A:$G,5,FALSE)</f>
        <v>一组</v>
      </c>
      <c r="K473" s="3" t="str">
        <f t="shared" si="44"/>
        <v>合肥一组</v>
      </c>
      <c r="L473" s="3" t="str">
        <f>IF(VLOOKUP($B473*1,[1]Sheet1!$A:$G,4,FALSE)=1,"普通员工","管理人员")</f>
        <v>普通员工</v>
      </c>
      <c r="M473" s="3">
        <f>E473/D473</f>
        <v>840.56</v>
      </c>
      <c r="N473" s="3">
        <f t="shared" si="45"/>
        <v>2020</v>
      </c>
      <c r="O473" s="3">
        <f t="shared" si="46"/>
        <v>6</v>
      </c>
    </row>
    <row r="474" spans="1:15" x14ac:dyDescent="0.2">
      <c r="A474" s="10">
        <f>A473</f>
        <v>43991</v>
      </c>
      <c r="B474" s="4" t="s">
        <v>42</v>
      </c>
      <c r="C474" s="4" t="s">
        <v>5</v>
      </c>
      <c r="D474" s="6">
        <v>3</v>
      </c>
      <c r="E474" s="5">
        <v>3943.84</v>
      </c>
      <c r="F474" s="6" t="str">
        <f t="shared" si="43"/>
        <v>借呗</v>
      </c>
      <c r="G474" s="3" t="str">
        <f>MID(C474,3,LEN(C474))</f>
        <v>6期</v>
      </c>
      <c r="H474" s="3" t="str">
        <f>VLOOKUP($B474*1,[1]Sheet1!$A:$G,7,FALSE)</f>
        <v>华东</v>
      </c>
      <c r="I474" s="3" t="str">
        <f>VLOOKUP($B474*1,[1]Sheet1!$A:$G,6,FALSE)</f>
        <v>合肥</v>
      </c>
      <c r="J474" s="3" t="str">
        <f>VLOOKUP($B474*1,[1]Sheet1!$A:$G,5,FALSE)</f>
        <v>一组</v>
      </c>
      <c r="K474" s="3" t="str">
        <f t="shared" si="44"/>
        <v>合肥一组</v>
      </c>
      <c r="L474" s="3" t="str">
        <f>IF(VLOOKUP($B474*1,[1]Sheet1!$A:$G,4,FALSE)=1,"普通员工","管理人员")</f>
        <v>普通员工</v>
      </c>
      <c r="M474" s="3">
        <f>E474/D474</f>
        <v>1314.6133333333335</v>
      </c>
      <c r="N474" s="3">
        <f t="shared" si="45"/>
        <v>2020</v>
      </c>
      <c r="O474" s="3">
        <f t="shared" si="46"/>
        <v>6</v>
      </c>
    </row>
    <row r="475" spans="1:15" x14ac:dyDescent="0.2">
      <c r="A475" s="10">
        <f>A474</f>
        <v>43991</v>
      </c>
      <c r="B475" s="3" t="str">
        <f>B474</f>
        <v>1000000050</v>
      </c>
      <c r="C475" s="4" t="s">
        <v>10</v>
      </c>
      <c r="D475" s="6">
        <v>2</v>
      </c>
      <c r="E475" s="5">
        <v>28000.92</v>
      </c>
      <c r="F475" s="6" t="str">
        <f t="shared" si="43"/>
        <v>借呗</v>
      </c>
      <c r="G475" s="3" t="str">
        <f>MID(C475,3,LEN(C475))</f>
        <v>18期</v>
      </c>
      <c r="H475" s="3" t="str">
        <f>VLOOKUP($B475*1,[1]Sheet1!$A:$G,7,FALSE)</f>
        <v>华东</v>
      </c>
      <c r="I475" s="3" t="str">
        <f>VLOOKUP($B475*1,[1]Sheet1!$A:$G,6,FALSE)</f>
        <v>合肥</v>
      </c>
      <c r="J475" s="3" t="str">
        <f>VLOOKUP($B475*1,[1]Sheet1!$A:$G,5,FALSE)</f>
        <v>一组</v>
      </c>
      <c r="K475" s="3" t="str">
        <f t="shared" si="44"/>
        <v>合肥一组</v>
      </c>
      <c r="L475" s="3" t="str">
        <f>IF(VLOOKUP($B475*1,[1]Sheet1!$A:$G,4,FALSE)=1,"普通员工","管理人员")</f>
        <v>普通员工</v>
      </c>
      <c r="M475" s="3">
        <f>E475/D475</f>
        <v>14000.46</v>
      </c>
      <c r="N475" s="3">
        <f t="shared" si="45"/>
        <v>2020</v>
      </c>
      <c r="O475" s="3">
        <f t="shared" si="46"/>
        <v>6</v>
      </c>
    </row>
    <row r="476" spans="1:15" x14ac:dyDescent="0.2">
      <c r="A476" s="10">
        <f>A475</f>
        <v>43991</v>
      </c>
      <c r="B476" s="4" t="s">
        <v>18</v>
      </c>
      <c r="C476" s="4" t="s">
        <v>5</v>
      </c>
      <c r="D476" s="6">
        <v>1</v>
      </c>
      <c r="E476" s="5">
        <v>1999.98</v>
      </c>
      <c r="F476" s="6" t="str">
        <f t="shared" si="43"/>
        <v>借呗</v>
      </c>
      <c r="G476" s="3" t="str">
        <f>MID(C476,3,LEN(C476))</f>
        <v>6期</v>
      </c>
      <c r="H476" s="3" t="str">
        <f>VLOOKUP($B476*1,[1]Sheet1!$A:$G,7,FALSE)</f>
        <v>华东</v>
      </c>
      <c r="I476" s="3" t="str">
        <f>VLOOKUP($B476*1,[1]Sheet1!$A:$G,6,FALSE)</f>
        <v>上海</v>
      </c>
      <c r="J476" s="3" t="str">
        <f>VLOOKUP($B476*1,[1]Sheet1!$A:$G,5,FALSE)</f>
        <v>一组</v>
      </c>
      <c r="K476" s="3" t="str">
        <f t="shared" si="44"/>
        <v>上海一组</v>
      </c>
      <c r="L476" s="3" t="str">
        <f>IF(VLOOKUP($B476*1,[1]Sheet1!$A:$G,4,FALSE)=1,"普通员工","管理人员")</f>
        <v>普通员工</v>
      </c>
      <c r="M476" s="3">
        <f>E476/D476</f>
        <v>1999.98</v>
      </c>
      <c r="N476" s="3">
        <f t="shared" si="45"/>
        <v>2020</v>
      </c>
      <c r="O476" s="3">
        <f t="shared" si="46"/>
        <v>6</v>
      </c>
    </row>
    <row r="477" spans="1:15" x14ac:dyDescent="0.2">
      <c r="A477" s="10">
        <f>A476</f>
        <v>43991</v>
      </c>
      <c r="B477" s="3" t="str">
        <f>B476</f>
        <v>1000000054</v>
      </c>
      <c r="C477" s="4" t="s">
        <v>6</v>
      </c>
      <c r="D477" s="6">
        <v>1</v>
      </c>
      <c r="E477" s="5">
        <v>12000.35</v>
      </c>
      <c r="F477" s="6" t="str">
        <f t="shared" si="43"/>
        <v>借呗</v>
      </c>
      <c r="G477" s="3" t="str">
        <f>MID(C477,3,LEN(C477))</f>
        <v>12期</v>
      </c>
      <c r="H477" s="3" t="str">
        <f>VLOOKUP($B477*1,[1]Sheet1!$A:$G,7,FALSE)</f>
        <v>华东</v>
      </c>
      <c r="I477" s="3" t="str">
        <f>VLOOKUP($B477*1,[1]Sheet1!$A:$G,6,FALSE)</f>
        <v>上海</v>
      </c>
      <c r="J477" s="3" t="str">
        <f>VLOOKUP($B477*1,[1]Sheet1!$A:$G,5,FALSE)</f>
        <v>一组</v>
      </c>
      <c r="K477" s="3" t="str">
        <f t="shared" si="44"/>
        <v>上海一组</v>
      </c>
      <c r="L477" s="3" t="str">
        <f>IF(VLOOKUP($B477*1,[1]Sheet1!$A:$G,4,FALSE)=1,"普通员工","管理人员")</f>
        <v>普通员工</v>
      </c>
      <c r="M477" s="3">
        <f>E477/D477</f>
        <v>12000.35</v>
      </c>
      <c r="N477" s="3">
        <f t="shared" si="45"/>
        <v>2020</v>
      </c>
      <c r="O477" s="3">
        <f t="shared" si="46"/>
        <v>6</v>
      </c>
    </row>
    <row r="478" spans="1:15" x14ac:dyDescent="0.2">
      <c r="A478" s="10">
        <f>A477</f>
        <v>43991</v>
      </c>
      <c r="B478" s="4" t="s">
        <v>19</v>
      </c>
      <c r="C478" s="4" t="s">
        <v>5</v>
      </c>
      <c r="D478" s="6">
        <v>1</v>
      </c>
      <c r="E478" s="5">
        <v>5000.55</v>
      </c>
      <c r="F478" s="6" t="str">
        <f t="shared" si="43"/>
        <v>借呗</v>
      </c>
      <c r="G478" s="3" t="str">
        <f>MID(C478,3,LEN(C478))</f>
        <v>6期</v>
      </c>
      <c r="H478" s="3" t="str">
        <f>VLOOKUP($B478*1,[1]Sheet1!$A:$G,7,FALSE)</f>
        <v>华东</v>
      </c>
      <c r="I478" s="3" t="str">
        <f>VLOOKUP($B478*1,[1]Sheet1!$A:$G,6,FALSE)</f>
        <v>上海</v>
      </c>
      <c r="J478" s="3" t="str">
        <f>VLOOKUP($B478*1,[1]Sheet1!$A:$G,5,FALSE)</f>
        <v>一组</v>
      </c>
      <c r="K478" s="3" t="str">
        <f t="shared" si="44"/>
        <v>上海一组</v>
      </c>
      <c r="L478" s="3" t="str">
        <f>IF(VLOOKUP($B478*1,[1]Sheet1!$A:$G,4,FALSE)=1,"普通员工","管理人员")</f>
        <v>管理人员</v>
      </c>
      <c r="M478" s="3">
        <f>E478/D478</f>
        <v>5000.55</v>
      </c>
      <c r="N478" s="3">
        <f t="shared" si="45"/>
        <v>2020</v>
      </c>
      <c r="O478" s="3">
        <f t="shared" si="46"/>
        <v>6</v>
      </c>
    </row>
    <row r="479" spans="1:15" x14ac:dyDescent="0.2">
      <c r="A479" s="10">
        <f>A478</f>
        <v>43991</v>
      </c>
      <c r="B479" s="3" t="str">
        <f>B478</f>
        <v>1000000056</v>
      </c>
      <c r="C479" s="4" t="s">
        <v>10</v>
      </c>
      <c r="D479" s="6">
        <v>1</v>
      </c>
      <c r="E479" s="5">
        <v>11000.77</v>
      </c>
      <c r="F479" s="6" t="str">
        <f t="shared" si="43"/>
        <v>借呗</v>
      </c>
      <c r="G479" s="3" t="str">
        <f>MID(C479,3,LEN(C479))</f>
        <v>18期</v>
      </c>
      <c r="H479" s="3" t="str">
        <f>VLOOKUP($B479*1,[1]Sheet1!$A:$G,7,FALSE)</f>
        <v>华东</v>
      </c>
      <c r="I479" s="3" t="str">
        <f>VLOOKUP($B479*1,[1]Sheet1!$A:$G,6,FALSE)</f>
        <v>上海</v>
      </c>
      <c r="J479" s="3" t="str">
        <f>VLOOKUP($B479*1,[1]Sheet1!$A:$G,5,FALSE)</f>
        <v>一组</v>
      </c>
      <c r="K479" s="3" t="str">
        <f t="shared" si="44"/>
        <v>上海一组</v>
      </c>
      <c r="L479" s="3" t="str">
        <f>IF(VLOOKUP($B479*1,[1]Sheet1!$A:$G,4,FALSE)=1,"普通员工","管理人员")</f>
        <v>管理人员</v>
      </c>
      <c r="M479" s="3">
        <f>E479/D479</f>
        <v>11000.77</v>
      </c>
      <c r="N479" s="3">
        <f t="shared" si="45"/>
        <v>2020</v>
      </c>
      <c r="O479" s="3">
        <f t="shared" si="46"/>
        <v>6</v>
      </c>
    </row>
    <row r="480" spans="1:15" x14ac:dyDescent="0.2">
      <c r="A480" s="10">
        <f>A479</f>
        <v>43991</v>
      </c>
      <c r="B480" s="4" t="s">
        <v>72</v>
      </c>
      <c r="C480" s="4" t="s">
        <v>5</v>
      </c>
      <c r="D480" s="6">
        <v>1</v>
      </c>
      <c r="E480" s="5">
        <v>1564.99</v>
      </c>
      <c r="F480" s="6" t="str">
        <f t="shared" si="43"/>
        <v>借呗</v>
      </c>
      <c r="G480" s="3" t="str">
        <f>MID(C480,3,LEN(C480))</f>
        <v>6期</v>
      </c>
      <c r="H480" s="3" t="str">
        <f>VLOOKUP($B480*1,[1]Sheet1!$A:$G,7,FALSE)</f>
        <v>华东</v>
      </c>
      <c r="I480" s="3" t="str">
        <f>VLOOKUP($B480*1,[1]Sheet1!$A:$G,6,FALSE)</f>
        <v>上海</v>
      </c>
      <c r="J480" s="3" t="str">
        <f>VLOOKUP($B480*1,[1]Sheet1!$A:$G,5,FALSE)</f>
        <v>二组</v>
      </c>
      <c r="K480" s="3" t="str">
        <f t="shared" si="44"/>
        <v>上海二组</v>
      </c>
      <c r="L480" s="3" t="str">
        <f>IF(VLOOKUP($B480*1,[1]Sheet1!$A:$G,4,FALSE)=1,"普通员工","管理人员")</f>
        <v>普通员工</v>
      </c>
      <c r="M480" s="3">
        <f>E480/D480</f>
        <v>1564.99</v>
      </c>
      <c r="N480" s="3">
        <f t="shared" si="45"/>
        <v>2020</v>
      </c>
      <c r="O480" s="3">
        <f t="shared" si="46"/>
        <v>6</v>
      </c>
    </row>
    <row r="481" spans="1:15" x14ac:dyDescent="0.2">
      <c r="A481" s="10">
        <f>A480</f>
        <v>43991</v>
      </c>
      <c r="B481" s="4" t="s">
        <v>21</v>
      </c>
      <c r="C481" s="4" t="s">
        <v>6</v>
      </c>
      <c r="D481" s="6">
        <v>2</v>
      </c>
      <c r="E481" s="5">
        <v>35001.040000000001</v>
      </c>
      <c r="F481" s="6" t="str">
        <f t="shared" si="43"/>
        <v>借呗</v>
      </c>
      <c r="G481" s="3" t="str">
        <f>MID(C481,3,LEN(C481))</f>
        <v>12期</v>
      </c>
      <c r="H481" s="3" t="str">
        <f>VLOOKUP($B481*1,[1]Sheet1!$A:$G,7,FALSE)</f>
        <v>华东</v>
      </c>
      <c r="I481" s="3" t="str">
        <f>VLOOKUP($B481*1,[1]Sheet1!$A:$G,6,FALSE)</f>
        <v>苏州</v>
      </c>
      <c r="J481" s="3" t="str">
        <f>VLOOKUP($B481*1,[1]Sheet1!$A:$G,5,FALSE)</f>
        <v>二组</v>
      </c>
      <c r="K481" s="3" t="str">
        <f t="shared" si="44"/>
        <v>苏州二组</v>
      </c>
      <c r="L481" s="3" t="str">
        <f>IF(VLOOKUP($B481*1,[1]Sheet1!$A:$G,4,FALSE)=1,"普通员工","管理人员")</f>
        <v>普通员工</v>
      </c>
      <c r="M481" s="3">
        <f>E481/D481</f>
        <v>17500.52</v>
      </c>
      <c r="N481" s="3">
        <f t="shared" si="45"/>
        <v>2020</v>
      </c>
      <c r="O481" s="3">
        <f t="shared" si="46"/>
        <v>6</v>
      </c>
    </row>
    <row r="482" spans="1:15" x14ac:dyDescent="0.2">
      <c r="A482" s="10">
        <f>A481</f>
        <v>43991</v>
      </c>
      <c r="B482" s="4" t="s">
        <v>22</v>
      </c>
      <c r="C482" s="4" t="s">
        <v>10</v>
      </c>
      <c r="D482" s="6">
        <v>1</v>
      </c>
      <c r="E482" s="5">
        <v>599.99</v>
      </c>
      <c r="F482" s="6" t="str">
        <f t="shared" si="43"/>
        <v>借呗</v>
      </c>
      <c r="G482" s="3" t="str">
        <f>MID(C482,3,LEN(C482))</f>
        <v>18期</v>
      </c>
      <c r="H482" s="3" t="str">
        <f>VLOOKUP($B482*1,[1]Sheet1!$A:$G,7,FALSE)</f>
        <v>华西北</v>
      </c>
      <c r="I482" s="3" t="str">
        <f>VLOOKUP($B482*1,[1]Sheet1!$A:$G,6,FALSE)</f>
        <v>重庆</v>
      </c>
      <c r="J482" s="3" t="str">
        <f>VLOOKUP($B482*1,[1]Sheet1!$A:$G,5,FALSE)</f>
        <v>一组</v>
      </c>
      <c r="K482" s="3" t="str">
        <f t="shared" si="44"/>
        <v>重庆一组</v>
      </c>
      <c r="L482" s="3" t="str">
        <f>IF(VLOOKUP($B482*1,[1]Sheet1!$A:$G,4,FALSE)=1,"普通员工","管理人员")</f>
        <v>管理人员</v>
      </c>
      <c r="M482" s="3">
        <f>E482/D482</f>
        <v>599.99</v>
      </c>
      <c r="N482" s="3">
        <f t="shared" si="45"/>
        <v>2020</v>
      </c>
      <c r="O482" s="3">
        <f t="shared" si="46"/>
        <v>6</v>
      </c>
    </row>
    <row r="483" spans="1:15" x14ac:dyDescent="0.2">
      <c r="A483" s="10">
        <f>A482</f>
        <v>43991</v>
      </c>
      <c r="B483" s="4" t="s">
        <v>23</v>
      </c>
      <c r="C483" s="4" t="s">
        <v>10</v>
      </c>
      <c r="D483" s="6">
        <v>1</v>
      </c>
      <c r="E483" s="5">
        <v>815.24</v>
      </c>
      <c r="F483" s="6" t="str">
        <f t="shared" si="43"/>
        <v>借呗</v>
      </c>
      <c r="G483" s="3" t="str">
        <f>MID(C483,3,LEN(C483))</f>
        <v>18期</v>
      </c>
      <c r="H483" s="3" t="str">
        <f>VLOOKUP($B483*1,[1]Sheet1!$A:$G,7,FALSE)</f>
        <v>华东</v>
      </c>
      <c r="I483" s="3" t="str">
        <f>VLOOKUP($B483*1,[1]Sheet1!$A:$G,6,FALSE)</f>
        <v>合肥</v>
      </c>
      <c r="J483" s="3" t="str">
        <f>VLOOKUP($B483*1,[1]Sheet1!$A:$G,5,FALSE)</f>
        <v>一组</v>
      </c>
      <c r="K483" s="3" t="str">
        <f t="shared" si="44"/>
        <v>合肥一组</v>
      </c>
      <c r="L483" s="3" t="str">
        <f>IF(VLOOKUP($B483*1,[1]Sheet1!$A:$G,4,FALSE)=1,"普通员工","管理人员")</f>
        <v>普通员工</v>
      </c>
      <c r="M483" s="3">
        <f>E483/D483</f>
        <v>815.24</v>
      </c>
      <c r="N483" s="3">
        <f t="shared" si="45"/>
        <v>2020</v>
      </c>
      <c r="O483" s="3">
        <f t="shared" si="46"/>
        <v>6</v>
      </c>
    </row>
    <row r="484" spans="1:15" x14ac:dyDescent="0.2">
      <c r="A484" s="10">
        <f>A483</f>
        <v>43991</v>
      </c>
      <c r="B484" s="4" t="s">
        <v>61</v>
      </c>
      <c r="C484" s="4" t="s">
        <v>5</v>
      </c>
      <c r="D484" s="6">
        <v>1</v>
      </c>
      <c r="E484" s="5">
        <v>500.71</v>
      </c>
      <c r="F484" s="6" t="str">
        <f t="shared" si="43"/>
        <v>借呗</v>
      </c>
      <c r="G484" s="3" t="str">
        <f>MID(C484,3,LEN(C484))</f>
        <v>6期</v>
      </c>
      <c r="H484" s="3" t="str">
        <f>VLOOKUP($B484*1,[1]Sheet1!$A:$G,7,FALSE)</f>
        <v>华东</v>
      </c>
      <c r="I484" s="3" t="str">
        <f>VLOOKUP($B484*1,[1]Sheet1!$A:$G,6,FALSE)</f>
        <v>苏州</v>
      </c>
      <c r="J484" s="3" t="str">
        <f>VLOOKUP($B484*1,[1]Sheet1!$A:$G,5,FALSE)</f>
        <v>三组</v>
      </c>
      <c r="K484" s="3" t="str">
        <f t="shared" si="44"/>
        <v>苏州三组</v>
      </c>
      <c r="L484" s="3" t="str">
        <f>IF(VLOOKUP($B484*1,[1]Sheet1!$A:$G,4,FALSE)=1,"普通员工","管理人员")</f>
        <v>普通员工</v>
      </c>
      <c r="M484" s="3">
        <f>E484/D484</f>
        <v>500.71</v>
      </c>
      <c r="N484" s="3">
        <f t="shared" si="45"/>
        <v>2020</v>
      </c>
      <c r="O484" s="3">
        <f t="shared" si="46"/>
        <v>6</v>
      </c>
    </row>
    <row r="485" spans="1:15" x14ac:dyDescent="0.2">
      <c r="A485" s="10">
        <f>A484</f>
        <v>43991</v>
      </c>
      <c r="B485" s="3" t="str">
        <f>B484</f>
        <v>1000000576</v>
      </c>
      <c r="C485" s="4" t="s">
        <v>6</v>
      </c>
      <c r="D485" s="6">
        <v>1</v>
      </c>
      <c r="E485" s="5">
        <v>6000.05</v>
      </c>
      <c r="F485" s="6" t="str">
        <f t="shared" si="43"/>
        <v>借呗</v>
      </c>
      <c r="G485" s="3" t="str">
        <f>MID(C485,3,LEN(C485))</f>
        <v>12期</v>
      </c>
      <c r="H485" s="3" t="str">
        <f>VLOOKUP($B485*1,[1]Sheet1!$A:$G,7,FALSE)</f>
        <v>华东</v>
      </c>
      <c r="I485" s="3" t="str">
        <f>VLOOKUP($B485*1,[1]Sheet1!$A:$G,6,FALSE)</f>
        <v>苏州</v>
      </c>
      <c r="J485" s="3" t="str">
        <f>VLOOKUP($B485*1,[1]Sheet1!$A:$G,5,FALSE)</f>
        <v>三组</v>
      </c>
      <c r="K485" s="3" t="str">
        <f t="shared" si="44"/>
        <v>苏州三组</v>
      </c>
      <c r="L485" s="3" t="str">
        <f>IF(VLOOKUP($B485*1,[1]Sheet1!$A:$G,4,FALSE)=1,"普通员工","管理人员")</f>
        <v>普通员工</v>
      </c>
      <c r="M485" s="3">
        <f>E485/D485</f>
        <v>6000.05</v>
      </c>
      <c r="N485" s="3">
        <f t="shared" si="45"/>
        <v>2020</v>
      </c>
      <c r="O485" s="3">
        <f t="shared" si="46"/>
        <v>6</v>
      </c>
    </row>
    <row r="486" spans="1:15" x14ac:dyDescent="0.2">
      <c r="A486" s="10">
        <f>A485</f>
        <v>43991</v>
      </c>
      <c r="B486" s="4" t="s">
        <v>64</v>
      </c>
      <c r="C486" s="4" t="s">
        <v>5</v>
      </c>
      <c r="D486" s="6">
        <v>2</v>
      </c>
      <c r="E486" s="5">
        <v>34000.86</v>
      </c>
      <c r="F486" s="6" t="str">
        <f t="shared" si="43"/>
        <v>借呗</v>
      </c>
      <c r="G486" s="3" t="str">
        <f>MID(C486,3,LEN(C486))</f>
        <v>6期</v>
      </c>
      <c r="H486" s="3" t="str">
        <f>VLOOKUP($B486*1,[1]Sheet1!$A:$G,7,FALSE)</f>
        <v>华西北</v>
      </c>
      <c r="I486" s="3" t="str">
        <f>VLOOKUP($B486*1,[1]Sheet1!$A:$G,6,FALSE)</f>
        <v>西安</v>
      </c>
      <c r="J486" s="3" t="str">
        <f>VLOOKUP($B486*1,[1]Sheet1!$A:$G,5,FALSE)</f>
        <v>一组</v>
      </c>
      <c r="K486" s="3" t="str">
        <f t="shared" si="44"/>
        <v>西安一组</v>
      </c>
      <c r="L486" s="3" t="str">
        <f>IF(VLOOKUP($B486*1,[1]Sheet1!$A:$G,4,FALSE)=1,"普通员工","管理人员")</f>
        <v>普通员工</v>
      </c>
      <c r="M486" s="3">
        <f>E486/D486</f>
        <v>17000.43</v>
      </c>
      <c r="N486" s="3">
        <f t="shared" si="45"/>
        <v>2020</v>
      </c>
      <c r="O486" s="3">
        <f t="shared" si="46"/>
        <v>6</v>
      </c>
    </row>
    <row r="487" spans="1:15" x14ac:dyDescent="0.2">
      <c r="A487" s="10">
        <f>A486</f>
        <v>43991</v>
      </c>
      <c r="B487" s="3" t="str">
        <f>B486</f>
        <v>1000000928</v>
      </c>
      <c r="C487" s="4" t="s">
        <v>6</v>
      </c>
      <c r="D487" s="6">
        <v>2</v>
      </c>
      <c r="E487" s="5">
        <v>45001.09</v>
      </c>
      <c r="F487" s="6" t="str">
        <f t="shared" si="43"/>
        <v>借呗</v>
      </c>
      <c r="G487" s="3" t="str">
        <f>MID(C487,3,LEN(C487))</f>
        <v>12期</v>
      </c>
      <c r="H487" s="3" t="str">
        <f>VLOOKUP($B487*1,[1]Sheet1!$A:$G,7,FALSE)</f>
        <v>华西北</v>
      </c>
      <c r="I487" s="3" t="str">
        <f>VLOOKUP($B487*1,[1]Sheet1!$A:$G,6,FALSE)</f>
        <v>西安</v>
      </c>
      <c r="J487" s="3" t="str">
        <f>VLOOKUP($B487*1,[1]Sheet1!$A:$G,5,FALSE)</f>
        <v>一组</v>
      </c>
      <c r="K487" s="3" t="str">
        <f t="shared" si="44"/>
        <v>西安一组</v>
      </c>
      <c r="L487" s="3" t="str">
        <f>IF(VLOOKUP($B487*1,[1]Sheet1!$A:$G,4,FALSE)=1,"普通员工","管理人员")</f>
        <v>普通员工</v>
      </c>
      <c r="M487" s="3">
        <f>E487/D487</f>
        <v>22500.544999999998</v>
      </c>
      <c r="N487" s="3">
        <f t="shared" si="45"/>
        <v>2020</v>
      </c>
      <c r="O487" s="3">
        <f t="shared" si="46"/>
        <v>6</v>
      </c>
    </row>
    <row r="488" spans="1:15" x14ac:dyDescent="0.2">
      <c r="A488" s="10">
        <f>A487</f>
        <v>43991</v>
      </c>
      <c r="B488" s="4" t="s">
        <v>45</v>
      </c>
      <c r="C488" s="4" t="s">
        <v>5</v>
      </c>
      <c r="D488" s="6">
        <v>1</v>
      </c>
      <c r="E488" s="5">
        <v>5000.6499999999996</v>
      </c>
      <c r="F488" s="6" t="str">
        <f t="shared" si="43"/>
        <v>借呗</v>
      </c>
      <c r="G488" s="3" t="str">
        <f>MID(C488,3,LEN(C488))</f>
        <v>6期</v>
      </c>
      <c r="H488" s="3" t="str">
        <f>VLOOKUP($B488*1,[1]Sheet1!$A:$G,7,FALSE)</f>
        <v>华南</v>
      </c>
      <c r="I488" s="3" t="str">
        <f>VLOOKUP($B488*1,[1]Sheet1!$A:$G,6,FALSE)</f>
        <v>广州</v>
      </c>
      <c r="J488" s="3" t="str">
        <f>VLOOKUP($B488*1,[1]Sheet1!$A:$G,5,FALSE)</f>
        <v>一组</v>
      </c>
      <c r="K488" s="3" t="str">
        <f t="shared" si="44"/>
        <v>广州一组</v>
      </c>
      <c r="L488" s="3" t="str">
        <f>IF(VLOOKUP($B488*1,[1]Sheet1!$A:$G,4,FALSE)=1,"普通员工","管理人员")</f>
        <v>普通员工</v>
      </c>
      <c r="M488" s="3">
        <f>E488/D488</f>
        <v>5000.6499999999996</v>
      </c>
      <c r="N488" s="3">
        <f t="shared" si="45"/>
        <v>2020</v>
      </c>
      <c r="O488" s="3">
        <f t="shared" si="46"/>
        <v>6</v>
      </c>
    </row>
    <row r="489" spans="1:15" x14ac:dyDescent="0.2">
      <c r="A489" s="10">
        <f>A488</f>
        <v>43991</v>
      </c>
      <c r="B489" s="4" t="s">
        <v>26</v>
      </c>
      <c r="C489" s="4" t="s">
        <v>5</v>
      </c>
      <c r="D489" s="6">
        <v>2</v>
      </c>
      <c r="E489" s="5">
        <v>7485.23</v>
      </c>
      <c r="F489" s="6" t="str">
        <f t="shared" si="43"/>
        <v>借呗</v>
      </c>
      <c r="G489" s="3" t="str">
        <f>MID(C489,3,LEN(C489))</f>
        <v>6期</v>
      </c>
      <c r="H489" s="3" t="str">
        <f>VLOOKUP($B489*1,[1]Sheet1!$A:$G,7,FALSE)</f>
        <v>华南</v>
      </c>
      <c r="I489" s="3" t="str">
        <f>VLOOKUP($B489*1,[1]Sheet1!$A:$G,6,FALSE)</f>
        <v>广州</v>
      </c>
      <c r="J489" s="3" t="str">
        <f>VLOOKUP($B489*1,[1]Sheet1!$A:$G,5,FALSE)</f>
        <v>一组</v>
      </c>
      <c r="K489" s="3" t="str">
        <f t="shared" si="44"/>
        <v>广州一组</v>
      </c>
      <c r="L489" s="3" t="str">
        <f>IF(VLOOKUP($B489*1,[1]Sheet1!$A:$G,4,FALSE)=1,"普通员工","管理人员")</f>
        <v>管理人员</v>
      </c>
      <c r="M489" s="3">
        <f>E489/D489</f>
        <v>3742.6149999999998</v>
      </c>
      <c r="N489" s="3">
        <f t="shared" si="45"/>
        <v>2020</v>
      </c>
      <c r="O489" s="3">
        <f t="shared" si="46"/>
        <v>6</v>
      </c>
    </row>
    <row r="490" spans="1:15" x14ac:dyDescent="0.2">
      <c r="A490" s="10">
        <f>A489</f>
        <v>43991</v>
      </c>
      <c r="B490" s="3" t="str">
        <f>B489</f>
        <v>1000003926</v>
      </c>
      <c r="C490" s="4" t="s">
        <v>6</v>
      </c>
      <c r="D490" s="6">
        <v>1</v>
      </c>
      <c r="E490" s="5">
        <v>10000.11</v>
      </c>
      <c r="F490" s="6" t="str">
        <f t="shared" si="43"/>
        <v>借呗</v>
      </c>
      <c r="G490" s="3" t="str">
        <f>MID(C490,3,LEN(C490))</f>
        <v>12期</v>
      </c>
      <c r="H490" s="3" t="str">
        <f>VLOOKUP($B490*1,[1]Sheet1!$A:$G,7,FALSE)</f>
        <v>华南</v>
      </c>
      <c r="I490" s="3" t="str">
        <f>VLOOKUP($B490*1,[1]Sheet1!$A:$G,6,FALSE)</f>
        <v>广州</v>
      </c>
      <c r="J490" s="3" t="str">
        <f>VLOOKUP($B490*1,[1]Sheet1!$A:$G,5,FALSE)</f>
        <v>一组</v>
      </c>
      <c r="K490" s="3" t="str">
        <f t="shared" si="44"/>
        <v>广州一组</v>
      </c>
      <c r="L490" s="3" t="str">
        <f>IF(VLOOKUP($B490*1,[1]Sheet1!$A:$G,4,FALSE)=1,"普通员工","管理人员")</f>
        <v>管理人员</v>
      </c>
      <c r="M490" s="3">
        <f>E490/D490</f>
        <v>10000.11</v>
      </c>
      <c r="N490" s="3">
        <f t="shared" si="45"/>
        <v>2020</v>
      </c>
      <c r="O490" s="3">
        <f t="shared" si="46"/>
        <v>6</v>
      </c>
    </row>
    <row r="491" spans="1:15" x14ac:dyDescent="0.2">
      <c r="A491" s="10">
        <f>A490</f>
        <v>43991</v>
      </c>
      <c r="B491" s="4" t="s">
        <v>68</v>
      </c>
      <c r="C491" s="4" t="s">
        <v>6</v>
      </c>
      <c r="D491" s="6">
        <v>2</v>
      </c>
      <c r="E491" s="5">
        <v>30500.71</v>
      </c>
      <c r="F491" s="6" t="str">
        <f t="shared" si="43"/>
        <v>借呗</v>
      </c>
      <c r="G491" s="3" t="str">
        <f>MID(C491,3,LEN(C491))</f>
        <v>12期</v>
      </c>
      <c r="H491" s="3" t="str">
        <f>VLOOKUP($B491*1,[1]Sheet1!$A:$G,7,FALSE)</f>
        <v>华西北</v>
      </c>
      <c r="I491" s="3" t="str">
        <f>VLOOKUP($B491*1,[1]Sheet1!$A:$G,6,FALSE)</f>
        <v>北京</v>
      </c>
      <c r="J491" s="3" t="str">
        <f>VLOOKUP($B491*1,[1]Sheet1!$A:$G,5,FALSE)</f>
        <v>三组</v>
      </c>
      <c r="K491" s="3" t="str">
        <f t="shared" si="44"/>
        <v>北京三组</v>
      </c>
      <c r="L491" s="3" t="str">
        <f>IF(VLOOKUP($B491*1,[1]Sheet1!$A:$G,4,FALSE)=1,"普通员工","管理人员")</f>
        <v>普通员工</v>
      </c>
      <c r="M491" s="3">
        <f>E491/D491</f>
        <v>15250.355</v>
      </c>
      <c r="N491" s="3">
        <f t="shared" si="45"/>
        <v>2020</v>
      </c>
      <c r="O491" s="3">
        <f t="shared" si="46"/>
        <v>6</v>
      </c>
    </row>
    <row r="492" spans="1:15" x14ac:dyDescent="0.2">
      <c r="A492" s="10">
        <f>A491</f>
        <v>43991</v>
      </c>
      <c r="B492" s="4" t="s">
        <v>27</v>
      </c>
      <c r="C492" s="4" t="s">
        <v>5</v>
      </c>
      <c r="D492" s="6">
        <v>3</v>
      </c>
      <c r="E492" s="5">
        <v>38000.639999999999</v>
      </c>
      <c r="F492" s="6" t="str">
        <f t="shared" si="43"/>
        <v>借呗</v>
      </c>
      <c r="G492" s="3" t="str">
        <f>MID(C492,3,LEN(C492))</f>
        <v>6期</v>
      </c>
      <c r="H492" s="3" t="str">
        <f>VLOOKUP($B492*1,[1]Sheet1!$A:$G,7,FALSE)</f>
        <v>华东</v>
      </c>
      <c r="I492" s="3" t="str">
        <f>VLOOKUP($B492*1,[1]Sheet1!$A:$G,6,FALSE)</f>
        <v>上海</v>
      </c>
      <c r="J492" s="3" t="str">
        <f>VLOOKUP($B492*1,[1]Sheet1!$A:$G,5,FALSE)</f>
        <v>二组</v>
      </c>
      <c r="K492" s="3" t="str">
        <f t="shared" si="44"/>
        <v>上海二组</v>
      </c>
      <c r="L492" s="3" t="str">
        <f>IF(VLOOKUP($B492*1,[1]Sheet1!$A:$G,4,FALSE)=1,"普通员工","管理人员")</f>
        <v>管理人员</v>
      </c>
      <c r="M492" s="3">
        <f>E492/D492</f>
        <v>12666.88</v>
      </c>
      <c r="N492" s="3">
        <f t="shared" si="45"/>
        <v>2020</v>
      </c>
      <c r="O492" s="3">
        <f t="shared" si="46"/>
        <v>6</v>
      </c>
    </row>
    <row r="493" spans="1:15" x14ac:dyDescent="0.2">
      <c r="A493" s="10">
        <f>A492</f>
        <v>43991</v>
      </c>
      <c r="B493" s="3" t="str">
        <f>B492</f>
        <v>1000004170</v>
      </c>
      <c r="C493" s="4" t="s">
        <v>6</v>
      </c>
      <c r="D493" s="6">
        <v>1</v>
      </c>
      <c r="E493" s="5">
        <v>2000.55</v>
      </c>
      <c r="F493" s="6" t="str">
        <f t="shared" si="43"/>
        <v>借呗</v>
      </c>
      <c r="G493" s="3" t="str">
        <f>MID(C493,3,LEN(C493))</f>
        <v>12期</v>
      </c>
      <c r="H493" s="3" t="str">
        <f>VLOOKUP($B493*1,[1]Sheet1!$A:$G,7,FALSE)</f>
        <v>华东</v>
      </c>
      <c r="I493" s="3" t="str">
        <f>VLOOKUP($B493*1,[1]Sheet1!$A:$G,6,FALSE)</f>
        <v>上海</v>
      </c>
      <c r="J493" s="3" t="str">
        <f>VLOOKUP($B493*1,[1]Sheet1!$A:$G,5,FALSE)</f>
        <v>二组</v>
      </c>
      <c r="K493" s="3" t="str">
        <f t="shared" si="44"/>
        <v>上海二组</v>
      </c>
      <c r="L493" s="3" t="str">
        <f>IF(VLOOKUP($B493*1,[1]Sheet1!$A:$G,4,FALSE)=1,"普通员工","管理人员")</f>
        <v>管理人员</v>
      </c>
      <c r="M493" s="3">
        <f>E493/D493</f>
        <v>2000.55</v>
      </c>
      <c r="N493" s="3">
        <f t="shared" si="45"/>
        <v>2020</v>
      </c>
      <c r="O493" s="3">
        <f t="shared" si="46"/>
        <v>6</v>
      </c>
    </row>
    <row r="494" spans="1:15" x14ac:dyDescent="0.2">
      <c r="A494" s="10">
        <f>A493</f>
        <v>43991</v>
      </c>
      <c r="B494" s="4" t="s">
        <v>28</v>
      </c>
      <c r="C494" s="4" t="s">
        <v>10</v>
      </c>
      <c r="D494" s="6">
        <v>1</v>
      </c>
      <c r="E494" s="5">
        <v>1182.45</v>
      </c>
      <c r="F494" s="6" t="str">
        <f t="shared" si="43"/>
        <v>借呗</v>
      </c>
      <c r="G494" s="3" t="str">
        <f>MID(C494,3,LEN(C494))</f>
        <v>18期</v>
      </c>
      <c r="H494" s="3" t="str">
        <f>VLOOKUP($B494*1,[1]Sheet1!$A:$G,7,FALSE)</f>
        <v>华东</v>
      </c>
      <c r="I494" s="3" t="str">
        <f>VLOOKUP($B494*1,[1]Sheet1!$A:$G,6,FALSE)</f>
        <v>合肥</v>
      </c>
      <c r="J494" s="3" t="str">
        <f>VLOOKUP($B494*1,[1]Sheet1!$A:$G,5,FALSE)</f>
        <v>一组</v>
      </c>
      <c r="K494" s="3" t="str">
        <f t="shared" si="44"/>
        <v>合肥一组</v>
      </c>
      <c r="L494" s="3" t="str">
        <f>IF(VLOOKUP($B494*1,[1]Sheet1!$A:$G,4,FALSE)=1,"普通员工","管理人员")</f>
        <v>普通员工</v>
      </c>
      <c r="M494" s="3">
        <f>E494/D494</f>
        <v>1182.45</v>
      </c>
      <c r="N494" s="3">
        <f t="shared" si="45"/>
        <v>2020</v>
      </c>
      <c r="O494" s="3">
        <f t="shared" si="46"/>
        <v>6</v>
      </c>
    </row>
    <row r="495" spans="1:15" x14ac:dyDescent="0.2">
      <c r="A495" s="10">
        <f>A494</f>
        <v>43991</v>
      </c>
      <c r="B495" s="4" t="s">
        <v>46</v>
      </c>
      <c r="C495" s="4" t="s">
        <v>5</v>
      </c>
      <c r="D495" s="6">
        <v>2</v>
      </c>
      <c r="E495" s="5">
        <v>12000.69</v>
      </c>
      <c r="F495" s="6" t="str">
        <f t="shared" si="43"/>
        <v>借呗</v>
      </c>
      <c r="G495" s="3" t="str">
        <f>MID(C495,3,LEN(C495))</f>
        <v>6期</v>
      </c>
      <c r="H495" s="3" t="str">
        <f>VLOOKUP($B495*1,[1]Sheet1!$A:$G,7,FALSE)</f>
        <v>华东</v>
      </c>
      <c r="I495" s="3" t="str">
        <f>VLOOKUP($B495*1,[1]Sheet1!$A:$G,6,FALSE)</f>
        <v>杭州</v>
      </c>
      <c r="J495" s="3" t="str">
        <f>VLOOKUP($B495*1,[1]Sheet1!$A:$G,5,FALSE)</f>
        <v>二组</v>
      </c>
      <c r="K495" s="3" t="str">
        <f t="shared" si="44"/>
        <v>杭州二组</v>
      </c>
      <c r="L495" s="3" t="str">
        <f>IF(VLOOKUP($B495*1,[1]Sheet1!$A:$G,4,FALSE)=1,"普通员工","管理人员")</f>
        <v>管理人员</v>
      </c>
      <c r="M495" s="3">
        <f>E495/D495</f>
        <v>6000.3450000000003</v>
      </c>
      <c r="N495" s="3">
        <f t="shared" si="45"/>
        <v>2020</v>
      </c>
      <c r="O495" s="3">
        <f t="shared" si="46"/>
        <v>6</v>
      </c>
    </row>
    <row r="496" spans="1:15" x14ac:dyDescent="0.2">
      <c r="A496" s="10">
        <f>A495</f>
        <v>43991</v>
      </c>
      <c r="B496" s="3" t="str">
        <f>B495</f>
        <v>1000005873</v>
      </c>
      <c r="C496" s="4" t="s">
        <v>6</v>
      </c>
      <c r="D496" s="6">
        <v>1</v>
      </c>
      <c r="E496" s="5">
        <v>17000.46</v>
      </c>
      <c r="F496" s="6" t="str">
        <f t="shared" si="43"/>
        <v>借呗</v>
      </c>
      <c r="G496" s="3" t="str">
        <f>MID(C496,3,LEN(C496))</f>
        <v>12期</v>
      </c>
      <c r="H496" s="3" t="str">
        <f>VLOOKUP($B496*1,[1]Sheet1!$A:$G,7,FALSE)</f>
        <v>华东</v>
      </c>
      <c r="I496" s="3" t="str">
        <f>VLOOKUP($B496*1,[1]Sheet1!$A:$G,6,FALSE)</f>
        <v>杭州</v>
      </c>
      <c r="J496" s="3" t="str">
        <f>VLOOKUP($B496*1,[1]Sheet1!$A:$G,5,FALSE)</f>
        <v>二组</v>
      </c>
      <c r="K496" s="3" t="str">
        <f t="shared" si="44"/>
        <v>杭州二组</v>
      </c>
      <c r="L496" s="3" t="str">
        <f>IF(VLOOKUP($B496*1,[1]Sheet1!$A:$G,4,FALSE)=1,"普通员工","管理人员")</f>
        <v>管理人员</v>
      </c>
      <c r="M496" s="3">
        <f>E496/D496</f>
        <v>17000.46</v>
      </c>
      <c r="N496" s="3">
        <f t="shared" si="45"/>
        <v>2020</v>
      </c>
      <c r="O496" s="3">
        <f t="shared" si="46"/>
        <v>6</v>
      </c>
    </row>
    <row r="497" spans="1:15" x14ac:dyDescent="0.2">
      <c r="A497" s="10">
        <f>A496</f>
        <v>43991</v>
      </c>
      <c r="B497" s="4" t="s">
        <v>30</v>
      </c>
      <c r="C497" s="4" t="s">
        <v>6</v>
      </c>
      <c r="D497" s="6">
        <v>2</v>
      </c>
      <c r="E497" s="5">
        <v>30000.23</v>
      </c>
      <c r="F497" s="6" t="str">
        <f t="shared" si="43"/>
        <v>借呗</v>
      </c>
      <c r="G497" s="3" t="str">
        <f>MID(C497,3,LEN(C497))</f>
        <v>12期</v>
      </c>
      <c r="H497" s="3" t="str">
        <f>VLOOKUP($B497*1,[1]Sheet1!$A:$G,7,FALSE)</f>
        <v>华东</v>
      </c>
      <c r="I497" s="3" t="str">
        <f>VLOOKUP($B497*1,[1]Sheet1!$A:$G,6,FALSE)</f>
        <v>南京</v>
      </c>
      <c r="J497" s="3" t="str">
        <f>VLOOKUP($B497*1,[1]Sheet1!$A:$G,5,FALSE)</f>
        <v>一组</v>
      </c>
      <c r="K497" s="3" t="str">
        <f t="shared" si="44"/>
        <v>南京一组</v>
      </c>
      <c r="L497" s="3" t="str">
        <f>IF(VLOOKUP($B497*1,[1]Sheet1!$A:$G,4,FALSE)=1,"普通员工","管理人员")</f>
        <v>普通员工</v>
      </c>
      <c r="M497" s="3">
        <f>E497/D497</f>
        <v>15000.115</v>
      </c>
      <c r="N497" s="3">
        <f t="shared" si="45"/>
        <v>2020</v>
      </c>
      <c r="O497" s="3">
        <f t="shared" si="46"/>
        <v>6</v>
      </c>
    </row>
    <row r="498" spans="1:15" x14ac:dyDescent="0.2">
      <c r="A498" s="10">
        <f>A497</f>
        <v>43991</v>
      </c>
      <c r="B498" s="4" t="s">
        <v>65</v>
      </c>
      <c r="C498" s="4" t="s">
        <v>6</v>
      </c>
      <c r="D498" s="6">
        <v>1</v>
      </c>
      <c r="E498" s="5">
        <v>10000.58</v>
      </c>
      <c r="F498" s="6" t="str">
        <f t="shared" si="43"/>
        <v>借呗</v>
      </c>
      <c r="G498" s="3" t="str">
        <f>MID(C498,3,LEN(C498))</f>
        <v>12期</v>
      </c>
      <c r="H498" s="3" t="str">
        <f>VLOOKUP($B498*1,[1]Sheet1!$A:$G,7,FALSE)</f>
        <v>华东</v>
      </c>
      <c r="I498" s="3" t="str">
        <f>VLOOKUP($B498*1,[1]Sheet1!$A:$G,6,FALSE)</f>
        <v>南京</v>
      </c>
      <c r="J498" s="3" t="str">
        <f>VLOOKUP($B498*1,[1]Sheet1!$A:$G,5,FALSE)</f>
        <v>一组</v>
      </c>
      <c r="K498" s="3" t="str">
        <f t="shared" si="44"/>
        <v>南京一组</v>
      </c>
      <c r="L498" s="3" t="str">
        <f>IF(VLOOKUP($B498*1,[1]Sheet1!$A:$G,4,FALSE)=1,"普通员工","管理人员")</f>
        <v>普通员工</v>
      </c>
      <c r="M498" s="3">
        <f>E498/D498</f>
        <v>10000.58</v>
      </c>
      <c r="N498" s="3">
        <f t="shared" si="45"/>
        <v>2020</v>
      </c>
      <c r="O498" s="3">
        <f t="shared" si="46"/>
        <v>6</v>
      </c>
    </row>
    <row r="499" spans="1:15" x14ac:dyDescent="0.2">
      <c r="A499" s="10">
        <f>A498</f>
        <v>43991</v>
      </c>
      <c r="B499" s="4" t="s">
        <v>50</v>
      </c>
      <c r="C499" s="4" t="s">
        <v>5</v>
      </c>
      <c r="D499" s="6">
        <v>4</v>
      </c>
      <c r="E499" s="5">
        <v>36501.32</v>
      </c>
      <c r="F499" s="6" t="str">
        <f t="shared" si="43"/>
        <v>借呗</v>
      </c>
      <c r="G499" s="3" t="str">
        <f>MID(C499,3,LEN(C499))</f>
        <v>6期</v>
      </c>
      <c r="H499" s="3" t="str">
        <f>VLOOKUP($B499*1,[1]Sheet1!$A:$G,7,FALSE)</f>
        <v>华东</v>
      </c>
      <c r="I499" s="3" t="str">
        <f>VLOOKUP($B499*1,[1]Sheet1!$A:$G,6,FALSE)</f>
        <v>上海</v>
      </c>
      <c r="J499" s="3" t="str">
        <f>VLOOKUP($B499*1,[1]Sheet1!$A:$G,5,FALSE)</f>
        <v>一组</v>
      </c>
      <c r="K499" s="3" t="str">
        <f t="shared" si="44"/>
        <v>上海一组</v>
      </c>
      <c r="L499" s="3" t="str">
        <f>IF(VLOOKUP($B499*1,[1]Sheet1!$A:$G,4,FALSE)=1,"普通员工","管理人员")</f>
        <v>普通员工</v>
      </c>
      <c r="M499" s="3">
        <f>E499/D499</f>
        <v>9125.33</v>
      </c>
      <c r="N499" s="3">
        <f t="shared" si="45"/>
        <v>2020</v>
      </c>
      <c r="O499" s="3">
        <f t="shared" si="46"/>
        <v>6</v>
      </c>
    </row>
    <row r="500" spans="1:15" x14ac:dyDescent="0.2">
      <c r="A500" s="10">
        <f>A499</f>
        <v>43991</v>
      </c>
      <c r="B500" s="3" t="str">
        <f>B499</f>
        <v>1000007320</v>
      </c>
      <c r="C500" s="4" t="s">
        <v>6</v>
      </c>
      <c r="D500" s="6">
        <v>1</v>
      </c>
      <c r="E500" s="5">
        <v>20000.080000000002</v>
      </c>
      <c r="F500" s="6" t="str">
        <f t="shared" si="43"/>
        <v>借呗</v>
      </c>
      <c r="G500" s="3" t="str">
        <f>MID(C500,3,LEN(C500))</f>
        <v>12期</v>
      </c>
      <c r="H500" s="3" t="str">
        <f>VLOOKUP($B500*1,[1]Sheet1!$A:$G,7,FALSE)</f>
        <v>华东</v>
      </c>
      <c r="I500" s="3" t="str">
        <f>VLOOKUP($B500*1,[1]Sheet1!$A:$G,6,FALSE)</f>
        <v>上海</v>
      </c>
      <c r="J500" s="3" t="str">
        <f>VLOOKUP($B500*1,[1]Sheet1!$A:$G,5,FALSE)</f>
        <v>一组</v>
      </c>
      <c r="K500" s="3" t="str">
        <f t="shared" si="44"/>
        <v>上海一组</v>
      </c>
      <c r="L500" s="3" t="str">
        <f>IF(VLOOKUP($B500*1,[1]Sheet1!$A:$G,4,FALSE)=1,"普通员工","管理人员")</f>
        <v>普通员工</v>
      </c>
      <c r="M500" s="3">
        <f>E500/D500</f>
        <v>20000.080000000002</v>
      </c>
      <c r="N500" s="3">
        <f t="shared" si="45"/>
        <v>2020</v>
      </c>
      <c r="O500" s="3">
        <f t="shared" si="46"/>
        <v>6</v>
      </c>
    </row>
    <row r="501" spans="1:15" x14ac:dyDescent="0.2">
      <c r="A501" s="10">
        <f>A500</f>
        <v>43991</v>
      </c>
      <c r="B501" s="4" t="s">
        <v>51</v>
      </c>
      <c r="C501" s="4" t="s">
        <v>5</v>
      </c>
      <c r="D501" s="6">
        <v>1</v>
      </c>
      <c r="E501" s="5">
        <v>5000.7299999999996</v>
      </c>
      <c r="F501" s="6" t="str">
        <f t="shared" si="43"/>
        <v>借呗</v>
      </c>
      <c r="G501" s="3" t="str">
        <f>MID(C501,3,LEN(C501))</f>
        <v>6期</v>
      </c>
      <c r="H501" s="3" t="str">
        <f>VLOOKUP($B501*1,[1]Sheet1!$A:$G,7,FALSE)</f>
        <v>华东</v>
      </c>
      <c r="I501" s="3" t="str">
        <f>VLOOKUP($B501*1,[1]Sheet1!$A:$G,6,FALSE)</f>
        <v>南京</v>
      </c>
      <c r="J501" s="3" t="str">
        <f>VLOOKUP($B501*1,[1]Sheet1!$A:$G,5,FALSE)</f>
        <v>一组</v>
      </c>
      <c r="K501" s="3" t="str">
        <f t="shared" si="44"/>
        <v>南京一组</v>
      </c>
      <c r="L501" s="3" t="str">
        <f>IF(VLOOKUP($B501*1,[1]Sheet1!$A:$G,4,FALSE)=1,"普通员工","管理人员")</f>
        <v>管理人员</v>
      </c>
      <c r="M501" s="3">
        <f>E501/D501</f>
        <v>5000.7299999999996</v>
      </c>
      <c r="N501" s="3">
        <f t="shared" si="45"/>
        <v>2020</v>
      </c>
      <c r="O501" s="3">
        <f t="shared" si="46"/>
        <v>6</v>
      </c>
    </row>
    <row r="502" spans="1:15" x14ac:dyDescent="0.2">
      <c r="A502" s="10">
        <f>A501</f>
        <v>43991</v>
      </c>
      <c r="B502" s="3" t="str">
        <f>B501</f>
        <v>1000008239</v>
      </c>
      <c r="C502" s="4" t="s">
        <v>6</v>
      </c>
      <c r="D502" s="6">
        <v>1</v>
      </c>
      <c r="E502" s="5">
        <v>15000.32</v>
      </c>
      <c r="F502" s="6" t="str">
        <f t="shared" si="43"/>
        <v>借呗</v>
      </c>
      <c r="G502" s="3" t="str">
        <f>MID(C502,3,LEN(C502))</f>
        <v>12期</v>
      </c>
      <c r="H502" s="3" t="str">
        <f>VLOOKUP($B502*1,[1]Sheet1!$A:$G,7,FALSE)</f>
        <v>华东</v>
      </c>
      <c r="I502" s="3" t="str">
        <f>VLOOKUP($B502*1,[1]Sheet1!$A:$G,6,FALSE)</f>
        <v>南京</v>
      </c>
      <c r="J502" s="3" t="str">
        <f>VLOOKUP($B502*1,[1]Sheet1!$A:$G,5,FALSE)</f>
        <v>一组</v>
      </c>
      <c r="K502" s="3" t="str">
        <f t="shared" si="44"/>
        <v>南京一组</v>
      </c>
      <c r="L502" s="3" t="str">
        <f>IF(VLOOKUP($B502*1,[1]Sheet1!$A:$G,4,FALSE)=1,"普通员工","管理人员")</f>
        <v>管理人员</v>
      </c>
      <c r="M502" s="3">
        <f>E502/D502</f>
        <v>15000.32</v>
      </c>
      <c r="N502" s="3">
        <f t="shared" si="45"/>
        <v>2020</v>
      </c>
      <c r="O502" s="3">
        <f t="shared" si="46"/>
        <v>6</v>
      </c>
    </row>
    <row r="503" spans="1:15" x14ac:dyDescent="0.2">
      <c r="A503" s="10">
        <f>A502</f>
        <v>43991</v>
      </c>
      <c r="B503" s="4" t="s">
        <v>53</v>
      </c>
      <c r="C503" s="4" t="s">
        <v>6</v>
      </c>
      <c r="D503" s="6">
        <v>1</v>
      </c>
      <c r="E503" s="5">
        <v>5000.2</v>
      </c>
      <c r="F503" s="6" t="str">
        <f t="shared" si="43"/>
        <v>借呗</v>
      </c>
      <c r="G503" s="3" t="str">
        <f>MID(C503,3,LEN(C503))</f>
        <v>12期</v>
      </c>
      <c r="H503" s="3" t="str">
        <f>VLOOKUP($B503*1,[1]Sheet1!$A:$G,7,FALSE)</f>
        <v>华东</v>
      </c>
      <c r="I503" s="3" t="str">
        <f>VLOOKUP($B503*1,[1]Sheet1!$A:$G,6,FALSE)</f>
        <v>南京</v>
      </c>
      <c r="J503" s="3" t="str">
        <f>VLOOKUP($B503*1,[1]Sheet1!$A:$G,5,FALSE)</f>
        <v>四组</v>
      </c>
      <c r="K503" s="3" t="str">
        <f t="shared" si="44"/>
        <v>南京四组</v>
      </c>
      <c r="L503" s="3" t="str">
        <f>IF(VLOOKUP($B503*1,[1]Sheet1!$A:$G,4,FALSE)=1,"普通员工","管理人员")</f>
        <v>普通员工</v>
      </c>
      <c r="M503" s="3">
        <f>E503/D503</f>
        <v>5000.2</v>
      </c>
      <c r="N503" s="3">
        <f t="shared" si="45"/>
        <v>2020</v>
      </c>
      <c r="O503" s="3">
        <f t="shared" si="46"/>
        <v>6</v>
      </c>
    </row>
    <row r="504" spans="1:15" x14ac:dyDescent="0.2">
      <c r="A504" s="10">
        <f>A503</f>
        <v>43991</v>
      </c>
      <c r="B504" s="3" t="str">
        <f>B503</f>
        <v>1000010814</v>
      </c>
      <c r="C504" s="4" t="s">
        <v>10</v>
      </c>
      <c r="D504" s="6">
        <v>2</v>
      </c>
      <c r="E504" s="5">
        <v>18000.89</v>
      </c>
      <c r="F504" s="6" t="str">
        <f t="shared" si="43"/>
        <v>借呗</v>
      </c>
      <c r="G504" s="3" t="str">
        <f>MID(C504,3,LEN(C504))</f>
        <v>18期</v>
      </c>
      <c r="H504" s="3" t="str">
        <f>VLOOKUP($B504*1,[1]Sheet1!$A:$G,7,FALSE)</f>
        <v>华东</v>
      </c>
      <c r="I504" s="3" t="str">
        <f>VLOOKUP($B504*1,[1]Sheet1!$A:$G,6,FALSE)</f>
        <v>南京</v>
      </c>
      <c r="J504" s="3" t="str">
        <f>VLOOKUP($B504*1,[1]Sheet1!$A:$G,5,FALSE)</f>
        <v>四组</v>
      </c>
      <c r="K504" s="3" t="str">
        <f t="shared" si="44"/>
        <v>南京四组</v>
      </c>
      <c r="L504" s="3" t="str">
        <f>IF(VLOOKUP($B504*1,[1]Sheet1!$A:$G,4,FALSE)=1,"普通员工","管理人员")</f>
        <v>普通员工</v>
      </c>
      <c r="M504" s="3">
        <f>E504/D504</f>
        <v>9000.4449999999997</v>
      </c>
      <c r="N504" s="3">
        <f t="shared" si="45"/>
        <v>2020</v>
      </c>
      <c r="O504" s="3">
        <f t="shared" si="46"/>
        <v>6</v>
      </c>
    </row>
    <row r="505" spans="1:15" x14ac:dyDescent="0.2">
      <c r="A505" s="10">
        <f>A504</f>
        <v>43991</v>
      </c>
      <c r="B505" s="4" t="s">
        <v>55</v>
      </c>
      <c r="C505" s="4" t="s">
        <v>10</v>
      </c>
      <c r="D505" s="6">
        <v>1</v>
      </c>
      <c r="E505" s="5">
        <v>25000.59</v>
      </c>
      <c r="F505" s="6" t="str">
        <f t="shared" si="43"/>
        <v>借呗</v>
      </c>
      <c r="G505" s="3" t="str">
        <f>MID(C505,3,LEN(C505))</f>
        <v>18期</v>
      </c>
      <c r="H505" s="3" t="str">
        <f>VLOOKUP($B505*1,[1]Sheet1!$A:$G,7,FALSE)</f>
        <v>华南</v>
      </c>
      <c r="I505" s="3" t="str">
        <f>VLOOKUP($B505*1,[1]Sheet1!$A:$G,6,FALSE)</f>
        <v>广州</v>
      </c>
      <c r="J505" s="3" t="str">
        <f>VLOOKUP($B505*1,[1]Sheet1!$A:$G,5,FALSE)</f>
        <v>一组</v>
      </c>
      <c r="K505" s="3" t="str">
        <f t="shared" si="44"/>
        <v>广州一组</v>
      </c>
      <c r="L505" s="3" t="str">
        <f>IF(VLOOKUP($B505*1,[1]Sheet1!$A:$G,4,FALSE)=1,"普通员工","管理人员")</f>
        <v>普通员工</v>
      </c>
      <c r="M505" s="3">
        <f>E505/D505</f>
        <v>25000.59</v>
      </c>
      <c r="N505" s="3">
        <f t="shared" si="45"/>
        <v>2020</v>
      </c>
      <c r="O505" s="3">
        <f t="shared" si="46"/>
        <v>6</v>
      </c>
    </row>
    <row r="506" spans="1:15" x14ac:dyDescent="0.2">
      <c r="A506" s="10">
        <f>A505</f>
        <v>43991</v>
      </c>
      <c r="B506" s="4" t="s">
        <v>80</v>
      </c>
      <c r="C506" s="4" t="s">
        <v>6</v>
      </c>
      <c r="D506" s="6">
        <v>1</v>
      </c>
      <c r="E506" s="5">
        <v>8000.62</v>
      </c>
      <c r="F506" s="6" t="str">
        <f t="shared" si="43"/>
        <v>借呗</v>
      </c>
      <c r="G506" s="3" t="str">
        <f>MID(C506,3,LEN(C506))</f>
        <v>12期</v>
      </c>
      <c r="H506" s="3" t="str">
        <f>VLOOKUP($B506*1,[1]Sheet1!$A:$G,7,FALSE)</f>
        <v>华东</v>
      </c>
      <c r="I506" s="3" t="str">
        <f>VLOOKUP($B506*1,[1]Sheet1!$A:$G,6,FALSE)</f>
        <v>上海</v>
      </c>
      <c r="J506" s="3" t="str">
        <f>VLOOKUP($B506*1,[1]Sheet1!$A:$G,5,FALSE)</f>
        <v>二组</v>
      </c>
      <c r="K506" s="3" t="str">
        <f t="shared" si="44"/>
        <v>上海二组</v>
      </c>
      <c r="L506" s="3" t="str">
        <f>IF(VLOOKUP($B506*1,[1]Sheet1!$A:$G,4,FALSE)=1,"普通员工","管理人员")</f>
        <v>普通员工</v>
      </c>
      <c r="M506" s="3">
        <f>E506/D506</f>
        <v>8000.62</v>
      </c>
      <c r="N506" s="3">
        <f t="shared" si="45"/>
        <v>2020</v>
      </c>
      <c r="O506" s="3">
        <f t="shared" si="46"/>
        <v>6</v>
      </c>
    </row>
    <row r="507" spans="1:15" x14ac:dyDescent="0.2">
      <c r="A507" s="10">
        <f>A506</f>
        <v>43991</v>
      </c>
      <c r="B507" s="4" t="s">
        <v>76</v>
      </c>
      <c r="C507" s="4" t="s">
        <v>5</v>
      </c>
      <c r="D507" s="6">
        <v>1</v>
      </c>
      <c r="E507" s="5">
        <v>22000.06</v>
      </c>
      <c r="F507" s="6" t="str">
        <f t="shared" si="43"/>
        <v>借呗</v>
      </c>
      <c r="G507" s="3" t="str">
        <f>MID(C507,3,LEN(C507))</f>
        <v>6期</v>
      </c>
      <c r="H507" s="3" t="str">
        <f>VLOOKUP($B507*1,[1]Sheet1!$A:$G,7,FALSE)</f>
        <v>华东</v>
      </c>
      <c r="I507" s="3" t="str">
        <f>VLOOKUP($B507*1,[1]Sheet1!$A:$G,6,FALSE)</f>
        <v>杭州</v>
      </c>
      <c r="J507" s="3" t="str">
        <f>VLOOKUP($B507*1,[1]Sheet1!$A:$G,5,FALSE)</f>
        <v>二组</v>
      </c>
      <c r="K507" s="3" t="str">
        <f t="shared" si="44"/>
        <v>杭州二组</v>
      </c>
      <c r="L507" s="3" t="str">
        <f>IF(VLOOKUP($B507*1,[1]Sheet1!$A:$G,4,FALSE)=1,"普通员工","管理人员")</f>
        <v>普通员工</v>
      </c>
      <c r="M507" s="3">
        <f>E507/D507</f>
        <v>22000.06</v>
      </c>
      <c r="N507" s="3">
        <f t="shared" si="45"/>
        <v>2020</v>
      </c>
      <c r="O507" s="3">
        <f t="shared" si="46"/>
        <v>6</v>
      </c>
    </row>
    <row r="508" spans="1:15" x14ac:dyDescent="0.2">
      <c r="A508" s="10">
        <f>A507</f>
        <v>43991</v>
      </c>
      <c r="B508" s="3" t="str">
        <f>B507</f>
        <v>1000012099</v>
      </c>
      <c r="C508" s="4" t="s">
        <v>6</v>
      </c>
      <c r="D508" s="6">
        <v>4</v>
      </c>
      <c r="E508" s="5">
        <v>68001.740000000005</v>
      </c>
      <c r="F508" s="6" t="str">
        <f t="shared" si="43"/>
        <v>借呗</v>
      </c>
      <c r="G508" s="3" t="str">
        <f>MID(C508,3,LEN(C508))</f>
        <v>12期</v>
      </c>
      <c r="H508" s="3" t="str">
        <f>VLOOKUP($B508*1,[1]Sheet1!$A:$G,7,FALSE)</f>
        <v>华东</v>
      </c>
      <c r="I508" s="3" t="str">
        <f>VLOOKUP($B508*1,[1]Sheet1!$A:$G,6,FALSE)</f>
        <v>杭州</v>
      </c>
      <c r="J508" s="3" t="str">
        <f>VLOOKUP($B508*1,[1]Sheet1!$A:$G,5,FALSE)</f>
        <v>二组</v>
      </c>
      <c r="K508" s="3" t="str">
        <f t="shared" si="44"/>
        <v>杭州二组</v>
      </c>
      <c r="L508" s="3" t="str">
        <f>IF(VLOOKUP($B508*1,[1]Sheet1!$A:$G,4,FALSE)=1,"普通员工","管理人员")</f>
        <v>普通员工</v>
      </c>
      <c r="M508" s="3">
        <f>E508/D508</f>
        <v>17000.435000000001</v>
      </c>
      <c r="N508" s="3">
        <f t="shared" si="45"/>
        <v>2020</v>
      </c>
      <c r="O508" s="3">
        <f t="shared" si="46"/>
        <v>6</v>
      </c>
    </row>
    <row r="509" spans="1:15" x14ac:dyDescent="0.2">
      <c r="A509" s="10">
        <f>A508</f>
        <v>43991</v>
      </c>
      <c r="B509" s="4" t="s">
        <v>86</v>
      </c>
      <c r="C509" s="4" t="s">
        <v>5</v>
      </c>
      <c r="D509" s="6">
        <v>1</v>
      </c>
      <c r="E509" s="5">
        <v>4500.59</v>
      </c>
      <c r="F509" s="6" t="str">
        <f t="shared" si="43"/>
        <v>借呗</v>
      </c>
      <c r="G509" s="3" t="str">
        <f>MID(C509,3,LEN(C509))</f>
        <v>6期</v>
      </c>
      <c r="H509" s="3" t="str">
        <f>VLOOKUP($B509*1,[1]Sheet1!$A:$G,7,FALSE)</f>
        <v>华东</v>
      </c>
      <c r="I509" s="3" t="str">
        <f>VLOOKUP($B509*1,[1]Sheet1!$A:$G,6,FALSE)</f>
        <v>苏州</v>
      </c>
      <c r="J509" s="3" t="str">
        <f>VLOOKUP($B509*1,[1]Sheet1!$A:$G,5,FALSE)</f>
        <v>一组</v>
      </c>
      <c r="K509" s="3" t="str">
        <f t="shared" si="44"/>
        <v>苏州一组</v>
      </c>
      <c r="L509" s="3" t="str">
        <f>IF(VLOOKUP($B509*1,[1]Sheet1!$A:$G,4,FALSE)=1,"普通员工","管理人员")</f>
        <v>普通员工</v>
      </c>
      <c r="M509" s="3">
        <f>E509/D509</f>
        <v>4500.59</v>
      </c>
      <c r="N509" s="3">
        <f t="shared" si="45"/>
        <v>2020</v>
      </c>
      <c r="O509" s="3">
        <f t="shared" si="46"/>
        <v>6</v>
      </c>
    </row>
    <row r="510" spans="1:15" x14ac:dyDescent="0.2">
      <c r="A510" s="10">
        <f>A509</f>
        <v>43991</v>
      </c>
      <c r="B510" s="4" t="s">
        <v>82</v>
      </c>
      <c r="C510" s="4" t="s">
        <v>6</v>
      </c>
      <c r="D510" s="6">
        <v>2</v>
      </c>
      <c r="E510" s="5">
        <v>20999.95</v>
      </c>
      <c r="F510" s="6" t="str">
        <f t="shared" si="43"/>
        <v>借呗</v>
      </c>
      <c r="G510" s="3" t="str">
        <f>MID(C510,3,LEN(C510))</f>
        <v>12期</v>
      </c>
      <c r="H510" s="3" t="str">
        <f>VLOOKUP($B510*1,[1]Sheet1!$A:$G,7,FALSE)</f>
        <v>华西北</v>
      </c>
      <c r="I510" s="3" t="str">
        <f>VLOOKUP($B510*1,[1]Sheet1!$A:$G,6,FALSE)</f>
        <v>北京</v>
      </c>
      <c r="J510" s="3" t="str">
        <f>VLOOKUP($B510*1,[1]Sheet1!$A:$G,5,FALSE)</f>
        <v>三组</v>
      </c>
      <c r="K510" s="3" t="str">
        <f t="shared" si="44"/>
        <v>北京三组</v>
      </c>
      <c r="L510" s="3" t="str">
        <f>IF(VLOOKUP($B510*1,[1]Sheet1!$A:$G,4,FALSE)=1,"普通员工","管理人员")</f>
        <v>普通员工</v>
      </c>
      <c r="M510" s="3">
        <f>E510/D510</f>
        <v>10499.975</v>
      </c>
      <c r="N510" s="3">
        <f t="shared" si="45"/>
        <v>2020</v>
      </c>
      <c r="O510" s="3">
        <f t="shared" si="46"/>
        <v>6</v>
      </c>
    </row>
    <row r="511" spans="1:15" x14ac:dyDescent="0.2">
      <c r="A511" s="10">
        <f>A510</f>
        <v>43991</v>
      </c>
      <c r="B511" s="4" t="s">
        <v>88</v>
      </c>
      <c r="C511" s="4" t="s">
        <v>5</v>
      </c>
      <c r="D511" s="6">
        <v>1</v>
      </c>
      <c r="E511" s="5">
        <v>15000.18</v>
      </c>
      <c r="F511" s="6" t="str">
        <f t="shared" si="43"/>
        <v>借呗</v>
      </c>
      <c r="G511" s="3" t="str">
        <f>MID(C511,3,LEN(C511))</f>
        <v>6期</v>
      </c>
      <c r="H511" s="3" t="str">
        <f>VLOOKUP($B511*1,[1]Sheet1!$A:$G,7,FALSE)</f>
        <v>华东</v>
      </c>
      <c r="I511" s="3" t="str">
        <f>VLOOKUP($B511*1,[1]Sheet1!$A:$G,6,FALSE)</f>
        <v>上海</v>
      </c>
      <c r="J511" s="3" t="str">
        <f>VLOOKUP($B511*1,[1]Sheet1!$A:$G,5,FALSE)</f>
        <v>一组</v>
      </c>
      <c r="K511" s="3" t="str">
        <f t="shared" si="44"/>
        <v>上海一组</v>
      </c>
      <c r="L511" s="3" t="str">
        <f>IF(VLOOKUP($B511*1,[1]Sheet1!$A:$G,4,FALSE)=1,"普通员工","管理人员")</f>
        <v>普通员工</v>
      </c>
      <c r="M511" s="3">
        <f>E511/D511</f>
        <v>15000.18</v>
      </c>
      <c r="N511" s="3">
        <f t="shared" si="45"/>
        <v>2020</v>
      </c>
      <c r="O511" s="3">
        <f t="shared" si="46"/>
        <v>6</v>
      </c>
    </row>
    <row r="512" spans="1:15" x14ac:dyDescent="0.2">
      <c r="A512" s="9">
        <v>43992</v>
      </c>
      <c r="B512" s="4" t="s">
        <v>4</v>
      </c>
      <c r="C512" s="4" t="s">
        <v>5</v>
      </c>
      <c r="D512" s="6">
        <v>3</v>
      </c>
      <c r="E512" s="5">
        <v>3070.04</v>
      </c>
      <c r="F512" s="6" t="str">
        <f t="shared" si="43"/>
        <v>借呗</v>
      </c>
      <c r="G512" s="3" t="str">
        <f>MID(C512,3,LEN(C512))</f>
        <v>6期</v>
      </c>
      <c r="H512" s="3" t="str">
        <f>VLOOKUP($B512*1,[1]Sheet1!$A:$G,7,FALSE)</f>
        <v>华东</v>
      </c>
      <c r="I512" s="3" t="str">
        <f>VLOOKUP($B512*1,[1]Sheet1!$A:$G,6,FALSE)</f>
        <v>杭州</v>
      </c>
      <c r="J512" s="3" t="str">
        <f>VLOOKUP($B512*1,[1]Sheet1!$A:$G,5,FALSE)</f>
        <v>二组</v>
      </c>
      <c r="K512" s="3" t="str">
        <f t="shared" si="44"/>
        <v>杭州二组</v>
      </c>
      <c r="L512" s="3" t="str">
        <f>IF(VLOOKUP($B512*1,[1]Sheet1!$A:$G,4,FALSE)=1,"普通员工","管理人员")</f>
        <v>普通员工</v>
      </c>
      <c r="M512" s="3">
        <f>E512/D512</f>
        <v>1023.3466666666667</v>
      </c>
      <c r="N512" s="3">
        <f t="shared" si="45"/>
        <v>2020</v>
      </c>
      <c r="O512" s="3">
        <f t="shared" si="46"/>
        <v>6</v>
      </c>
    </row>
    <row r="513" spans="1:15" x14ac:dyDescent="0.2">
      <c r="A513" s="10">
        <f>A512</f>
        <v>43992</v>
      </c>
      <c r="B513" s="4" t="s">
        <v>7</v>
      </c>
      <c r="C513" s="4" t="s">
        <v>6</v>
      </c>
      <c r="D513" s="6">
        <v>1</v>
      </c>
      <c r="E513" s="5">
        <v>17000.14</v>
      </c>
      <c r="F513" s="6" t="str">
        <f t="shared" si="43"/>
        <v>借呗</v>
      </c>
      <c r="G513" s="3" t="str">
        <f>MID(C513,3,LEN(C513))</f>
        <v>12期</v>
      </c>
      <c r="H513" s="3" t="str">
        <f>VLOOKUP($B513*1,[1]Sheet1!$A:$G,7,FALSE)</f>
        <v>华南</v>
      </c>
      <c r="I513" s="3" t="str">
        <f>VLOOKUP($B513*1,[1]Sheet1!$A:$G,6,FALSE)</f>
        <v>广州</v>
      </c>
      <c r="J513" s="3" t="str">
        <f>VLOOKUP($B513*1,[1]Sheet1!$A:$G,5,FALSE)</f>
        <v>三组</v>
      </c>
      <c r="K513" s="3" t="str">
        <f t="shared" si="44"/>
        <v>广州三组</v>
      </c>
      <c r="L513" s="3" t="str">
        <f>IF(VLOOKUP($B513*1,[1]Sheet1!$A:$G,4,FALSE)=1,"普通员工","管理人员")</f>
        <v>普通员工</v>
      </c>
      <c r="M513" s="3">
        <f>E513/D513</f>
        <v>17000.14</v>
      </c>
      <c r="N513" s="3">
        <f t="shared" si="45"/>
        <v>2020</v>
      </c>
      <c r="O513" s="3">
        <f t="shared" si="46"/>
        <v>6</v>
      </c>
    </row>
    <row r="514" spans="1:15" x14ac:dyDescent="0.2">
      <c r="A514" s="10">
        <f>A513</f>
        <v>43992</v>
      </c>
      <c r="B514" s="4" t="s">
        <v>8</v>
      </c>
      <c r="C514" s="4" t="s">
        <v>5</v>
      </c>
      <c r="D514" s="6">
        <v>2</v>
      </c>
      <c r="E514" s="5">
        <v>10420.23</v>
      </c>
      <c r="F514" s="6" t="str">
        <f t="shared" si="43"/>
        <v>借呗</v>
      </c>
      <c r="G514" s="3" t="str">
        <f>MID(C514,3,LEN(C514))</f>
        <v>6期</v>
      </c>
      <c r="H514" s="3" t="str">
        <f>VLOOKUP($B514*1,[1]Sheet1!$A:$G,7,FALSE)</f>
        <v>华东</v>
      </c>
      <c r="I514" s="3" t="str">
        <f>VLOOKUP($B514*1,[1]Sheet1!$A:$G,6,FALSE)</f>
        <v>杭州</v>
      </c>
      <c r="J514" s="3" t="str">
        <f>VLOOKUP($B514*1,[1]Sheet1!$A:$G,5,FALSE)</f>
        <v>一组</v>
      </c>
      <c r="K514" s="3" t="str">
        <f t="shared" si="44"/>
        <v>杭州一组</v>
      </c>
      <c r="L514" s="3" t="str">
        <f>IF(VLOOKUP($B514*1,[1]Sheet1!$A:$G,4,FALSE)=1,"普通员工","管理人员")</f>
        <v>管理人员</v>
      </c>
      <c r="M514" s="3">
        <f>E514/D514</f>
        <v>5210.1149999999998</v>
      </c>
      <c r="N514" s="3">
        <f t="shared" si="45"/>
        <v>2020</v>
      </c>
      <c r="O514" s="3">
        <f t="shared" si="46"/>
        <v>6</v>
      </c>
    </row>
    <row r="515" spans="1:15" x14ac:dyDescent="0.2">
      <c r="A515" s="10">
        <f>A514</f>
        <v>43992</v>
      </c>
      <c r="B515" s="3" t="str">
        <f>B514</f>
        <v>1000000031</v>
      </c>
      <c r="C515" s="4" t="s">
        <v>6</v>
      </c>
      <c r="D515" s="6">
        <v>2</v>
      </c>
      <c r="E515" s="5">
        <v>5562.09</v>
      </c>
      <c r="F515" s="6" t="str">
        <f t="shared" ref="F515:F578" si="48">LEFT(C515,2)</f>
        <v>借呗</v>
      </c>
      <c r="G515" s="3" t="str">
        <f>MID(C515,3,LEN(C515))</f>
        <v>12期</v>
      </c>
      <c r="H515" s="3" t="str">
        <f>VLOOKUP($B515*1,[1]Sheet1!$A:$G,7,FALSE)</f>
        <v>华东</v>
      </c>
      <c r="I515" s="3" t="str">
        <f>VLOOKUP($B515*1,[1]Sheet1!$A:$G,6,FALSE)</f>
        <v>杭州</v>
      </c>
      <c r="J515" s="3" t="str">
        <f>VLOOKUP($B515*1,[1]Sheet1!$A:$G,5,FALSE)</f>
        <v>一组</v>
      </c>
      <c r="K515" s="3" t="str">
        <f t="shared" ref="K515:K578" si="49">I515&amp;J515</f>
        <v>杭州一组</v>
      </c>
      <c r="L515" s="3" t="str">
        <f>IF(VLOOKUP($B515*1,[1]Sheet1!$A:$G,4,FALSE)=1,"普通员工","管理人员")</f>
        <v>管理人员</v>
      </c>
      <c r="M515" s="3">
        <f>E515/D515</f>
        <v>2781.0450000000001</v>
      </c>
      <c r="N515" s="3">
        <f t="shared" ref="N515:N578" si="50">YEAR(A515)</f>
        <v>2020</v>
      </c>
      <c r="O515" s="3">
        <f t="shared" ref="O515:O578" si="51">MONTH(A515)</f>
        <v>6</v>
      </c>
    </row>
    <row r="516" spans="1:15" x14ac:dyDescent="0.2">
      <c r="A516" s="10">
        <f>A515</f>
        <v>43992</v>
      </c>
      <c r="B516" s="4" t="s">
        <v>9</v>
      </c>
      <c r="C516" s="4" t="s">
        <v>5</v>
      </c>
      <c r="D516" s="6">
        <v>1</v>
      </c>
      <c r="E516" s="5">
        <v>22000.62</v>
      </c>
      <c r="F516" s="6" t="str">
        <f t="shared" si="48"/>
        <v>借呗</v>
      </c>
      <c r="G516" s="3" t="str">
        <f>MID(C516,3,LEN(C516))</f>
        <v>6期</v>
      </c>
      <c r="H516" s="3" t="str">
        <f>VLOOKUP($B516*1,[1]Sheet1!$A:$G,7,FALSE)</f>
        <v>华东</v>
      </c>
      <c r="I516" s="3" t="str">
        <f>VLOOKUP($B516*1,[1]Sheet1!$A:$G,6,FALSE)</f>
        <v>苏州</v>
      </c>
      <c r="J516" s="3" t="str">
        <f>VLOOKUP($B516*1,[1]Sheet1!$A:$G,5,FALSE)</f>
        <v>一组</v>
      </c>
      <c r="K516" s="3" t="str">
        <f t="shared" si="49"/>
        <v>苏州一组</v>
      </c>
      <c r="L516" s="3" t="str">
        <f>IF(VLOOKUP($B516*1,[1]Sheet1!$A:$G,4,FALSE)=1,"普通员工","管理人员")</f>
        <v>管理人员</v>
      </c>
      <c r="M516" s="3">
        <f>E516/D516</f>
        <v>22000.62</v>
      </c>
      <c r="N516" s="3">
        <f t="shared" si="50"/>
        <v>2020</v>
      </c>
      <c r="O516" s="3">
        <f t="shared" si="51"/>
        <v>6</v>
      </c>
    </row>
    <row r="517" spans="1:15" x14ac:dyDescent="0.2">
      <c r="A517" s="10">
        <f>A516</f>
        <v>43992</v>
      </c>
      <c r="B517" s="3" t="str">
        <f>B516</f>
        <v>1000000032</v>
      </c>
      <c r="C517" s="4" t="s">
        <v>10</v>
      </c>
      <c r="D517" s="6">
        <v>1</v>
      </c>
      <c r="E517" s="5">
        <v>17000.77</v>
      </c>
      <c r="F517" s="6" t="str">
        <f t="shared" si="48"/>
        <v>借呗</v>
      </c>
      <c r="G517" s="3" t="str">
        <f>MID(C517,3,LEN(C517))</f>
        <v>18期</v>
      </c>
      <c r="H517" s="3" t="str">
        <f>VLOOKUP($B517*1,[1]Sheet1!$A:$G,7,FALSE)</f>
        <v>华东</v>
      </c>
      <c r="I517" s="3" t="str">
        <f>VLOOKUP($B517*1,[1]Sheet1!$A:$G,6,FALSE)</f>
        <v>苏州</v>
      </c>
      <c r="J517" s="3" t="str">
        <f>VLOOKUP($B517*1,[1]Sheet1!$A:$G,5,FALSE)</f>
        <v>一组</v>
      </c>
      <c r="K517" s="3" t="str">
        <f t="shared" si="49"/>
        <v>苏州一组</v>
      </c>
      <c r="L517" s="3" t="str">
        <f>IF(VLOOKUP($B517*1,[1]Sheet1!$A:$G,4,FALSE)=1,"普通员工","管理人员")</f>
        <v>管理人员</v>
      </c>
      <c r="M517" s="3">
        <f>E517/D517</f>
        <v>17000.77</v>
      </c>
      <c r="N517" s="3">
        <f t="shared" si="50"/>
        <v>2020</v>
      </c>
      <c r="O517" s="3">
        <f t="shared" si="51"/>
        <v>6</v>
      </c>
    </row>
    <row r="518" spans="1:15" x14ac:dyDescent="0.2">
      <c r="A518" s="10">
        <f>A517</f>
        <v>43992</v>
      </c>
      <c r="B518" s="4" t="s">
        <v>36</v>
      </c>
      <c r="C518" s="4" t="s">
        <v>5</v>
      </c>
      <c r="D518" s="6">
        <v>1</v>
      </c>
      <c r="E518" s="5">
        <v>699.98</v>
      </c>
      <c r="F518" s="6" t="str">
        <f t="shared" si="48"/>
        <v>借呗</v>
      </c>
      <c r="G518" s="3" t="str">
        <f>MID(C518,3,LEN(C518))</f>
        <v>6期</v>
      </c>
      <c r="H518" s="3" t="str">
        <f>VLOOKUP($B518*1,[1]Sheet1!$A:$G,7,FALSE)</f>
        <v>华东</v>
      </c>
      <c r="I518" s="3" t="str">
        <f>VLOOKUP($B518*1,[1]Sheet1!$A:$G,6,FALSE)</f>
        <v>苏州</v>
      </c>
      <c r="J518" s="3" t="str">
        <f>VLOOKUP($B518*1,[1]Sheet1!$A:$G,5,FALSE)</f>
        <v>一组</v>
      </c>
      <c r="K518" s="3" t="str">
        <f t="shared" si="49"/>
        <v>苏州一组</v>
      </c>
      <c r="L518" s="3" t="str">
        <f>IF(VLOOKUP($B518*1,[1]Sheet1!$A:$G,4,FALSE)=1,"普通员工","管理人员")</f>
        <v>普通员工</v>
      </c>
      <c r="M518" s="3">
        <f>E518/D518</f>
        <v>699.98</v>
      </c>
      <c r="N518" s="3">
        <f t="shared" si="50"/>
        <v>2020</v>
      </c>
      <c r="O518" s="3">
        <f t="shared" si="51"/>
        <v>6</v>
      </c>
    </row>
    <row r="519" spans="1:15" x14ac:dyDescent="0.2">
      <c r="A519" s="10">
        <f>A518</f>
        <v>43992</v>
      </c>
      <c r="B519" s="4" t="s">
        <v>37</v>
      </c>
      <c r="C519" s="4" t="s">
        <v>5</v>
      </c>
      <c r="D519" s="6">
        <v>1</v>
      </c>
      <c r="E519" s="5">
        <v>2570.25</v>
      </c>
      <c r="F519" s="6" t="str">
        <f t="shared" si="48"/>
        <v>借呗</v>
      </c>
      <c r="G519" s="3" t="str">
        <f>MID(C519,3,LEN(C519))</f>
        <v>6期</v>
      </c>
      <c r="H519" s="3" t="str">
        <f>VLOOKUP($B519*1,[1]Sheet1!$A:$G,7,FALSE)</f>
        <v>华东</v>
      </c>
      <c r="I519" s="3" t="str">
        <f>VLOOKUP($B519*1,[1]Sheet1!$A:$G,6,FALSE)</f>
        <v>苏州</v>
      </c>
      <c r="J519" s="3" t="str">
        <f>VLOOKUP($B519*1,[1]Sheet1!$A:$G,5,FALSE)</f>
        <v>一组</v>
      </c>
      <c r="K519" s="3" t="str">
        <f t="shared" si="49"/>
        <v>苏州一组</v>
      </c>
      <c r="L519" s="3" t="str">
        <f>IF(VLOOKUP($B519*1,[1]Sheet1!$A:$G,4,FALSE)=1,"普通员工","管理人员")</f>
        <v>普通员工</v>
      </c>
      <c r="M519" s="3">
        <f>E519/D519</f>
        <v>2570.25</v>
      </c>
      <c r="N519" s="3">
        <f t="shared" si="50"/>
        <v>2020</v>
      </c>
      <c r="O519" s="3">
        <f t="shared" si="51"/>
        <v>6</v>
      </c>
    </row>
    <row r="520" spans="1:15" x14ac:dyDescent="0.2">
      <c r="A520" s="10">
        <f>A519</f>
        <v>43992</v>
      </c>
      <c r="B520" s="3" t="str">
        <f>B519</f>
        <v>1000000034</v>
      </c>
      <c r="C520" s="4" t="s">
        <v>6</v>
      </c>
      <c r="D520" s="6">
        <v>1</v>
      </c>
      <c r="E520" s="5">
        <v>15000.14</v>
      </c>
      <c r="F520" s="6" t="str">
        <f t="shared" si="48"/>
        <v>借呗</v>
      </c>
      <c r="G520" s="3" t="str">
        <f>MID(C520,3,LEN(C520))</f>
        <v>12期</v>
      </c>
      <c r="H520" s="3" t="str">
        <f>VLOOKUP($B520*1,[1]Sheet1!$A:$G,7,FALSE)</f>
        <v>华东</v>
      </c>
      <c r="I520" s="3" t="str">
        <f>VLOOKUP($B520*1,[1]Sheet1!$A:$G,6,FALSE)</f>
        <v>苏州</v>
      </c>
      <c r="J520" s="3" t="str">
        <f>VLOOKUP($B520*1,[1]Sheet1!$A:$G,5,FALSE)</f>
        <v>一组</v>
      </c>
      <c r="K520" s="3" t="str">
        <f t="shared" si="49"/>
        <v>苏州一组</v>
      </c>
      <c r="L520" s="3" t="str">
        <f>IF(VLOOKUP($B520*1,[1]Sheet1!$A:$G,4,FALSE)=1,"普通员工","管理人员")</f>
        <v>普通员工</v>
      </c>
      <c r="M520" s="3">
        <f>E520/D520</f>
        <v>15000.14</v>
      </c>
      <c r="N520" s="3">
        <f t="shared" si="50"/>
        <v>2020</v>
      </c>
      <c r="O520" s="3">
        <f t="shared" si="51"/>
        <v>6</v>
      </c>
    </row>
    <row r="521" spans="1:15" x14ac:dyDescent="0.2">
      <c r="A521" s="10">
        <f>A520</f>
        <v>43992</v>
      </c>
      <c r="B521" s="4" t="s">
        <v>12</v>
      </c>
      <c r="C521" s="4" t="s">
        <v>5</v>
      </c>
      <c r="D521" s="6">
        <v>1</v>
      </c>
      <c r="E521" s="5">
        <v>4000.28</v>
      </c>
      <c r="F521" s="6" t="str">
        <f t="shared" si="48"/>
        <v>借呗</v>
      </c>
      <c r="G521" s="3" t="str">
        <f>MID(C521,3,LEN(C521))</f>
        <v>6期</v>
      </c>
      <c r="H521" s="3" t="str">
        <f>VLOOKUP($B521*1,[1]Sheet1!$A:$G,7,FALSE)</f>
        <v>华南</v>
      </c>
      <c r="I521" s="3" t="str">
        <f>VLOOKUP($B521*1,[1]Sheet1!$A:$G,6,FALSE)</f>
        <v>广州</v>
      </c>
      <c r="J521" s="3" t="str">
        <f>VLOOKUP($B521*1,[1]Sheet1!$A:$G,5,FALSE)</f>
        <v>三组</v>
      </c>
      <c r="K521" s="3" t="str">
        <f t="shared" si="49"/>
        <v>广州三组</v>
      </c>
      <c r="L521" s="3" t="str">
        <f>IF(VLOOKUP($B521*1,[1]Sheet1!$A:$G,4,FALSE)=1,"普通员工","管理人员")</f>
        <v>管理人员</v>
      </c>
      <c r="M521" s="3">
        <f>E521/D521</f>
        <v>4000.28</v>
      </c>
      <c r="N521" s="3">
        <f t="shared" si="50"/>
        <v>2020</v>
      </c>
      <c r="O521" s="3">
        <f t="shared" si="51"/>
        <v>6</v>
      </c>
    </row>
    <row r="522" spans="1:15" x14ac:dyDescent="0.2">
      <c r="A522" s="10">
        <f>A521</f>
        <v>43992</v>
      </c>
      <c r="B522" s="3" t="str">
        <f>B521</f>
        <v>1000000036</v>
      </c>
      <c r="C522" s="4" t="s">
        <v>6</v>
      </c>
      <c r="D522" s="6">
        <v>2</v>
      </c>
      <c r="E522" s="5">
        <v>18000.98</v>
      </c>
      <c r="F522" s="6" t="str">
        <f t="shared" si="48"/>
        <v>借呗</v>
      </c>
      <c r="G522" s="3" t="str">
        <f>MID(C522,3,LEN(C522))</f>
        <v>12期</v>
      </c>
      <c r="H522" s="3" t="str">
        <f>VLOOKUP($B522*1,[1]Sheet1!$A:$G,7,FALSE)</f>
        <v>华南</v>
      </c>
      <c r="I522" s="3" t="str">
        <f>VLOOKUP($B522*1,[1]Sheet1!$A:$G,6,FALSE)</f>
        <v>广州</v>
      </c>
      <c r="J522" s="3" t="str">
        <f>VLOOKUP($B522*1,[1]Sheet1!$A:$G,5,FALSE)</f>
        <v>三组</v>
      </c>
      <c r="K522" s="3" t="str">
        <f t="shared" si="49"/>
        <v>广州三组</v>
      </c>
      <c r="L522" s="3" t="str">
        <f>IF(VLOOKUP($B522*1,[1]Sheet1!$A:$G,4,FALSE)=1,"普通员工","管理人员")</f>
        <v>管理人员</v>
      </c>
      <c r="M522" s="3">
        <f>E522/D522</f>
        <v>9000.49</v>
      </c>
      <c r="N522" s="3">
        <f t="shared" si="50"/>
        <v>2020</v>
      </c>
      <c r="O522" s="3">
        <f t="shared" si="51"/>
        <v>6</v>
      </c>
    </row>
    <row r="523" spans="1:15" x14ac:dyDescent="0.2">
      <c r="A523" s="10">
        <f>A522</f>
        <v>43992</v>
      </c>
      <c r="B523" s="4" t="s">
        <v>13</v>
      </c>
      <c r="C523" s="4" t="s">
        <v>5</v>
      </c>
      <c r="D523" s="6">
        <v>1</v>
      </c>
      <c r="E523" s="5">
        <v>3000.36</v>
      </c>
      <c r="F523" s="6" t="str">
        <f t="shared" si="48"/>
        <v>借呗</v>
      </c>
      <c r="G523" s="3" t="str">
        <f>MID(C523,3,LEN(C523))</f>
        <v>6期</v>
      </c>
      <c r="H523" s="3" t="str">
        <f>VLOOKUP($B523*1,[1]Sheet1!$A:$G,7,FALSE)</f>
        <v>华东</v>
      </c>
      <c r="I523" s="3" t="str">
        <f>VLOOKUP($B523*1,[1]Sheet1!$A:$G,6,FALSE)</f>
        <v>杭州</v>
      </c>
      <c r="J523" s="3" t="str">
        <f>VLOOKUP($B523*1,[1]Sheet1!$A:$G,5,FALSE)</f>
        <v>二组</v>
      </c>
      <c r="K523" s="3" t="str">
        <f t="shared" si="49"/>
        <v>杭州二组</v>
      </c>
      <c r="L523" s="3" t="str">
        <f>IF(VLOOKUP($B523*1,[1]Sheet1!$A:$G,4,FALSE)=1,"普通员工","管理人员")</f>
        <v>普通员工</v>
      </c>
      <c r="M523" s="3">
        <f>E523/D523</f>
        <v>3000.36</v>
      </c>
      <c r="N523" s="3">
        <f t="shared" si="50"/>
        <v>2020</v>
      </c>
      <c r="O523" s="3">
        <f t="shared" si="51"/>
        <v>6</v>
      </c>
    </row>
    <row r="524" spans="1:15" x14ac:dyDescent="0.2">
      <c r="A524" s="10">
        <f>A523</f>
        <v>43992</v>
      </c>
      <c r="B524" s="4" t="s">
        <v>15</v>
      </c>
      <c r="C524" s="4" t="s">
        <v>10</v>
      </c>
      <c r="D524" s="6">
        <v>1</v>
      </c>
      <c r="E524" s="5">
        <v>17000.16</v>
      </c>
      <c r="F524" s="6" t="str">
        <f t="shared" si="48"/>
        <v>借呗</v>
      </c>
      <c r="G524" s="3" t="str">
        <f>MID(C524,3,LEN(C524))</f>
        <v>18期</v>
      </c>
      <c r="H524" s="3" t="str">
        <f>VLOOKUP($B524*1,[1]Sheet1!$A:$G,7,FALSE)</f>
        <v>华西北</v>
      </c>
      <c r="I524" s="3" t="str">
        <f>VLOOKUP($B524*1,[1]Sheet1!$A:$G,6,FALSE)</f>
        <v>北京</v>
      </c>
      <c r="J524" s="3" t="str">
        <f>VLOOKUP($B524*1,[1]Sheet1!$A:$G,5,FALSE)</f>
        <v>四组</v>
      </c>
      <c r="K524" s="3" t="str">
        <f t="shared" si="49"/>
        <v>北京四组</v>
      </c>
      <c r="L524" s="3" t="str">
        <f>IF(VLOOKUP($B524*1,[1]Sheet1!$A:$G,4,FALSE)=1,"普通员工","管理人员")</f>
        <v>管理人员</v>
      </c>
      <c r="M524" s="3">
        <f>E524/D524</f>
        <v>17000.16</v>
      </c>
      <c r="N524" s="3">
        <f t="shared" si="50"/>
        <v>2020</v>
      </c>
      <c r="O524" s="3">
        <f t="shared" si="51"/>
        <v>6</v>
      </c>
    </row>
    <row r="525" spans="1:15" x14ac:dyDescent="0.2">
      <c r="A525" s="10">
        <f>A524</f>
        <v>43992</v>
      </c>
      <c r="B525" s="4" t="s">
        <v>38</v>
      </c>
      <c r="C525" s="4" t="s">
        <v>5</v>
      </c>
      <c r="D525" s="6">
        <v>2</v>
      </c>
      <c r="E525" s="5">
        <v>12500.369999999999</v>
      </c>
      <c r="F525" s="6" t="str">
        <f t="shared" si="48"/>
        <v>借呗</v>
      </c>
      <c r="G525" s="3" t="str">
        <f>MID(C525,3,LEN(C525))</f>
        <v>6期</v>
      </c>
      <c r="H525" s="3" t="str">
        <f>VLOOKUP($B525*1,[1]Sheet1!$A:$G,7,FALSE)</f>
        <v>华西北</v>
      </c>
      <c r="I525" s="3" t="str">
        <f>VLOOKUP($B525*1,[1]Sheet1!$A:$G,6,FALSE)</f>
        <v>北京</v>
      </c>
      <c r="J525" s="3" t="str">
        <f>VLOOKUP($B525*1,[1]Sheet1!$A:$G,5,FALSE)</f>
        <v>四组</v>
      </c>
      <c r="K525" s="3" t="str">
        <f t="shared" si="49"/>
        <v>北京四组</v>
      </c>
      <c r="L525" s="3" t="str">
        <f>IF(VLOOKUP($B525*1,[1]Sheet1!$A:$G,4,FALSE)=1,"普通员工","管理人员")</f>
        <v>普通员工</v>
      </c>
      <c r="M525" s="3">
        <f>E525/D525</f>
        <v>6250.1849999999995</v>
      </c>
      <c r="N525" s="3">
        <f t="shared" si="50"/>
        <v>2020</v>
      </c>
      <c r="O525" s="3">
        <f t="shared" si="51"/>
        <v>6</v>
      </c>
    </row>
    <row r="526" spans="1:15" x14ac:dyDescent="0.2">
      <c r="A526" s="10">
        <f>A525</f>
        <v>43992</v>
      </c>
      <c r="B526" s="4" t="s">
        <v>39</v>
      </c>
      <c r="C526" s="4" t="s">
        <v>5</v>
      </c>
      <c r="D526" s="6">
        <v>1</v>
      </c>
      <c r="E526" s="5">
        <v>9000.74</v>
      </c>
      <c r="F526" s="6" t="str">
        <f t="shared" si="48"/>
        <v>借呗</v>
      </c>
      <c r="G526" s="3" t="str">
        <f>MID(C526,3,LEN(C526))</f>
        <v>6期</v>
      </c>
      <c r="H526" s="3" t="str">
        <f>VLOOKUP($B526*1,[1]Sheet1!$A:$G,7,FALSE)</f>
        <v>华西北</v>
      </c>
      <c r="I526" s="3" t="str">
        <f>VLOOKUP($B526*1,[1]Sheet1!$A:$G,6,FALSE)</f>
        <v>成都</v>
      </c>
      <c r="J526" s="3" t="str">
        <f>VLOOKUP($B526*1,[1]Sheet1!$A:$G,5,FALSE)</f>
        <v>一组</v>
      </c>
      <c r="K526" s="3" t="str">
        <f t="shared" si="49"/>
        <v>成都一组</v>
      </c>
      <c r="L526" s="3" t="str">
        <f>IF(VLOOKUP($B526*1,[1]Sheet1!$A:$G,4,FALSE)=1,"普通员工","管理人员")</f>
        <v>普通员工</v>
      </c>
      <c r="M526" s="3">
        <f>E526/D526</f>
        <v>9000.74</v>
      </c>
      <c r="N526" s="3">
        <f t="shared" si="50"/>
        <v>2020</v>
      </c>
      <c r="O526" s="3">
        <f t="shared" si="51"/>
        <v>6</v>
      </c>
    </row>
    <row r="527" spans="1:15" x14ac:dyDescent="0.2">
      <c r="A527" s="10">
        <f>A526</f>
        <v>43992</v>
      </c>
      <c r="B527" s="4" t="s">
        <v>16</v>
      </c>
      <c r="C527" s="4" t="s">
        <v>5</v>
      </c>
      <c r="D527" s="6">
        <v>2</v>
      </c>
      <c r="E527" s="5">
        <v>11000.720000000001</v>
      </c>
      <c r="F527" s="6" t="str">
        <f t="shared" si="48"/>
        <v>借呗</v>
      </c>
      <c r="G527" s="3" t="str">
        <f>MID(C527,3,LEN(C527))</f>
        <v>6期</v>
      </c>
      <c r="H527" s="3" t="str">
        <f>VLOOKUP($B527*1,[1]Sheet1!$A:$G,7,FALSE)</f>
        <v>华西北</v>
      </c>
      <c r="I527" s="3" t="str">
        <f>VLOOKUP($B527*1,[1]Sheet1!$A:$G,6,FALSE)</f>
        <v>北京</v>
      </c>
      <c r="J527" s="3" t="str">
        <f>VLOOKUP($B527*1,[1]Sheet1!$A:$G,5,FALSE)</f>
        <v>三组</v>
      </c>
      <c r="K527" s="3" t="str">
        <f t="shared" si="49"/>
        <v>北京三组</v>
      </c>
      <c r="L527" s="3" t="str">
        <f>IF(VLOOKUP($B527*1,[1]Sheet1!$A:$G,4,FALSE)=1,"普通员工","管理人员")</f>
        <v>管理人员</v>
      </c>
      <c r="M527" s="3">
        <f>E527/D527</f>
        <v>5500.3600000000006</v>
      </c>
      <c r="N527" s="3">
        <f t="shared" si="50"/>
        <v>2020</v>
      </c>
      <c r="O527" s="3">
        <f t="shared" si="51"/>
        <v>6</v>
      </c>
    </row>
    <row r="528" spans="1:15" x14ac:dyDescent="0.2">
      <c r="A528" s="10">
        <f>A527</f>
        <v>43992</v>
      </c>
      <c r="B528" s="4" t="s">
        <v>17</v>
      </c>
      <c r="C528" s="4" t="s">
        <v>5</v>
      </c>
      <c r="D528" s="6">
        <v>1</v>
      </c>
      <c r="E528" s="5">
        <v>13000.57</v>
      </c>
      <c r="F528" s="6" t="str">
        <f t="shared" si="48"/>
        <v>借呗</v>
      </c>
      <c r="G528" s="3" t="str">
        <f>MID(C528,3,LEN(C528))</f>
        <v>6期</v>
      </c>
      <c r="H528" s="3" t="str">
        <f>VLOOKUP($B528*1,[1]Sheet1!$A:$G,7,FALSE)</f>
        <v>华南</v>
      </c>
      <c r="I528" s="3" t="str">
        <f>VLOOKUP($B528*1,[1]Sheet1!$A:$G,6,FALSE)</f>
        <v>深圳</v>
      </c>
      <c r="J528" s="3" t="str">
        <f>VLOOKUP($B528*1,[1]Sheet1!$A:$G,5,FALSE)</f>
        <v>一组</v>
      </c>
      <c r="K528" s="3" t="str">
        <f t="shared" si="49"/>
        <v>深圳一组</v>
      </c>
      <c r="L528" s="3" t="str">
        <f>IF(VLOOKUP($B528*1,[1]Sheet1!$A:$G,4,FALSE)=1,"普通员工","管理人员")</f>
        <v>普通员工</v>
      </c>
      <c r="M528" s="3">
        <f>E528/D528</f>
        <v>13000.57</v>
      </c>
      <c r="N528" s="3">
        <f t="shared" si="50"/>
        <v>2020</v>
      </c>
      <c r="O528" s="3">
        <f t="shared" si="51"/>
        <v>6</v>
      </c>
    </row>
    <row r="529" spans="1:15" x14ac:dyDescent="0.2">
      <c r="A529" s="10">
        <f>A528</f>
        <v>43992</v>
      </c>
      <c r="B529" s="3" t="str">
        <f t="shared" ref="B529:B530" si="52">B528</f>
        <v>1000000045</v>
      </c>
      <c r="C529" s="4" t="s">
        <v>6</v>
      </c>
      <c r="D529" s="6">
        <v>2</v>
      </c>
      <c r="E529" s="5">
        <v>1351.9</v>
      </c>
      <c r="F529" s="6" t="str">
        <f t="shared" si="48"/>
        <v>借呗</v>
      </c>
      <c r="G529" s="3" t="str">
        <f>MID(C529,3,LEN(C529))</f>
        <v>12期</v>
      </c>
      <c r="H529" s="3" t="str">
        <f>VLOOKUP($B529*1,[1]Sheet1!$A:$G,7,FALSE)</f>
        <v>华南</v>
      </c>
      <c r="I529" s="3" t="str">
        <f>VLOOKUP($B529*1,[1]Sheet1!$A:$G,6,FALSE)</f>
        <v>深圳</v>
      </c>
      <c r="J529" s="3" t="str">
        <f>VLOOKUP($B529*1,[1]Sheet1!$A:$G,5,FALSE)</f>
        <v>一组</v>
      </c>
      <c r="K529" s="3" t="str">
        <f t="shared" si="49"/>
        <v>深圳一组</v>
      </c>
      <c r="L529" s="3" t="str">
        <f>IF(VLOOKUP($B529*1,[1]Sheet1!$A:$G,4,FALSE)=1,"普通员工","管理人员")</f>
        <v>普通员工</v>
      </c>
      <c r="M529" s="3">
        <f>E529/D529</f>
        <v>675.95</v>
      </c>
      <c r="N529" s="3">
        <f t="shared" si="50"/>
        <v>2020</v>
      </c>
      <c r="O529" s="3">
        <f t="shared" si="51"/>
        <v>6</v>
      </c>
    </row>
    <row r="530" spans="1:15" x14ac:dyDescent="0.2">
      <c r="A530" s="10">
        <f>A529</f>
        <v>43992</v>
      </c>
      <c r="B530" s="3" t="str">
        <f t="shared" si="52"/>
        <v>1000000045</v>
      </c>
      <c r="C530" s="4" t="s">
        <v>10</v>
      </c>
      <c r="D530" s="6">
        <v>1</v>
      </c>
      <c r="E530" s="5">
        <v>9000.7099999999991</v>
      </c>
      <c r="F530" s="6" t="str">
        <f t="shared" si="48"/>
        <v>借呗</v>
      </c>
      <c r="G530" s="3" t="str">
        <f>MID(C530,3,LEN(C530))</f>
        <v>18期</v>
      </c>
      <c r="H530" s="3" t="str">
        <f>VLOOKUP($B530*1,[1]Sheet1!$A:$G,7,FALSE)</f>
        <v>华南</v>
      </c>
      <c r="I530" s="3" t="str">
        <f>VLOOKUP($B530*1,[1]Sheet1!$A:$G,6,FALSE)</f>
        <v>深圳</v>
      </c>
      <c r="J530" s="3" t="str">
        <f>VLOOKUP($B530*1,[1]Sheet1!$A:$G,5,FALSE)</f>
        <v>一组</v>
      </c>
      <c r="K530" s="3" t="str">
        <f t="shared" si="49"/>
        <v>深圳一组</v>
      </c>
      <c r="L530" s="3" t="str">
        <f>IF(VLOOKUP($B530*1,[1]Sheet1!$A:$G,4,FALSE)=1,"普通员工","管理人员")</f>
        <v>普通员工</v>
      </c>
      <c r="M530" s="3">
        <f>E530/D530</f>
        <v>9000.7099999999991</v>
      </c>
      <c r="N530" s="3">
        <f t="shared" si="50"/>
        <v>2020</v>
      </c>
      <c r="O530" s="3">
        <f t="shared" si="51"/>
        <v>6</v>
      </c>
    </row>
    <row r="531" spans="1:15" x14ac:dyDescent="0.2">
      <c r="A531" s="10">
        <f>A530</f>
        <v>43992</v>
      </c>
      <c r="B531" s="4" t="s">
        <v>40</v>
      </c>
      <c r="C531" s="4" t="s">
        <v>5</v>
      </c>
      <c r="D531" s="6">
        <v>2</v>
      </c>
      <c r="E531" s="5">
        <v>11182.560000000001</v>
      </c>
      <c r="F531" s="6" t="str">
        <f t="shared" si="48"/>
        <v>借呗</v>
      </c>
      <c r="G531" s="3" t="str">
        <f>MID(C531,3,LEN(C531))</f>
        <v>6期</v>
      </c>
      <c r="H531" s="3" t="str">
        <f>VLOOKUP($B531*1,[1]Sheet1!$A:$G,7,FALSE)</f>
        <v>华西北</v>
      </c>
      <c r="I531" s="3" t="str">
        <f>VLOOKUP($B531*1,[1]Sheet1!$A:$G,6,FALSE)</f>
        <v>成都</v>
      </c>
      <c r="J531" s="3" t="str">
        <f>VLOOKUP($B531*1,[1]Sheet1!$A:$G,5,FALSE)</f>
        <v>一组</v>
      </c>
      <c r="K531" s="3" t="str">
        <f t="shared" si="49"/>
        <v>成都一组</v>
      </c>
      <c r="L531" s="3" t="str">
        <f>IF(VLOOKUP($B531*1,[1]Sheet1!$A:$G,4,FALSE)=1,"普通员工","管理人员")</f>
        <v>普通员工</v>
      </c>
      <c r="M531" s="3">
        <f>E531/D531</f>
        <v>5591.2800000000007</v>
      </c>
      <c r="N531" s="3">
        <f t="shared" si="50"/>
        <v>2020</v>
      </c>
      <c r="O531" s="3">
        <f t="shared" si="51"/>
        <v>6</v>
      </c>
    </row>
    <row r="532" spans="1:15" x14ac:dyDescent="0.2">
      <c r="A532" s="10">
        <f>A531</f>
        <v>43992</v>
      </c>
      <c r="B532" s="4" t="s">
        <v>41</v>
      </c>
      <c r="C532" s="4" t="s">
        <v>10</v>
      </c>
      <c r="D532" s="6">
        <v>1</v>
      </c>
      <c r="E532" s="5">
        <v>3899.66</v>
      </c>
      <c r="F532" s="6" t="str">
        <f t="shared" si="48"/>
        <v>借呗</v>
      </c>
      <c r="G532" s="3" t="str">
        <f>MID(C532,3,LEN(C532))</f>
        <v>18期</v>
      </c>
      <c r="H532" s="3" t="str">
        <f>VLOOKUP($B532*1,[1]Sheet1!$A:$G,7,FALSE)</f>
        <v>华南</v>
      </c>
      <c r="I532" s="3" t="str">
        <f>VLOOKUP($B532*1,[1]Sheet1!$A:$G,6,FALSE)</f>
        <v>广州</v>
      </c>
      <c r="J532" s="3" t="str">
        <f>VLOOKUP($B532*1,[1]Sheet1!$A:$G,5,FALSE)</f>
        <v>一组</v>
      </c>
      <c r="K532" s="3" t="str">
        <f t="shared" si="49"/>
        <v>广州一组</v>
      </c>
      <c r="L532" s="3" t="str">
        <f>IF(VLOOKUP($B532*1,[1]Sheet1!$A:$G,4,FALSE)=1,"普通员工","管理人员")</f>
        <v>普通员工</v>
      </c>
      <c r="M532" s="3">
        <f>E532/D532</f>
        <v>3899.66</v>
      </c>
      <c r="N532" s="3">
        <f t="shared" si="50"/>
        <v>2020</v>
      </c>
      <c r="O532" s="3">
        <f t="shared" si="51"/>
        <v>6</v>
      </c>
    </row>
    <row r="533" spans="1:15" x14ac:dyDescent="0.2">
      <c r="A533" s="10">
        <f>A532</f>
        <v>43992</v>
      </c>
      <c r="B533" s="4" t="s">
        <v>42</v>
      </c>
      <c r="C533" s="4" t="s">
        <v>5</v>
      </c>
      <c r="D533" s="6">
        <v>1</v>
      </c>
      <c r="E533" s="5">
        <v>21999.99</v>
      </c>
      <c r="F533" s="6" t="str">
        <f t="shared" si="48"/>
        <v>借呗</v>
      </c>
      <c r="G533" s="3" t="str">
        <f>MID(C533,3,LEN(C533))</f>
        <v>6期</v>
      </c>
      <c r="H533" s="3" t="str">
        <f>VLOOKUP($B533*1,[1]Sheet1!$A:$G,7,FALSE)</f>
        <v>华东</v>
      </c>
      <c r="I533" s="3" t="str">
        <f>VLOOKUP($B533*1,[1]Sheet1!$A:$G,6,FALSE)</f>
        <v>合肥</v>
      </c>
      <c r="J533" s="3" t="str">
        <f>VLOOKUP($B533*1,[1]Sheet1!$A:$G,5,FALSE)</f>
        <v>一组</v>
      </c>
      <c r="K533" s="3" t="str">
        <f t="shared" si="49"/>
        <v>合肥一组</v>
      </c>
      <c r="L533" s="3" t="str">
        <f>IF(VLOOKUP($B533*1,[1]Sheet1!$A:$G,4,FALSE)=1,"普通员工","管理人员")</f>
        <v>普通员工</v>
      </c>
      <c r="M533" s="3">
        <f>E533/D533</f>
        <v>21999.99</v>
      </c>
      <c r="N533" s="3">
        <f t="shared" si="50"/>
        <v>2020</v>
      </c>
      <c r="O533" s="3">
        <f t="shared" si="51"/>
        <v>6</v>
      </c>
    </row>
    <row r="534" spans="1:15" x14ac:dyDescent="0.2">
      <c r="A534" s="10">
        <f>A533</f>
        <v>43992</v>
      </c>
      <c r="B534" s="3" t="str">
        <f>B533</f>
        <v>1000000050</v>
      </c>
      <c r="C534" s="4" t="s">
        <v>10</v>
      </c>
      <c r="D534" s="6">
        <v>1</v>
      </c>
      <c r="E534" s="5">
        <v>12000.62</v>
      </c>
      <c r="F534" s="6" t="str">
        <f t="shared" si="48"/>
        <v>借呗</v>
      </c>
      <c r="G534" s="3" t="str">
        <f>MID(C534,3,LEN(C534))</f>
        <v>18期</v>
      </c>
      <c r="H534" s="3" t="str">
        <f>VLOOKUP($B534*1,[1]Sheet1!$A:$G,7,FALSE)</f>
        <v>华东</v>
      </c>
      <c r="I534" s="3" t="str">
        <f>VLOOKUP($B534*1,[1]Sheet1!$A:$G,6,FALSE)</f>
        <v>合肥</v>
      </c>
      <c r="J534" s="3" t="str">
        <f>VLOOKUP($B534*1,[1]Sheet1!$A:$G,5,FALSE)</f>
        <v>一组</v>
      </c>
      <c r="K534" s="3" t="str">
        <f t="shared" si="49"/>
        <v>合肥一组</v>
      </c>
      <c r="L534" s="3" t="str">
        <f>IF(VLOOKUP($B534*1,[1]Sheet1!$A:$G,4,FALSE)=1,"普通员工","管理人员")</f>
        <v>普通员工</v>
      </c>
      <c r="M534" s="3">
        <f>E534/D534</f>
        <v>12000.62</v>
      </c>
      <c r="N534" s="3">
        <f t="shared" si="50"/>
        <v>2020</v>
      </c>
      <c r="O534" s="3">
        <f t="shared" si="51"/>
        <v>6</v>
      </c>
    </row>
    <row r="535" spans="1:15" x14ac:dyDescent="0.2">
      <c r="A535" s="10">
        <f>A534</f>
        <v>43992</v>
      </c>
      <c r="B535" s="4" t="s">
        <v>19</v>
      </c>
      <c r="C535" s="4" t="s">
        <v>90</v>
      </c>
      <c r="D535" s="6">
        <v>1</v>
      </c>
      <c r="E535" s="5">
        <v>1698.32</v>
      </c>
      <c r="F535" s="6" t="str">
        <f t="shared" si="48"/>
        <v>花呗</v>
      </c>
      <c r="G535" s="3" t="str">
        <f>MID(C535,3,LEN(C535))</f>
        <v>6期</v>
      </c>
      <c r="H535" s="3" t="str">
        <f>VLOOKUP($B535*1,[1]Sheet1!$A:$G,7,FALSE)</f>
        <v>华东</v>
      </c>
      <c r="I535" s="3" t="str">
        <f>VLOOKUP($B535*1,[1]Sheet1!$A:$G,6,FALSE)</f>
        <v>上海</v>
      </c>
      <c r="J535" s="3" t="str">
        <f>VLOOKUP($B535*1,[1]Sheet1!$A:$G,5,FALSE)</f>
        <v>一组</v>
      </c>
      <c r="K535" s="3" t="str">
        <f t="shared" si="49"/>
        <v>上海一组</v>
      </c>
      <c r="L535" s="3" t="str">
        <f>IF(VLOOKUP($B535*1,[1]Sheet1!$A:$G,4,FALSE)=1,"普通员工","管理人员")</f>
        <v>管理人员</v>
      </c>
      <c r="M535" s="3">
        <f>E535/D535</f>
        <v>1698.32</v>
      </c>
      <c r="N535" s="3">
        <f t="shared" si="50"/>
        <v>2020</v>
      </c>
      <c r="O535" s="3">
        <f t="shared" si="51"/>
        <v>6</v>
      </c>
    </row>
    <row r="536" spans="1:15" x14ac:dyDescent="0.2">
      <c r="A536" s="10">
        <f>A535</f>
        <v>43992</v>
      </c>
      <c r="B536" s="3" t="str">
        <f t="shared" ref="B536:B537" si="53">B535</f>
        <v>1000000056</v>
      </c>
      <c r="C536" s="4" t="s">
        <v>5</v>
      </c>
      <c r="D536" s="6">
        <v>1</v>
      </c>
      <c r="E536" s="5">
        <v>5000.47</v>
      </c>
      <c r="F536" s="6" t="str">
        <f t="shared" si="48"/>
        <v>借呗</v>
      </c>
      <c r="G536" s="3" t="str">
        <f>MID(C536,3,LEN(C536))</f>
        <v>6期</v>
      </c>
      <c r="H536" s="3" t="str">
        <f>VLOOKUP($B536*1,[1]Sheet1!$A:$G,7,FALSE)</f>
        <v>华东</v>
      </c>
      <c r="I536" s="3" t="str">
        <f>VLOOKUP($B536*1,[1]Sheet1!$A:$G,6,FALSE)</f>
        <v>上海</v>
      </c>
      <c r="J536" s="3" t="str">
        <f>VLOOKUP($B536*1,[1]Sheet1!$A:$G,5,FALSE)</f>
        <v>一组</v>
      </c>
      <c r="K536" s="3" t="str">
        <f t="shared" si="49"/>
        <v>上海一组</v>
      </c>
      <c r="L536" s="3" t="str">
        <f>IF(VLOOKUP($B536*1,[1]Sheet1!$A:$G,4,FALSE)=1,"普通员工","管理人员")</f>
        <v>管理人员</v>
      </c>
      <c r="M536" s="3">
        <f>E536/D536</f>
        <v>5000.47</v>
      </c>
      <c r="N536" s="3">
        <f t="shared" si="50"/>
        <v>2020</v>
      </c>
      <c r="O536" s="3">
        <f t="shared" si="51"/>
        <v>6</v>
      </c>
    </row>
    <row r="537" spans="1:15" x14ac:dyDescent="0.2">
      <c r="A537" s="10">
        <f>A536</f>
        <v>43992</v>
      </c>
      <c r="B537" s="3" t="str">
        <f t="shared" si="53"/>
        <v>1000000056</v>
      </c>
      <c r="C537" s="4" t="s">
        <v>6</v>
      </c>
      <c r="D537" s="6">
        <v>2</v>
      </c>
      <c r="E537" s="5">
        <v>13000.44</v>
      </c>
      <c r="F537" s="6" t="str">
        <f t="shared" si="48"/>
        <v>借呗</v>
      </c>
      <c r="G537" s="3" t="str">
        <f>MID(C537,3,LEN(C537))</f>
        <v>12期</v>
      </c>
      <c r="H537" s="3" t="str">
        <f>VLOOKUP($B537*1,[1]Sheet1!$A:$G,7,FALSE)</f>
        <v>华东</v>
      </c>
      <c r="I537" s="3" t="str">
        <f>VLOOKUP($B537*1,[1]Sheet1!$A:$G,6,FALSE)</f>
        <v>上海</v>
      </c>
      <c r="J537" s="3" t="str">
        <f>VLOOKUP($B537*1,[1]Sheet1!$A:$G,5,FALSE)</f>
        <v>一组</v>
      </c>
      <c r="K537" s="3" t="str">
        <f t="shared" si="49"/>
        <v>上海一组</v>
      </c>
      <c r="L537" s="3" t="str">
        <f>IF(VLOOKUP($B537*1,[1]Sheet1!$A:$G,4,FALSE)=1,"普通员工","管理人员")</f>
        <v>管理人员</v>
      </c>
      <c r="M537" s="3">
        <f>E537/D537</f>
        <v>6500.22</v>
      </c>
      <c r="N537" s="3">
        <f t="shared" si="50"/>
        <v>2020</v>
      </c>
      <c r="O537" s="3">
        <f t="shared" si="51"/>
        <v>6</v>
      </c>
    </row>
    <row r="538" spans="1:15" x14ac:dyDescent="0.2">
      <c r="A538" s="10">
        <f>A537</f>
        <v>43992</v>
      </c>
      <c r="B538" s="4" t="s">
        <v>21</v>
      </c>
      <c r="C538" s="4" t="s">
        <v>5</v>
      </c>
      <c r="D538" s="6">
        <v>1</v>
      </c>
      <c r="E538" s="5">
        <v>20000.7</v>
      </c>
      <c r="F538" s="6" t="str">
        <f t="shared" si="48"/>
        <v>借呗</v>
      </c>
      <c r="G538" s="3" t="str">
        <f>MID(C538,3,LEN(C538))</f>
        <v>6期</v>
      </c>
      <c r="H538" s="3" t="str">
        <f>VLOOKUP($B538*1,[1]Sheet1!$A:$G,7,FALSE)</f>
        <v>华东</v>
      </c>
      <c r="I538" s="3" t="str">
        <f>VLOOKUP($B538*1,[1]Sheet1!$A:$G,6,FALSE)</f>
        <v>苏州</v>
      </c>
      <c r="J538" s="3" t="str">
        <f>VLOOKUP($B538*1,[1]Sheet1!$A:$G,5,FALSE)</f>
        <v>二组</v>
      </c>
      <c r="K538" s="3" t="str">
        <f t="shared" si="49"/>
        <v>苏州二组</v>
      </c>
      <c r="L538" s="3" t="str">
        <f>IF(VLOOKUP($B538*1,[1]Sheet1!$A:$G,4,FALSE)=1,"普通员工","管理人员")</f>
        <v>普通员工</v>
      </c>
      <c r="M538" s="3">
        <f>E538/D538</f>
        <v>20000.7</v>
      </c>
      <c r="N538" s="3">
        <f t="shared" si="50"/>
        <v>2020</v>
      </c>
      <c r="O538" s="3">
        <f t="shared" si="51"/>
        <v>6</v>
      </c>
    </row>
    <row r="539" spans="1:15" x14ac:dyDescent="0.2">
      <c r="A539" s="10">
        <f>A538</f>
        <v>43992</v>
      </c>
      <c r="B539" s="3" t="str">
        <f>B538</f>
        <v>1000000067</v>
      </c>
      <c r="C539" s="4" t="s">
        <v>6</v>
      </c>
      <c r="D539" s="6">
        <v>3</v>
      </c>
      <c r="E539" s="5">
        <v>47001.25</v>
      </c>
      <c r="F539" s="6" t="str">
        <f t="shared" si="48"/>
        <v>借呗</v>
      </c>
      <c r="G539" s="3" t="str">
        <f>MID(C539,3,LEN(C539))</f>
        <v>12期</v>
      </c>
      <c r="H539" s="3" t="str">
        <f>VLOOKUP($B539*1,[1]Sheet1!$A:$G,7,FALSE)</f>
        <v>华东</v>
      </c>
      <c r="I539" s="3" t="str">
        <f>VLOOKUP($B539*1,[1]Sheet1!$A:$G,6,FALSE)</f>
        <v>苏州</v>
      </c>
      <c r="J539" s="3" t="str">
        <f>VLOOKUP($B539*1,[1]Sheet1!$A:$G,5,FALSE)</f>
        <v>二组</v>
      </c>
      <c r="K539" s="3" t="str">
        <f t="shared" si="49"/>
        <v>苏州二组</v>
      </c>
      <c r="L539" s="3" t="str">
        <f>IF(VLOOKUP($B539*1,[1]Sheet1!$A:$G,4,FALSE)=1,"普通员工","管理人员")</f>
        <v>普通员工</v>
      </c>
      <c r="M539" s="3">
        <f>E539/D539</f>
        <v>15667.083333333334</v>
      </c>
      <c r="N539" s="3">
        <f t="shared" si="50"/>
        <v>2020</v>
      </c>
      <c r="O539" s="3">
        <f t="shared" si="51"/>
        <v>6</v>
      </c>
    </row>
    <row r="540" spans="1:15" x14ac:dyDescent="0.2">
      <c r="A540" s="10">
        <f>A539</f>
        <v>43992</v>
      </c>
      <c r="B540" s="4" t="s">
        <v>22</v>
      </c>
      <c r="C540" s="4" t="s">
        <v>5</v>
      </c>
      <c r="D540" s="6">
        <v>1</v>
      </c>
      <c r="E540" s="5">
        <v>1000.07</v>
      </c>
      <c r="F540" s="6" t="str">
        <f t="shared" si="48"/>
        <v>借呗</v>
      </c>
      <c r="G540" s="3" t="str">
        <f>MID(C540,3,LEN(C540))</f>
        <v>6期</v>
      </c>
      <c r="H540" s="3" t="str">
        <f>VLOOKUP($B540*1,[1]Sheet1!$A:$G,7,FALSE)</f>
        <v>华西北</v>
      </c>
      <c r="I540" s="3" t="str">
        <f>VLOOKUP($B540*1,[1]Sheet1!$A:$G,6,FALSE)</f>
        <v>重庆</v>
      </c>
      <c r="J540" s="3" t="str">
        <f>VLOOKUP($B540*1,[1]Sheet1!$A:$G,5,FALSE)</f>
        <v>一组</v>
      </c>
      <c r="K540" s="3" t="str">
        <f t="shared" si="49"/>
        <v>重庆一组</v>
      </c>
      <c r="L540" s="3" t="str">
        <f>IF(VLOOKUP($B540*1,[1]Sheet1!$A:$G,4,FALSE)=1,"普通员工","管理人员")</f>
        <v>管理人员</v>
      </c>
      <c r="M540" s="3">
        <f>E540/D540</f>
        <v>1000.07</v>
      </c>
      <c r="N540" s="3">
        <f t="shared" si="50"/>
        <v>2020</v>
      </c>
      <c r="O540" s="3">
        <f t="shared" si="51"/>
        <v>6</v>
      </c>
    </row>
    <row r="541" spans="1:15" x14ac:dyDescent="0.2">
      <c r="A541" s="10">
        <f>A540</f>
        <v>43992</v>
      </c>
      <c r="B541" s="3" t="str">
        <f>B540</f>
        <v>1000000068</v>
      </c>
      <c r="C541" s="4" t="s">
        <v>6</v>
      </c>
      <c r="D541" s="6">
        <v>1</v>
      </c>
      <c r="E541" s="5">
        <v>12000.58</v>
      </c>
      <c r="F541" s="6" t="str">
        <f t="shared" si="48"/>
        <v>借呗</v>
      </c>
      <c r="G541" s="3" t="str">
        <f>MID(C541,3,LEN(C541))</f>
        <v>12期</v>
      </c>
      <c r="H541" s="3" t="str">
        <f>VLOOKUP($B541*1,[1]Sheet1!$A:$G,7,FALSE)</f>
        <v>华西北</v>
      </c>
      <c r="I541" s="3" t="str">
        <f>VLOOKUP($B541*1,[1]Sheet1!$A:$G,6,FALSE)</f>
        <v>重庆</v>
      </c>
      <c r="J541" s="3" t="str">
        <f>VLOOKUP($B541*1,[1]Sheet1!$A:$G,5,FALSE)</f>
        <v>一组</v>
      </c>
      <c r="K541" s="3" t="str">
        <f t="shared" si="49"/>
        <v>重庆一组</v>
      </c>
      <c r="L541" s="3" t="str">
        <f>IF(VLOOKUP($B541*1,[1]Sheet1!$A:$G,4,FALSE)=1,"普通员工","管理人员")</f>
        <v>管理人员</v>
      </c>
      <c r="M541" s="3">
        <f>E541/D541</f>
        <v>12000.58</v>
      </c>
      <c r="N541" s="3">
        <f t="shared" si="50"/>
        <v>2020</v>
      </c>
      <c r="O541" s="3">
        <f t="shared" si="51"/>
        <v>6</v>
      </c>
    </row>
    <row r="542" spans="1:15" x14ac:dyDescent="0.2">
      <c r="A542" s="10">
        <f>A541</f>
        <v>43992</v>
      </c>
      <c r="B542" s="4" t="s">
        <v>60</v>
      </c>
      <c r="C542" s="4" t="s">
        <v>10</v>
      </c>
      <c r="D542" s="6">
        <v>1</v>
      </c>
      <c r="E542" s="5">
        <v>13000.59</v>
      </c>
      <c r="F542" s="6" t="str">
        <f t="shared" si="48"/>
        <v>借呗</v>
      </c>
      <c r="G542" s="3" t="str">
        <f>MID(C542,3,LEN(C542))</f>
        <v>18期</v>
      </c>
      <c r="H542" s="3" t="str">
        <f>VLOOKUP($B542*1,[1]Sheet1!$A:$G,7,FALSE)</f>
        <v>华东</v>
      </c>
      <c r="I542" s="3" t="str">
        <f>VLOOKUP($B542*1,[1]Sheet1!$A:$G,6,FALSE)</f>
        <v>合肥</v>
      </c>
      <c r="J542" s="3" t="str">
        <f>VLOOKUP($B542*1,[1]Sheet1!$A:$G,5,FALSE)</f>
        <v>一组</v>
      </c>
      <c r="K542" s="3" t="str">
        <f t="shared" si="49"/>
        <v>合肥一组</v>
      </c>
      <c r="L542" s="3" t="str">
        <f>IF(VLOOKUP($B542*1,[1]Sheet1!$A:$G,4,FALSE)=1,"普通员工","管理人员")</f>
        <v>普通员工</v>
      </c>
      <c r="M542" s="3">
        <f>E542/D542</f>
        <v>13000.59</v>
      </c>
      <c r="N542" s="3">
        <f t="shared" si="50"/>
        <v>2020</v>
      </c>
      <c r="O542" s="3">
        <f t="shared" si="51"/>
        <v>6</v>
      </c>
    </row>
    <row r="543" spans="1:15" x14ac:dyDescent="0.2">
      <c r="A543" s="10">
        <f>A542</f>
        <v>43992</v>
      </c>
      <c r="B543" s="4" t="s">
        <v>23</v>
      </c>
      <c r="C543" s="4" t="s">
        <v>10</v>
      </c>
      <c r="D543" s="6">
        <v>1</v>
      </c>
      <c r="E543" s="5">
        <v>17000.64</v>
      </c>
      <c r="F543" s="6" t="str">
        <f t="shared" si="48"/>
        <v>借呗</v>
      </c>
      <c r="G543" s="3" t="str">
        <f>MID(C543,3,LEN(C543))</f>
        <v>18期</v>
      </c>
      <c r="H543" s="3" t="str">
        <f>VLOOKUP($B543*1,[1]Sheet1!$A:$G,7,FALSE)</f>
        <v>华东</v>
      </c>
      <c r="I543" s="3" t="str">
        <f>VLOOKUP($B543*1,[1]Sheet1!$A:$G,6,FALSE)</f>
        <v>合肥</v>
      </c>
      <c r="J543" s="3" t="str">
        <f>VLOOKUP($B543*1,[1]Sheet1!$A:$G,5,FALSE)</f>
        <v>一组</v>
      </c>
      <c r="K543" s="3" t="str">
        <f t="shared" si="49"/>
        <v>合肥一组</v>
      </c>
      <c r="L543" s="3" t="str">
        <f>IF(VLOOKUP($B543*1,[1]Sheet1!$A:$G,4,FALSE)=1,"普通员工","管理人员")</f>
        <v>普通员工</v>
      </c>
      <c r="M543" s="3">
        <f>E543/D543</f>
        <v>17000.64</v>
      </c>
      <c r="N543" s="3">
        <f t="shared" si="50"/>
        <v>2020</v>
      </c>
      <c r="O543" s="3">
        <f t="shared" si="51"/>
        <v>6</v>
      </c>
    </row>
    <row r="544" spans="1:15" x14ac:dyDescent="0.2">
      <c r="A544" s="10">
        <f>A543</f>
        <v>43992</v>
      </c>
      <c r="B544" s="4" t="s">
        <v>24</v>
      </c>
      <c r="C544" s="4" t="s">
        <v>5</v>
      </c>
      <c r="D544" s="6">
        <v>1</v>
      </c>
      <c r="E544" s="5">
        <v>19999.95</v>
      </c>
      <c r="F544" s="6" t="str">
        <f t="shared" si="48"/>
        <v>借呗</v>
      </c>
      <c r="G544" s="3" t="str">
        <f>MID(C544,3,LEN(C544))</f>
        <v>6期</v>
      </c>
      <c r="H544" s="3" t="str">
        <f>VLOOKUP($B544*1,[1]Sheet1!$A:$G,7,FALSE)</f>
        <v>华南</v>
      </c>
      <c r="I544" s="3" t="str">
        <f>VLOOKUP($B544*1,[1]Sheet1!$A:$G,6,FALSE)</f>
        <v>广州</v>
      </c>
      <c r="J544" s="3" t="str">
        <f>VLOOKUP($B544*1,[1]Sheet1!$A:$G,5,FALSE)</f>
        <v>三组</v>
      </c>
      <c r="K544" s="3" t="str">
        <f t="shared" si="49"/>
        <v>广州三组</v>
      </c>
      <c r="L544" s="3" t="str">
        <f>IF(VLOOKUP($B544*1,[1]Sheet1!$A:$G,4,FALSE)=1,"普通员工","管理人员")</f>
        <v>普通员工</v>
      </c>
      <c r="M544" s="3">
        <f>E544/D544</f>
        <v>19999.95</v>
      </c>
      <c r="N544" s="3">
        <f t="shared" si="50"/>
        <v>2020</v>
      </c>
      <c r="O544" s="3">
        <f t="shared" si="51"/>
        <v>6</v>
      </c>
    </row>
    <row r="545" spans="1:15" x14ac:dyDescent="0.2">
      <c r="A545" s="10">
        <f>A544</f>
        <v>43992</v>
      </c>
      <c r="B545" s="3" t="str">
        <f>B544</f>
        <v>1000000566</v>
      </c>
      <c r="C545" s="4" t="s">
        <v>6</v>
      </c>
      <c r="D545" s="6">
        <v>1</v>
      </c>
      <c r="E545" s="5">
        <v>581.16999999999996</v>
      </c>
      <c r="F545" s="6" t="str">
        <f t="shared" si="48"/>
        <v>借呗</v>
      </c>
      <c r="G545" s="3" t="str">
        <f>MID(C545,3,LEN(C545))</f>
        <v>12期</v>
      </c>
      <c r="H545" s="3" t="str">
        <f>VLOOKUP($B545*1,[1]Sheet1!$A:$G,7,FALSE)</f>
        <v>华南</v>
      </c>
      <c r="I545" s="3" t="str">
        <f>VLOOKUP($B545*1,[1]Sheet1!$A:$G,6,FALSE)</f>
        <v>广州</v>
      </c>
      <c r="J545" s="3" t="str">
        <f>VLOOKUP($B545*1,[1]Sheet1!$A:$G,5,FALSE)</f>
        <v>三组</v>
      </c>
      <c r="K545" s="3" t="str">
        <f t="shared" si="49"/>
        <v>广州三组</v>
      </c>
      <c r="L545" s="3" t="str">
        <f>IF(VLOOKUP($B545*1,[1]Sheet1!$A:$G,4,FALSE)=1,"普通员工","管理人员")</f>
        <v>普通员工</v>
      </c>
      <c r="M545" s="3">
        <f>E545/D545</f>
        <v>581.16999999999996</v>
      </c>
      <c r="N545" s="3">
        <f t="shared" si="50"/>
        <v>2020</v>
      </c>
      <c r="O545" s="3">
        <f t="shared" si="51"/>
        <v>6</v>
      </c>
    </row>
    <row r="546" spans="1:15" x14ac:dyDescent="0.2">
      <c r="A546" s="10">
        <f>A545</f>
        <v>43992</v>
      </c>
      <c r="B546" s="4" t="s">
        <v>61</v>
      </c>
      <c r="C546" s="4" t="s">
        <v>10</v>
      </c>
      <c r="D546" s="6">
        <v>1</v>
      </c>
      <c r="E546" s="5">
        <v>16000.17</v>
      </c>
      <c r="F546" s="6" t="str">
        <f t="shared" si="48"/>
        <v>借呗</v>
      </c>
      <c r="G546" s="3" t="str">
        <f>MID(C546,3,LEN(C546))</f>
        <v>18期</v>
      </c>
      <c r="H546" s="3" t="str">
        <f>VLOOKUP($B546*1,[1]Sheet1!$A:$G,7,FALSE)</f>
        <v>华东</v>
      </c>
      <c r="I546" s="3" t="str">
        <f>VLOOKUP($B546*1,[1]Sheet1!$A:$G,6,FALSE)</f>
        <v>苏州</v>
      </c>
      <c r="J546" s="3" t="str">
        <f>VLOOKUP($B546*1,[1]Sheet1!$A:$G,5,FALSE)</f>
        <v>三组</v>
      </c>
      <c r="K546" s="3" t="str">
        <f t="shared" si="49"/>
        <v>苏州三组</v>
      </c>
      <c r="L546" s="3" t="str">
        <f>IF(VLOOKUP($B546*1,[1]Sheet1!$A:$G,4,FALSE)=1,"普通员工","管理人员")</f>
        <v>普通员工</v>
      </c>
      <c r="M546" s="3">
        <f>E546/D546</f>
        <v>16000.17</v>
      </c>
      <c r="N546" s="3">
        <f t="shared" si="50"/>
        <v>2020</v>
      </c>
      <c r="O546" s="3">
        <f t="shared" si="51"/>
        <v>6</v>
      </c>
    </row>
    <row r="547" spans="1:15" x14ac:dyDescent="0.2">
      <c r="A547" s="10">
        <f>A546</f>
        <v>43992</v>
      </c>
      <c r="B547" s="4" t="s">
        <v>64</v>
      </c>
      <c r="C547" s="4" t="s">
        <v>5</v>
      </c>
      <c r="D547" s="6">
        <v>2</v>
      </c>
      <c r="E547" s="5">
        <v>21000.75</v>
      </c>
      <c r="F547" s="6" t="str">
        <f t="shared" si="48"/>
        <v>借呗</v>
      </c>
      <c r="G547" s="3" t="str">
        <f>MID(C547,3,LEN(C547))</f>
        <v>6期</v>
      </c>
      <c r="H547" s="3" t="str">
        <f>VLOOKUP($B547*1,[1]Sheet1!$A:$G,7,FALSE)</f>
        <v>华西北</v>
      </c>
      <c r="I547" s="3" t="str">
        <f>VLOOKUP($B547*1,[1]Sheet1!$A:$G,6,FALSE)</f>
        <v>西安</v>
      </c>
      <c r="J547" s="3" t="str">
        <f>VLOOKUP($B547*1,[1]Sheet1!$A:$G,5,FALSE)</f>
        <v>一组</v>
      </c>
      <c r="K547" s="3" t="str">
        <f t="shared" si="49"/>
        <v>西安一组</v>
      </c>
      <c r="L547" s="3" t="str">
        <f>IF(VLOOKUP($B547*1,[1]Sheet1!$A:$G,4,FALSE)=1,"普通员工","管理人员")</f>
        <v>普通员工</v>
      </c>
      <c r="M547" s="3">
        <f>E547/D547</f>
        <v>10500.375</v>
      </c>
      <c r="N547" s="3">
        <f t="shared" si="50"/>
        <v>2020</v>
      </c>
      <c r="O547" s="3">
        <f t="shared" si="51"/>
        <v>6</v>
      </c>
    </row>
    <row r="548" spans="1:15" x14ac:dyDescent="0.2">
      <c r="A548" s="10">
        <f>A547</f>
        <v>43992</v>
      </c>
      <c r="B548" s="4" t="s">
        <v>44</v>
      </c>
      <c r="C548" s="4" t="s">
        <v>6</v>
      </c>
      <c r="D548" s="6">
        <v>2</v>
      </c>
      <c r="E548" s="5">
        <v>26000.17</v>
      </c>
      <c r="F548" s="6" t="str">
        <f t="shared" si="48"/>
        <v>借呗</v>
      </c>
      <c r="G548" s="3" t="str">
        <f>MID(C548,3,LEN(C548))</f>
        <v>12期</v>
      </c>
      <c r="H548" s="3" t="str">
        <f>VLOOKUP($B548*1,[1]Sheet1!$A:$G,7,FALSE)</f>
        <v>华东</v>
      </c>
      <c r="I548" s="3" t="str">
        <f>VLOOKUP($B548*1,[1]Sheet1!$A:$G,6,FALSE)</f>
        <v>苏州</v>
      </c>
      <c r="J548" s="3" t="str">
        <f>VLOOKUP($B548*1,[1]Sheet1!$A:$G,5,FALSE)</f>
        <v>二组</v>
      </c>
      <c r="K548" s="3" t="str">
        <f t="shared" si="49"/>
        <v>苏州二组</v>
      </c>
      <c r="L548" s="3" t="str">
        <f>IF(VLOOKUP($B548*1,[1]Sheet1!$A:$G,4,FALSE)=1,"普通员工","管理人员")</f>
        <v>普通员工</v>
      </c>
      <c r="M548" s="3">
        <f>E548/D548</f>
        <v>13000.084999999999</v>
      </c>
      <c r="N548" s="3">
        <f t="shared" si="50"/>
        <v>2020</v>
      </c>
      <c r="O548" s="3">
        <f t="shared" si="51"/>
        <v>6</v>
      </c>
    </row>
    <row r="549" spans="1:15" x14ac:dyDescent="0.2">
      <c r="A549" s="10">
        <f>A548</f>
        <v>43992</v>
      </c>
      <c r="B549" s="4" t="s">
        <v>45</v>
      </c>
      <c r="C549" s="4" t="s">
        <v>5</v>
      </c>
      <c r="D549" s="6">
        <v>1</v>
      </c>
      <c r="E549" s="5">
        <v>15000.29</v>
      </c>
      <c r="F549" s="6" t="str">
        <f t="shared" si="48"/>
        <v>借呗</v>
      </c>
      <c r="G549" s="3" t="str">
        <f>MID(C549,3,LEN(C549))</f>
        <v>6期</v>
      </c>
      <c r="H549" s="3" t="str">
        <f>VLOOKUP($B549*1,[1]Sheet1!$A:$G,7,FALSE)</f>
        <v>华南</v>
      </c>
      <c r="I549" s="3" t="str">
        <f>VLOOKUP($B549*1,[1]Sheet1!$A:$G,6,FALSE)</f>
        <v>广州</v>
      </c>
      <c r="J549" s="3" t="str">
        <f>VLOOKUP($B549*1,[1]Sheet1!$A:$G,5,FALSE)</f>
        <v>一组</v>
      </c>
      <c r="K549" s="3" t="str">
        <f t="shared" si="49"/>
        <v>广州一组</v>
      </c>
      <c r="L549" s="3" t="str">
        <f>IF(VLOOKUP($B549*1,[1]Sheet1!$A:$G,4,FALSE)=1,"普通员工","管理人员")</f>
        <v>普通员工</v>
      </c>
      <c r="M549" s="3">
        <f>E549/D549</f>
        <v>15000.29</v>
      </c>
      <c r="N549" s="3">
        <f t="shared" si="50"/>
        <v>2020</v>
      </c>
      <c r="O549" s="3">
        <f t="shared" si="51"/>
        <v>6</v>
      </c>
    </row>
    <row r="550" spans="1:15" x14ac:dyDescent="0.2">
      <c r="A550" s="10">
        <f>A549</f>
        <v>43992</v>
      </c>
      <c r="B550" s="3" t="str">
        <f>B549</f>
        <v>1000003489</v>
      </c>
      <c r="C550" s="4" t="s">
        <v>10</v>
      </c>
      <c r="D550" s="6">
        <v>1</v>
      </c>
      <c r="E550" s="5">
        <v>7500.35</v>
      </c>
      <c r="F550" s="6" t="str">
        <f t="shared" si="48"/>
        <v>借呗</v>
      </c>
      <c r="G550" s="3" t="str">
        <f>MID(C550,3,LEN(C550))</f>
        <v>18期</v>
      </c>
      <c r="H550" s="3" t="str">
        <f>VLOOKUP($B550*1,[1]Sheet1!$A:$G,7,FALSE)</f>
        <v>华南</v>
      </c>
      <c r="I550" s="3" t="str">
        <f>VLOOKUP($B550*1,[1]Sheet1!$A:$G,6,FALSE)</f>
        <v>广州</v>
      </c>
      <c r="J550" s="3" t="str">
        <f>VLOOKUP($B550*1,[1]Sheet1!$A:$G,5,FALSE)</f>
        <v>一组</v>
      </c>
      <c r="K550" s="3" t="str">
        <f t="shared" si="49"/>
        <v>广州一组</v>
      </c>
      <c r="L550" s="3" t="str">
        <f>IF(VLOOKUP($B550*1,[1]Sheet1!$A:$G,4,FALSE)=1,"普通员工","管理人员")</f>
        <v>普通员工</v>
      </c>
      <c r="M550" s="3">
        <f>E550/D550</f>
        <v>7500.35</v>
      </c>
      <c r="N550" s="3">
        <f t="shared" si="50"/>
        <v>2020</v>
      </c>
      <c r="O550" s="3">
        <f t="shared" si="51"/>
        <v>6</v>
      </c>
    </row>
    <row r="551" spans="1:15" x14ac:dyDescent="0.2">
      <c r="A551" s="10">
        <f>A550</f>
        <v>43992</v>
      </c>
      <c r="B551" s="4" t="s">
        <v>26</v>
      </c>
      <c r="C551" s="4" t="s">
        <v>5</v>
      </c>
      <c r="D551" s="6">
        <v>3</v>
      </c>
      <c r="E551" s="5">
        <v>23100.84</v>
      </c>
      <c r="F551" s="6" t="str">
        <f t="shared" si="48"/>
        <v>借呗</v>
      </c>
      <c r="G551" s="3" t="str">
        <f>MID(C551,3,LEN(C551))</f>
        <v>6期</v>
      </c>
      <c r="H551" s="3" t="str">
        <f>VLOOKUP($B551*1,[1]Sheet1!$A:$G,7,FALSE)</f>
        <v>华南</v>
      </c>
      <c r="I551" s="3" t="str">
        <f>VLOOKUP($B551*1,[1]Sheet1!$A:$G,6,FALSE)</f>
        <v>广州</v>
      </c>
      <c r="J551" s="3" t="str">
        <f>VLOOKUP($B551*1,[1]Sheet1!$A:$G,5,FALSE)</f>
        <v>一组</v>
      </c>
      <c r="K551" s="3" t="str">
        <f t="shared" si="49"/>
        <v>广州一组</v>
      </c>
      <c r="L551" s="3" t="str">
        <f>IF(VLOOKUP($B551*1,[1]Sheet1!$A:$G,4,FALSE)=1,"普通员工","管理人员")</f>
        <v>管理人员</v>
      </c>
      <c r="M551" s="3">
        <f>E551/D551</f>
        <v>7700.28</v>
      </c>
      <c r="N551" s="3">
        <f t="shared" si="50"/>
        <v>2020</v>
      </c>
      <c r="O551" s="3">
        <f t="shared" si="51"/>
        <v>6</v>
      </c>
    </row>
    <row r="552" spans="1:15" x14ac:dyDescent="0.2">
      <c r="A552" s="10">
        <f>A551</f>
        <v>43992</v>
      </c>
      <c r="B552" s="4" t="s">
        <v>68</v>
      </c>
      <c r="C552" s="4" t="s">
        <v>6</v>
      </c>
      <c r="D552" s="6">
        <v>1</v>
      </c>
      <c r="E552" s="5">
        <v>7500.38</v>
      </c>
      <c r="F552" s="6" t="str">
        <f t="shared" si="48"/>
        <v>借呗</v>
      </c>
      <c r="G552" s="3" t="str">
        <f>MID(C552,3,LEN(C552))</f>
        <v>12期</v>
      </c>
      <c r="H552" s="3" t="str">
        <f>VLOOKUP($B552*1,[1]Sheet1!$A:$G,7,FALSE)</f>
        <v>华西北</v>
      </c>
      <c r="I552" s="3" t="str">
        <f>VLOOKUP($B552*1,[1]Sheet1!$A:$G,6,FALSE)</f>
        <v>北京</v>
      </c>
      <c r="J552" s="3" t="str">
        <f>VLOOKUP($B552*1,[1]Sheet1!$A:$G,5,FALSE)</f>
        <v>三组</v>
      </c>
      <c r="K552" s="3" t="str">
        <f t="shared" si="49"/>
        <v>北京三组</v>
      </c>
      <c r="L552" s="3" t="str">
        <f>IF(VLOOKUP($B552*1,[1]Sheet1!$A:$G,4,FALSE)=1,"普通员工","管理人员")</f>
        <v>普通员工</v>
      </c>
      <c r="M552" s="3">
        <f>E552/D552</f>
        <v>7500.38</v>
      </c>
      <c r="N552" s="3">
        <f t="shared" si="50"/>
        <v>2020</v>
      </c>
      <c r="O552" s="3">
        <f t="shared" si="51"/>
        <v>6</v>
      </c>
    </row>
    <row r="553" spans="1:15" x14ac:dyDescent="0.2">
      <c r="A553" s="10">
        <f>A552</f>
        <v>43992</v>
      </c>
      <c r="B553" s="4" t="s">
        <v>27</v>
      </c>
      <c r="C553" s="4" t="s">
        <v>5</v>
      </c>
      <c r="D553" s="6">
        <v>2</v>
      </c>
      <c r="E553" s="5">
        <v>45000.86</v>
      </c>
      <c r="F553" s="6" t="str">
        <f t="shared" si="48"/>
        <v>借呗</v>
      </c>
      <c r="G553" s="3" t="str">
        <f>MID(C553,3,LEN(C553))</f>
        <v>6期</v>
      </c>
      <c r="H553" s="3" t="str">
        <f>VLOOKUP($B553*1,[1]Sheet1!$A:$G,7,FALSE)</f>
        <v>华东</v>
      </c>
      <c r="I553" s="3" t="str">
        <f>VLOOKUP($B553*1,[1]Sheet1!$A:$G,6,FALSE)</f>
        <v>上海</v>
      </c>
      <c r="J553" s="3" t="str">
        <f>VLOOKUP($B553*1,[1]Sheet1!$A:$G,5,FALSE)</f>
        <v>二组</v>
      </c>
      <c r="K553" s="3" t="str">
        <f t="shared" si="49"/>
        <v>上海二组</v>
      </c>
      <c r="L553" s="3" t="str">
        <f>IF(VLOOKUP($B553*1,[1]Sheet1!$A:$G,4,FALSE)=1,"普通员工","管理人员")</f>
        <v>管理人员</v>
      </c>
      <c r="M553" s="3">
        <f>E553/D553</f>
        <v>22500.43</v>
      </c>
      <c r="N553" s="3">
        <f t="shared" si="50"/>
        <v>2020</v>
      </c>
      <c r="O553" s="3">
        <f t="shared" si="51"/>
        <v>6</v>
      </c>
    </row>
    <row r="554" spans="1:15" x14ac:dyDescent="0.2">
      <c r="A554" s="10">
        <f>A553</f>
        <v>43992</v>
      </c>
      <c r="B554" s="4" t="s">
        <v>28</v>
      </c>
      <c r="C554" s="4" t="s">
        <v>6</v>
      </c>
      <c r="D554" s="6">
        <v>1</v>
      </c>
      <c r="E554" s="5">
        <v>12999.93</v>
      </c>
      <c r="F554" s="6" t="str">
        <f t="shared" si="48"/>
        <v>借呗</v>
      </c>
      <c r="G554" s="3" t="str">
        <f>MID(C554,3,LEN(C554))</f>
        <v>12期</v>
      </c>
      <c r="H554" s="3" t="str">
        <f>VLOOKUP($B554*1,[1]Sheet1!$A:$G,7,FALSE)</f>
        <v>华东</v>
      </c>
      <c r="I554" s="3" t="str">
        <f>VLOOKUP($B554*1,[1]Sheet1!$A:$G,6,FALSE)</f>
        <v>合肥</v>
      </c>
      <c r="J554" s="3" t="str">
        <f>VLOOKUP($B554*1,[1]Sheet1!$A:$G,5,FALSE)</f>
        <v>一组</v>
      </c>
      <c r="K554" s="3" t="str">
        <f t="shared" si="49"/>
        <v>合肥一组</v>
      </c>
      <c r="L554" s="3" t="str">
        <f>IF(VLOOKUP($B554*1,[1]Sheet1!$A:$G,4,FALSE)=1,"普通员工","管理人员")</f>
        <v>普通员工</v>
      </c>
      <c r="M554" s="3">
        <f>E554/D554</f>
        <v>12999.93</v>
      </c>
      <c r="N554" s="3">
        <f t="shared" si="50"/>
        <v>2020</v>
      </c>
      <c r="O554" s="3">
        <f t="shared" si="51"/>
        <v>6</v>
      </c>
    </row>
    <row r="555" spans="1:15" x14ac:dyDescent="0.2">
      <c r="A555" s="10">
        <f>A554</f>
        <v>43992</v>
      </c>
      <c r="B555" s="3" t="str">
        <f>B554</f>
        <v>1000004256</v>
      </c>
      <c r="C555" s="4" t="s">
        <v>10</v>
      </c>
      <c r="D555" s="6">
        <v>1</v>
      </c>
      <c r="E555" s="5">
        <v>3000.23</v>
      </c>
      <c r="F555" s="6" t="str">
        <f t="shared" si="48"/>
        <v>借呗</v>
      </c>
      <c r="G555" s="3" t="str">
        <f>MID(C555,3,LEN(C555))</f>
        <v>18期</v>
      </c>
      <c r="H555" s="3" t="str">
        <f>VLOOKUP($B555*1,[1]Sheet1!$A:$G,7,FALSE)</f>
        <v>华东</v>
      </c>
      <c r="I555" s="3" t="str">
        <f>VLOOKUP($B555*1,[1]Sheet1!$A:$G,6,FALSE)</f>
        <v>合肥</v>
      </c>
      <c r="J555" s="3" t="str">
        <f>VLOOKUP($B555*1,[1]Sheet1!$A:$G,5,FALSE)</f>
        <v>一组</v>
      </c>
      <c r="K555" s="3" t="str">
        <f t="shared" si="49"/>
        <v>合肥一组</v>
      </c>
      <c r="L555" s="3" t="str">
        <f>IF(VLOOKUP($B555*1,[1]Sheet1!$A:$G,4,FALSE)=1,"普通员工","管理人员")</f>
        <v>普通员工</v>
      </c>
      <c r="M555" s="3">
        <f>E555/D555</f>
        <v>3000.23</v>
      </c>
      <c r="N555" s="3">
        <f t="shared" si="50"/>
        <v>2020</v>
      </c>
      <c r="O555" s="3">
        <f t="shared" si="51"/>
        <v>6</v>
      </c>
    </row>
    <row r="556" spans="1:15" x14ac:dyDescent="0.2">
      <c r="A556" s="10">
        <f>A555</f>
        <v>43992</v>
      </c>
      <c r="B556" s="4" t="s">
        <v>46</v>
      </c>
      <c r="C556" s="4" t="s">
        <v>6</v>
      </c>
      <c r="D556" s="6">
        <v>1</v>
      </c>
      <c r="E556" s="5">
        <v>1980.68</v>
      </c>
      <c r="F556" s="6" t="str">
        <f t="shared" si="48"/>
        <v>借呗</v>
      </c>
      <c r="G556" s="3" t="str">
        <f>MID(C556,3,LEN(C556))</f>
        <v>12期</v>
      </c>
      <c r="H556" s="3" t="str">
        <f>VLOOKUP($B556*1,[1]Sheet1!$A:$G,7,FALSE)</f>
        <v>华东</v>
      </c>
      <c r="I556" s="3" t="str">
        <f>VLOOKUP($B556*1,[1]Sheet1!$A:$G,6,FALSE)</f>
        <v>杭州</v>
      </c>
      <c r="J556" s="3" t="str">
        <f>VLOOKUP($B556*1,[1]Sheet1!$A:$G,5,FALSE)</f>
        <v>二组</v>
      </c>
      <c r="K556" s="3" t="str">
        <f t="shared" si="49"/>
        <v>杭州二组</v>
      </c>
      <c r="L556" s="3" t="str">
        <f>IF(VLOOKUP($B556*1,[1]Sheet1!$A:$G,4,FALSE)=1,"普通员工","管理人员")</f>
        <v>管理人员</v>
      </c>
      <c r="M556" s="3">
        <f>E556/D556</f>
        <v>1980.68</v>
      </c>
      <c r="N556" s="3">
        <f t="shared" si="50"/>
        <v>2020</v>
      </c>
      <c r="O556" s="3">
        <f t="shared" si="51"/>
        <v>6</v>
      </c>
    </row>
    <row r="557" spans="1:15" x14ac:dyDescent="0.2">
      <c r="A557" s="10">
        <f>A556</f>
        <v>43992</v>
      </c>
      <c r="B557" s="4" t="s">
        <v>29</v>
      </c>
      <c r="C557" s="4" t="s">
        <v>6</v>
      </c>
      <c r="D557" s="6">
        <v>1</v>
      </c>
      <c r="E557" s="5">
        <v>7000.17</v>
      </c>
      <c r="F557" s="6" t="str">
        <f t="shared" si="48"/>
        <v>借呗</v>
      </c>
      <c r="G557" s="3" t="str">
        <f>MID(C557,3,LEN(C557))</f>
        <v>12期</v>
      </c>
      <c r="H557" s="3" t="str">
        <f>VLOOKUP($B557*1,[1]Sheet1!$A:$G,7,FALSE)</f>
        <v>华东</v>
      </c>
      <c r="I557" s="3" t="str">
        <f>VLOOKUP($B557*1,[1]Sheet1!$A:$G,6,FALSE)</f>
        <v>合肥</v>
      </c>
      <c r="J557" s="3" t="str">
        <f>VLOOKUP($B557*1,[1]Sheet1!$A:$G,5,FALSE)</f>
        <v>一组</v>
      </c>
      <c r="K557" s="3" t="str">
        <f t="shared" si="49"/>
        <v>合肥一组</v>
      </c>
      <c r="L557" s="3" t="str">
        <f>IF(VLOOKUP($B557*1,[1]Sheet1!$A:$G,4,FALSE)=1,"普通员工","管理人员")</f>
        <v>普通员工</v>
      </c>
      <c r="M557" s="3">
        <f>E557/D557</f>
        <v>7000.17</v>
      </c>
      <c r="N557" s="3">
        <f t="shared" si="50"/>
        <v>2020</v>
      </c>
      <c r="O557" s="3">
        <f t="shared" si="51"/>
        <v>6</v>
      </c>
    </row>
    <row r="558" spans="1:15" x14ac:dyDescent="0.2">
      <c r="A558" s="10">
        <f>A557</f>
        <v>43992</v>
      </c>
      <c r="B558" s="3" t="str">
        <f>B557</f>
        <v>1000006064</v>
      </c>
      <c r="C558" s="4" t="s">
        <v>10</v>
      </c>
      <c r="D558" s="6">
        <v>1</v>
      </c>
      <c r="E558" s="5">
        <v>7000.07</v>
      </c>
      <c r="F558" s="6" t="str">
        <f t="shared" si="48"/>
        <v>借呗</v>
      </c>
      <c r="G558" s="3" t="str">
        <f>MID(C558,3,LEN(C558))</f>
        <v>18期</v>
      </c>
      <c r="H558" s="3" t="str">
        <f>VLOOKUP($B558*1,[1]Sheet1!$A:$G,7,FALSE)</f>
        <v>华东</v>
      </c>
      <c r="I558" s="3" t="str">
        <f>VLOOKUP($B558*1,[1]Sheet1!$A:$G,6,FALSE)</f>
        <v>合肥</v>
      </c>
      <c r="J558" s="3" t="str">
        <f>VLOOKUP($B558*1,[1]Sheet1!$A:$G,5,FALSE)</f>
        <v>一组</v>
      </c>
      <c r="K558" s="3" t="str">
        <f t="shared" si="49"/>
        <v>合肥一组</v>
      </c>
      <c r="L558" s="3" t="str">
        <f>IF(VLOOKUP($B558*1,[1]Sheet1!$A:$G,4,FALSE)=1,"普通员工","管理人员")</f>
        <v>普通员工</v>
      </c>
      <c r="M558" s="3">
        <f>E558/D558</f>
        <v>7000.07</v>
      </c>
      <c r="N558" s="3">
        <f t="shared" si="50"/>
        <v>2020</v>
      </c>
      <c r="O558" s="3">
        <f t="shared" si="51"/>
        <v>6</v>
      </c>
    </row>
    <row r="559" spans="1:15" x14ac:dyDescent="0.2">
      <c r="A559" s="10">
        <f>A558</f>
        <v>43992</v>
      </c>
      <c r="B559" s="4" t="s">
        <v>47</v>
      </c>
      <c r="C559" s="4" t="s">
        <v>5</v>
      </c>
      <c r="D559" s="6">
        <v>2</v>
      </c>
      <c r="E559" s="5">
        <v>13000.01</v>
      </c>
      <c r="F559" s="6" t="str">
        <f t="shared" si="48"/>
        <v>借呗</v>
      </c>
      <c r="G559" s="3" t="str">
        <f>MID(C559,3,LEN(C559))</f>
        <v>6期</v>
      </c>
      <c r="H559" s="3" t="str">
        <f>VLOOKUP($B559*1,[1]Sheet1!$A:$G,7,FALSE)</f>
        <v>华西北</v>
      </c>
      <c r="I559" s="3" t="str">
        <f>VLOOKUP($B559*1,[1]Sheet1!$A:$G,6,FALSE)</f>
        <v>成都</v>
      </c>
      <c r="J559" s="3" t="str">
        <f>VLOOKUP($B559*1,[1]Sheet1!$A:$G,5,FALSE)</f>
        <v>一组</v>
      </c>
      <c r="K559" s="3" t="str">
        <f t="shared" si="49"/>
        <v>成都一组</v>
      </c>
      <c r="L559" s="3" t="str">
        <f>IF(VLOOKUP($B559*1,[1]Sheet1!$A:$G,4,FALSE)=1,"普通员工","管理人员")</f>
        <v>管理人员</v>
      </c>
      <c r="M559" s="3">
        <f>E559/D559</f>
        <v>6500.0050000000001</v>
      </c>
      <c r="N559" s="3">
        <f t="shared" si="50"/>
        <v>2020</v>
      </c>
      <c r="O559" s="3">
        <f t="shared" si="51"/>
        <v>6</v>
      </c>
    </row>
    <row r="560" spans="1:15" x14ac:dyDescent="0.2">
      <c r="A560" s="10">
        <f>A559</f>
        <v>43992</v>
      </c>
      <c r="B560" s="4" t="s">
        <v>30</v>
      </c>
      <c r="C560" s="4" t="s">
        <v>6</v>
      </c>
      <c r="D560" s="6">
        <v>2</v>
      </c>
      <c r="E560" s="5">
        <v>38001.06</v>
      </c>
      <c r="F560" s="6" t="str">
        <f t="shared" si="48"/>
        <v>借呗</v>
      </c>
      <c r="G560" s="3" t="str">
        <f>MID(C560,3,LEN(C560))</f>
        <v>12期</v>
      </c>
      <c r="H560" s="3" t="str">
        <f>VLOOKUP($B560*1,[1]Sheet1!$A:$G,7,FALSE)</f>
        <v>华东</v>
      </c>
      <c r="I560" s="3" t="str">
        <f>VLOOKUP($B560*1,[1]Sheet1!$A:$G,6,FALSE)</f>
        <v>南京</v>
      </c>
      <c r="J560" s="3" t="str">
        <f>VLOOKUP($B560*1,[1]Sheet1!$A:$G,5,FALSE)</f>
        <v>一组</v>
      </c>
      <c r="K560" s="3" t="str">
        <f t="shared" si="49"/>
        <v>南京一组</v>
      </c>
      <c r="L560" s="3" t="str">
        <f>IF(VLOOKUP($B560*1,[1]Sheet1!$A:$G,4,FALSE)=1,"普通员工","管理人员")</f>
        <v>普通员工</v>
      </c>
      <c r="M560" s="3">
        <f>E560/D560</f>
        <v>19000.53</v>
      </c>
      <c r="N560" s="3">
        <f t="shared" si="50"/>
        <v>2020</v>
      </c>
      <c r="O560" s="3">
        <f t="shared" si="51"/>
        <v>6</v>
      </c>
    </row>
    <row r="561" spans="1:15" x14ac:dyDescent="0.2">
      <c r="A561" s="10">
        <f>A560</f>
        <v>43992</v>
      </c>
      <c r="B561" s="3" t="str">
        <f>B560</f>
        <v>1000006867</v>
      </c>
      <c r="C561" s="4" t="s">
        <v>10</v>
      </c>
      <c r="D561" s="6">
        <v>1</v>
      </c>
      <c r="E561" s="5">
        <v>16000.06</v>
      </c>
      <c r="F561" s="6" t="str">
        <f t="shared" si="48"/>
        <v>借呗</v>
      </c>
      <c r="G561" s="3" t="str">
        <f>MID(C561,3,LEN(C561))</f>
        <v>18期</v>
      </c>
      <c r="H561" s="3" t="str">
        <f>VLOOKUP($B561*1,[1]Sheet1!$A:$G,7,FALSE)</f>
        <v>华东</v>
      </c>
      <c r="I561" s="3" t="str">
        <f>VLOOKUP($B561*1,[1]Sheet1!$A:$G,6,FALSE)</f>
        <v>南京</v>
      </c>
      <c r="J561" s="3" t="str">
        <f>VLOOKUP($B561*1,[1]Sheet1!$A:$G,5,FALSE)</f>
        <v>一组</v>
      </c>
      <c r="K561" s="3" t="str">
        <f t="shared" si="49"/>
        <v>南京一组</v>
      </c>
      <c r="L561" s="3" t="str">
        <f>IF(VLOOKUP($B561*1,[1]Sheet1!$A:$G,4,FALSE)=1,"普通员工","管理人员")</f>
        <v>普通员工</v>
      </c>
      <c r="M561" s="3">
        <f>E561/D561</f>
        <v>16000.06</v>
      </c>
      <c r="N561" s="3">
        <f t="shared" si="50"/>
        <v>2020</v>
      </c>
      <c r="O561" s="3">
        <f t="shared" si="51"/>
        <v>6</v>
      </c>
    </row>
    <row r="562" spans="1:15" x14ac:dyDescent="0.2">
      <c r="A562" s="10">
        <f>A561</f>
        <v>43992</v>
      </c>
      <c r="B562" s="4" t="s">
        <v>65</v>
      </c>
      <c r="C562" s="4" t="s">
        <v>6</v>
      </c>
      <c r="D562" s="6">
        <v>1</v>
      </c>
      <c r="E562" s="5">
        <v>15000.37</v>
      </c>
      <c r="F562" s="6" t="str">
        <f t="shared" si="48"/>
        <v>借呗</v>
      </c>
      <c r="G562" s="3" t="str">
        <f>MID(C562,3,LEN(C562))</f>
        <v>12期</v>
      </c>
      <c r="H562" s="3" t="str">
        <f>VLOOKUP($B562*1,[1]Sheet1!$A:$G,7,FALSE)</f>
        <v>华东</v>
      </c>
      <c r="I562" s="3" t="str">
        <f>VLOOKUP($B562*1,[1]Sheet1!$A:$G,6,FALSE)</f>
        <v>南京</v>
      </c>
      <c r="J562" s="3" t="str">
        <f>VLOOKUP($B562*1,[1]Sheet1!$A:$G,5,FALSE)</f>
        <v>一组</v>
      </c>
      <c r="K562" s="3" t="str">
        <f t="shared" si="49"/>
        <v>南京一组</v>
      </c>
      <c r="L562" s="3" t="str">
        <f>IF(VLOOKUP($B562*1,[1]Sheet1!$A:$G,4,FALSE)=1,"普通员工","管理人员")</f>
        <v>普通员工</v>
      </c>
      <c r="M562" s="3">
        <f>E562/D562</f>
        <v>15000.37</v>
      </c>
      <c r="N562" s="3">
        <f t="shared" si="50"/>
        <v>2020</v>
      </c>
      <c r="O562" s="3">
        <f t="shared" si="51"/>
        <v>6</v>
      </c>
    </row>
    <row r="563" spans="1:15" x14ac:dyDescent="0.2">
      <c r="A563" s="10">
        <f>A562</f>
        <v>43992</v>
      </c>
      <c r="B563" s="3" t="str">
        <f>B562</f>
        <v>1000006869</v>
      </c>
      <c r="C563" s="4" t="s">
        <v>10</v>
      </c>
      <c r="D563" s="6">
        <v>1</v>
      </c>
      <c r="E563" s="5">
        <v>15000.06</v>
      </c>
      <c r="F563" s="6" t="str">
        <f t="shared" si="48"/>
        <v>借呗</v>
      </c>
      <c r="G563" s="3" t="str">
        <f>MID(C563,3,LEN(C563))</f>
        <v>18期</v>
      </c>
      <c r="H563" s="3" t="str">
        <f>VLOOKUP($B563*1,[1]Sheet1!$A:$G,7,FALSE)</f>
        <v>华东</v>
      </c>
      <c r="I563" s="3" t="str">
        <f>VLOOKUP($B563*1,[1]Sheet1!$A:$G,6,FALSE)</f>
        <v>南京</v>
      </c>
      <c r="J563" s="3" t="str">
        <f>VLOOKUP($B563*1,[1]Sheet1!$A:$G,5,FALSE)</f>
        <v>一组</v>
      </c>
      <c r="K563" s="3" t="str">
        <f t="shared" si="49"/>
        <v>南京一组</v>
      </c>
      <c r="L563" s="3" t="str">
        <f>IF(VLOOKUP($B563*1,[1]Sheet1!$A:$G,4,FALSE)=1,"普通员工","管理人员")</f>
        <v>普通员工</v>
      </c>
      <c r="M563" s="3">
        <f>E563/D563</f>
        <v>15000.06</v>
      </c>
      <c r="N563" s="3">
        <f t="shared" si="50"/>
        <v>2020</v>
      </c>
      <c r="O563" s="3">
        <f t="shared" si="51"/>
        <v>6</v>
      </c>
    </row>
    <row r="564" spans="1:15" x14ac:dyDescent="0.2">
      <c r="A564" s="10">
        <f>A563</f>
        <v>43992</v>
      </c>
      <c r="B564" s="4" t="s">
        <v>50</v>
      </c>
      <c r="C564" s="4" t="s">
        <v>6</v>
      </c>
      <c r="D564" s="6">
        <v>1</v>
      </c>
      <c r="E564" s="5">
        <v>16000.22</v>
      </c>
      <c r="F564" s="6" t="str">
        <f t="shared" si="48"/>
        <v>借呗</v>
      </c>
      <c r="G564" s="3" t="str">
        <f>MID(C564,3,LEN(C564))</f>
        <v>12期</v>
      </c>
      <c r="H564" s="3" t="str">
        <f>VLOOKUP($B564*1,[1]Sheet1!$A:$G,7,FALSE)</f>
        <v>华东</v>
      </c>
      <c r="I564" s="3" t="str">
        <f>VLOOKUP($B564*1,[1]Sheet1!$A:$G,6,FALSE)</f>
        <v>上海</v>
      </c>
      <c r="J564" s="3" t="str">
        <f>VLOOKUP($B564*1,[1]Sheet1!$A:$G,5,FALSE)</f>
        <v>一组</v>
      </c>
      <c r="K564" s="3" t="str">
        <f t="shared" si="49"/>
        <v>上海一组</v>
      </c>
      <c r="L564" s="3" t="str">
        <f>IF(VLOOKUP($B564*1,[1]Sheet1!$A:$G,4,FALSE)=1,"普通员工","管理人员")</f>
        <v>普通员工</v>
      </c>
      <c r="M564" s="3">
        <f>E564/D564</f>
        <v>16000.22</v>
      </c>
      <c r="N564" s="3">
        <f t="shared" si="50"/>
        <v>2020</v>
      </c>
      <c r="O564" s="3">
        <f t="shared" si="51"/>
        <v>6</v>
      </c>
    </row>
    <row r="565" spans="1:15" x14ac:dyDescent="0.2">
      <c r="A565" s="10">
        <f>A564</f>
        <v>43992</v>
      </c>
      <c r="B565" s="4" t="s">
        <v>51</v>
      </c>
      <c r="C565" s="4" t="s">
        <v>5</v>
      </c>
      <c r="D565" s="6">
        <v>1</v>
      </c>
      <c r="E565" s="5">
        <v>11000.26</v>
      </c>
      <c r="F565" s="6" t="str">
        <f t="shared" si="48"/>
        <v>借呗</v>
      </c>
      <c r="G565" s="3" t="str">
        <f>MID(C565,3,LEN(C565))</f>
        <v>6期</v>
      </c>
      <c r="H565" s="3" t="str">
        <f>VLOOKUP($B565*1,[1]Sheet1!$A:$G,7,FALSE)</f>
        <v>华东</v>
      </c>
      <c r="I565" s="3" t="str">
        <f>VLOOKUP($B565*1,[1]Sheet1!$A:$G,6,FALSE)</f>
        <v>南京</v>
      </c>
      <c r="J565" s="3" t="str">
        <f>VLOOKUP($B565*1,[1]Sheet1!$A:$G,5,FALSE)</f>
        <v>一组</v>
      </c>
      <c r="K565" s="3" t="str">
        <f t="shared" si="49"/>
        <v>南京一组</v>
      </c>
      <c r="L565" s="3" t="str">
        <f>IF(VLOOKUP($B565*1,[1]Sheet1!$A:$G,4,FALSE)=1,"普通员工","管理人员")</f>
        <v>管理人员</v>
      </c>
      <c r="M565" s="3">
        <f>E565/D565</f>
        <v>11000.26</v>
      </c>
      <c r="N565" s="3">
        <f t="shared" si="50"/>
        <v>2020</v>
      </c>
      <c r="O565" s="3">
        <f t="shared" si="51"/>
        <v>6</v>
      </c>
    </row>
    <row r="566" spans="1:15" x14ac:dyDescent="0.2">
      <c r="A566" s="10">
        <f>A565</f>
        <v>43992</v>
      </c>
      <c r="B566" s="3" t="str">
        <f>B565</f>
        <v>1000008239</v>
      </c>
      <c r="C566" s="4" t="s">
        <v>6</v>
      </c>
      <c r="D566" s="6">
        <v>2</v>
      </c>
      <c r="E566" s="5">
        <v>32000.48</v>
      </c>
      <c r="F566" s="6" t="str">
        <f t="shared" si="48"/>
        <v>借呗</v>
      </c>
      <c r="G566" s="3" t="str">
        <f>MID(C566,3,LEN(C566))</f>
        <v>12期</v>
      </c>
      <c r="H566" s="3" t="str">
        <f>VLOOKUP($B566*1,[1]Sheet1!$A:$G,7,FALSE)</f>
        <v>华东</v>
      </c>
      <c r="I566" s="3" t="str">
        <f>VLOOKUP($B566*1,[1]Sheet1!$A:$G,6,FALSE)</f>
        <v>南京</v>
      </c>
      <c r="J566" s="3" t="str">
        <f>VLOOKUP($B566*1,[1]Sheet1!$A:$G,5,FALSE)</f>
        <v>一组</v>
      </c>
      <c r="K566" s="3" t="str">
        <f t="shared" si="49"/>
        <v>南京一组</v>
      </c>
      <c r="L566" s="3" t="str">
        <f>IF(VLOOKUP($B566*1,[1]Sheet1!$A:$G,4,FALSE)=1,"普通员工","管理人员")</f>
        <v>管理人员</v>
      </c>
      <c r="M566" s="3">
        <f>E566/D566</f>
        <v>16000.24</v>
      </c>
      <c r="N566" s="3">
        <f t="shared" si="50"/>
        <v>2020</v>
      </c>
      <c r="O566" s="3">
        <f t="shared" si="51"/>
        <v>6</v>
      </c>
    </row>
    <row r="567" spans="1:15" x14ac:dyDescent="0.2">
      <c r="A567" s="10">
        <f>A566</f>
        <v>43992</v>
      </c>
      <c r="B567" s="4" t="s">
        <v>32</v>
      </c>
      <c r="C567" s="4" t="s">
        <v>5</v>
      </c>
      <c r="D567" s="6">
        <v>1</v>
      </c>
      <c r="E567" s="5">
        <v>599.95000000000005</v>
      </c>
      <c r="F567" s="6" t="str">
        <f t="shared" si="48"/>
        <v>借呗</v>
      </c>
      <c r="G567" s="3" t="str">
        <f>MID(C567,3,LEN(C567))</f>
        <v>6期</v>
      </c>
      <c r="H567" s="3" t="str">
        <f>VLOOKUP($B567*1,[1]Sheet1!$A:$G,7,FALSE)</f>
        <v>华东</v>
      </c>
      <c r="I567" s="3" t="str">
        <f>VLOOKUP($B567*1,[1]Sheet1!$A:$G,6,FALSE)</f>
        <v>上海</v>
      </c>
      <c r="J567" s="3" t="str">
        <f>VLOOKUP($B567*1,[1]Sheet1!$A:$G,5,FALSE)</f>
        <v>二组</v>
      </c>
      <c r="K567" s="3" t="str">
        <f t="shared" si="49"/>
        <v>上海二组</v>
      </c>
      <c r="L567" s="3" t="str">
        <f>IF(VLOOKUP($B567*1,[1]Sheet1!$A:$G,4,FALSE)=1,"普通员工","管理人员")</f>
        <v>普通员工</v>
      </c>
      <c r="M567" s="3">
        <f>E567/D567</f>
        <v>599.95000000000005</v>
      </c>
      <c r="N567" s="3">
        <f t="shared" si="50"/>
        <v>2020</v>
      </c>
      <c r="O567" s="3">
        <f t="shared" si="51"/>
        <v>6</v>
      </c>
    </row>
    <row r="568" spans="1:15" x14ac:dyDescent="0.2">
      <c r="A568" s="10">
        <f>A567</f>
        <v>43992</v>
      </c>
      <c r="B568" s="4" t="s">
        <v>52</v>
      </c>
      <c r="C568" s="4" t="s">
        <v>5</v>
      </c>
      <c r="D568" s="6">
        <v>1</v>
      </c>
      <c r="E568" s="5">
        <v>12000.39</v>
      </c>
      <c r="F568" s="6" t="str">
        <f t="shared" si="48"/>
        <v>借呗</v>
      </c>
      <c r="G568" s="3" t="str">
        <f>MID(C568,3,LEN(C568))</f>
        <v>6期</v>
      </c>
      <c r="H568" s="3" t="str">
        <f>VLOOKUP($B568*1,[1]Sheet1!$A:$G,7,FALSE)</f>
        <v>华东</v>
      </c>
      <c r="I568" s="3" t="str">
        <f>VLOOKUP($B568*1,[1]Sheet1!$A:$G,6,FALSE)</f>
        <v>苏州</v>
      </c>
      <c r="J568" s="3" t="str">
        <f>VLOOKUP($B568*1,[1]Sheet1!$A:$G,5,FALSE)</f>
        <v>二组</v>
      </c>
      <c r="K568" s="3" t="str">
        <f t="shared" si="49"/>
        <v>苏州二组</v>
      </c>
      <c r="L568" s="3" t="str">
        <f>IF(VLOOKUP($B568*1,[1]Sheet1!$A:$G,4,FALSE)=1,"普通员工","管理人员")</f>
        <v>普通员工</v>
      </c>
      <c r="M568" s="3">
        <f>E568/D568</f>
        <v>12000.39</v>
      </c>
      <c r="N568" s="3">
        <f t="shared" si="50"/>
        <v>2020</v>
      </c>
      <c r="O568" s="3">
        <f t="shared" si="51"/>
        <v>6</v>
      </c>
    </row>
    <row r="569" spans="1:15" x14ac:dyDescent="0.2">
      <c r="A569" s="10">
        <f>A568</f>
        <v>43992</v>
      </c>
      <c r="B569" s="4" t="s">
        <v>53</v>
      </c>
      <c r="C569" s="4" t="s">
        <v>10</v>
      </c>
      <c r="D569" s="6">
        <v>1</v>
      </c>
      <c r="E569" s="5">
        <v>5500.6</v>
      </c>
      <c r="F569" s="6" t="str">
        <f t="shared" si="48"/>
        <v>借呗</v>
      </c>
      <c r="G569" s="3" t="str">
        <f>MID(C569,3,LEN(C569))</f>
        <v>18期</v>
      </c>
      <c r="H569" s="3" t="str">
        <f>VLOOKUP($B569*1,[1]Sheet1!$A:$G,7,FALSE)</f>
        <v>华东</v>
      </c>
      <c r="I569" s="3" t="str">
        <f>VLOOKUP($B569*1,[1]Sheet1!$A:$G,6,FALSE)</f>
        <v>南京</v>
      </c>
      <c r="J569" s="3" t="str">
        <f>VLOOKUP($B569*1,[1]Sheet1!$A:$G,5,FALSE)</f>
        <v>四组</v>
      </c>
      <c r="K569" s="3" t="str">
        <f t="shared" si="49"/>
        <v>南京四组</v>
      </c>
      <c r="L569" s="3" t="str">
        <f>IF(VLOOKUP($B569*1,[1]Sheet1!$A:$G,4,FALSE)=1,"普通员工","管理人员")</f>
        <v>普通员工</v>
      </c>
      <c r="M569" s="3">
        <f>E569/D569</f>
        <v>5500.6</v>
      </c>
      <c r="N569" s="3">
        <f t="shared" si="50"/>
        <v>2020</v>
      </c>
      <c r="O569" s="3">
        <f t="shared" si="51"/>
        <v>6</v>
      </c>
    </row>
    <row r="570" spans="1:15" x14ac:dyDescent="0.2">
      <c r="A570" s="10">
        <f>A569</f>
        <v>43992</v>
      </c>
      <c r="B570" s="4" t="s">
        <v>54</v>
      </c>
      <c r="C570" s="4" t="s">
        <v>6</v>
      </c>
      <c r="D570" s="6">
        <v>1</v>
      </c>
      <c r="E570" s="5">
        <v>10000.200000000001</v>
      </c>
      <c r="F570" s="6" t="str">
        <f t="shared" si="48"/>
        <v>借呗</v>
      </c>
      <c r="G570" s="3" t="str">
        <f>MID(C570,3,LEN(C570))</f>
        <v>12期</v>
      </c>
      <c r="H570" s="3" t="str">
        <f>VLOOKUP($B570*1,[1]Sheet1!$A:$G,7,FALSE)</f>
        <v>华东</v>
      </c>
      <c r="I570" s="3" t="str">
        <f>VLOOKUP($B570*1,[1]Sheet1!$A:$G,6,FALSE)</f>
        <v>南京</v>
      </c>
      <c r="J570" s="3" t="str">
        <f>VLOOKUP($B570*1,[1]Sheet1!$A:$G,5,FALSE)</f>
        <v>一组</v>
      </c>
      <c r="K570" s="3" t="str">
        <f t="shared" si="49"/>
        <v>南京一组</v>
      </c>
      <c r="L570" s="3" t="str">
        <f>IF(VLOOKUP($B570*1,[1]Sheet1!$A:$G,4,FALSE)=1,"普通员工","管理人员")</f>
        <v>普通员工</v>
      </c>
      <c r="M570" s="3">
        <f>E570/D570</f>
        <v>10000.200000000001</v>
      </c>
      <c r="N570" s="3">
        <f t="shared" si="50"/>
        <v>2020</v>
      </c>
      <c r="O570" s="3">
        <f t="shared" si="51"/>
        <v>6</v>
      </c>
    </row>
    <row r="571" spans="1:15" x14ac:dyDescent="0.2">
      <c r="A571" s="10">
        <f>A570</f>
        <v>43992</v>
      </c>
      <c r="B571" s="4" t="s">
        <v>55</v>
      </c>
      <c r="C571" s="4" t="s">
        <v>6</v>
      </c>
      <c r="D571" s="6">
        <v>1</v>
      </c>
      <c r="E571" s="5">
        <v>17000.580000000002</v>
      </c>
      <c r="F571" s="6" t="str">
        <f t="shared" si="48"/>
        <v>借呗</v>
      </c>
      <c r="G571" s="3" t="str">
        <f>MID(C571,3,LEN(C571))</f>
        <v>12期</v>
      </c>
      <c r="H571" s="3" t="str">
        <f>VLOOKUP($B571*1,[1]Sheet1!$A:$G,7,FALSE)</f>
        <v>华南</v>
      </c>
      <c r="I571" s="3" t="str">
        <f>VLOOKUP($B571*1,[1]Sheet1!$A:$G,6,FALSE)</f>
        <v>广州</v>
      </c>
      <c r="J571" s="3" t="str">
        <f>VLOOKUP($B571*1,[1]Sheet1!$A:$G,5,FALSE)</f>
        <v>一组</v>
      </c>
      <c r="K571" s="3" t="str">
        <f t="shared" si="49"/>
        <v>广州一组</v>
      </c>
      <c r="L571" s="3" t="str">
        <f>IF(VLOOKUP($B571*1,[1]Sheet1!$A:$G,4,FALSE)=1,"普通员工","管理人员")</f>
        <v>普通员工</v>
      </c>
      <c r="M571" s="3">
        <f>E571/D571</f>
        <v>17000.580000000002</v>
      </c>
      <c r="N571" s="3">
        <f t="shared" si="50"/>
        <v>2020</v>
      </c>
      <c r="O571" s="3">
        <f t="shared" si="51"/>
        <v>6</v>
      </c>
    </row>
    <row r="572" spans="1:15" x14ac:dyDescent="0.2">
      <c r="A572" s="10">
        <f>A571</f>
        <v>43992</v>
      </c>
      <c r="B572" s="4" t="s">
        <v>80</v>
      </c>
      <c r="C572" s="4" t="s">
        <v>5</v>
      </c>
      <c r="D572" s="6">
        <v>1</v>
      </c>
      <c r="E572" s="5">
        <v>16000.54</v>
      </c>
      <c r="F572" s="6" t="str">
        <f t="shared" si="48"/>
        <v>借呗</v>
      </c>
      <c r="G572" s="3" t="str">
        <f>MID(C572,3,LEN(C572))</f>
        <v>6期</v>
      </c>
      <c r="H572" s="3" t="str">
        <f>VLOOKUP($B572*1,[1]Sheet1!$A:$G,7,FALSE)</f>
        <v>华东</v>
      </c>
      <c r="I572" s="3" t="str">
        <f>VLOOKUP($B572*1,[1]Sheet1!$A:$G,6,FALSE)</f>
        <v>上海</v>
      </c>
      <c r="J572" s="3" t="str">
        <f>VLOOKUP($B572*1,[1]Sheet1!$A:$G,5,FALSE)</f>
        <v>二组</v>
      </c>
      <c r="K572" s="3" t="str">
        <f t="shared" si="49"/>
        <v>上海二组</v>
      </c>
      <c r="L572" s="3" t="str">
        <f>IF(VLOOKUP($B572*1,[1]Sheet1!$A:$G,4,FALSE)=1,"普通员工","管理人员")</f>
        <v>普通员工</v>
      </c>
      <c r="M572" s="3">
        <f>E572/D572</f>
        <v>16000.54</v>
      </c>
      <c r="N572" s="3">
        <f t="shared" si="50"/>
        <v>2020</v>
      </c>
      <c r="O572" s="3">
        <f t="shared" si="51"/>
        <v>6</v>
      </c>
    </row>
    <row r="573" spans="1:15" x14ac:dyDescent="0.2">
      <c r="A573" s="10">
        <f>A572</f>
        <v>43992</v>
      </c>
      <c r="B573" s="4" t="s">
        <v>73</v>
      </c>
      <c r="C573" s="4" t="s">
        <v>5</v>
      </c>
      <c r="D573" s="6">
        <v>2</v>
      </c>
      <c r="E573" s="5">
        <v>24000.5</v>
      </c>
      <c r="F573" s="6" t="str">
        <f t="shared" si="48"/>
        <v>借呗</v>
      </c>
      <c r="G573" s="3" t="str">
        <f>MID(C573,3,LEN(C573))</f>
        <v>6期</v>
      </c>
      <c r="H573" s="3" t="str">
        <f>VLOOKUP($B573*1,[1]Sheet1!$A:$G,7,FALSE)</f>
        <v>华东</v>
      </c>
      <c r="I573" s="3" t="str">
        <f>VLOOKUP($B573*1,[1]Sheet1!$A:$G,6,FALSE)</f>
        <v>上海</v>
      </c>
      <c r="J573" s="3" t="str">
        <f>VLOOKUP($B573*1,[1]Sheet1!$A:$G,5,FALSE)</f>
        <v>二组</v>
      </c>
      <c r="K573" s="3" t="str">
        <f t="shared" si="49"/>
        <v>上海二组</v>
      </c>
      <c r="L573" s="3" t="str">
        <f>IF(VLOOKUP($B573*1,[1]Sheet1!$A:$G,4,FALSE)=1,"普通员工","管理人员")</f>
        <v>普通员工</v>
      </c>
      <c r="M573" s="3">
        <f>E573/D573</f>
        <v>12000.25</v>
      </c>
      <c r="N573" s="3">
        <f t="shared" si="50"/>
        <v>2020</v>
      </c>
      <c r="O573" s="3">
        <f t="shared" si="51"/>
        <v>6</v>
      </c>
    </row>
    <row r="574" spans="1:15" x14ac:dyDescent="0.2">
      <c r="A574" s="10">
        <f>A573</f>
        <v>43992</v>
      </c>
      <c r="B574" s="3" t="str">
        <f t="shared" ref="B574:B575" si="54">B573</f>
        <v>1000011698</v>
      </c>
      <c r="C574" s="4" t="s">
        <v>6</v>
      </c>
      <c r="D574" s="6">
        <v>1</v>
      </c>
      <c r="E574" s="5">
        <v>8000.51</v>
      </c>
      <c r="F574" s="6" t="str">
        <f t="shared" si="48"/>
        <v>借呗</v>
      </c>
      <c r="G574" s="3" t="str">
        <f>MID(C574,3,LEN(C574))</f>
        <v>12期</v>
      </c>
      <c r="H574" s="3" t="str">
        <f>VLOOKUP($B574*1,[1]Sheet1!$A:$G,7,FALSE)</f>
        <v>华东</v>
      </c>
      <c r="I574" s="3" t="str">
        <f>VLOOKUP($B574*1,[1]Sheet1!$A:$G,6,FALSE)</f>
        <v>上海</v>
      </c>
      <c r="J574" s="3" t="str">
        <f>VLOOKUP($B574*1,[1]Sheet1!$A:$G,5,FALSE)</f>
        <v>二组</v>
      </c>
      <c r="K574" s="3" t="str">
        <f t="shared" si="49"/>
        <v>上海二组</v>
      </c>
      <c r="L574" s="3" t="str">
        <f>IF(VLOOKUP($B574*1,[1]Sheet1!$A:$G,4,FALSE)=1,"普通员工","管理人员")</f>
        <v>普通员工</v>
      </c>
      <c r="M574" s="3">
        <f>E574/D574</f>
        <v>8000.51</v>
      </c>
      <c r="N574" s="3">
        <f t="shared" si="50"/>
        <v>2020</v>
      </c>
      <c r="O574" s="3">
        <f t="shared" si="51"/>
        <v>6</v>
      </c>
    </row>
    <row r="575" spans="1:15" x14ac:dyDescent="0.2">
      <c r="A575" s="10">
        <f>A574</f>
        <v>43992</v>
      </c>
      <c r="B575" s="3" t="str">
        <f t="shared" si="54"/>
        <v>1000011698</v>
      </c>
      <c r="C575" s="4" t="s">
        <v>10</v>
      </c>
      <c r="D575" s="6">
        <v>1</v>
      </c>
      <c r="E575" s="5">
        <v>7000.12</v>
      </c>
      <c r="F575" s="6" t="str">
        <f t="shared" si="48"/>
        <v>借呗</v>
      </c>
      <c r="G575" s="3" t="str">
        <f>MID(C575,3,LEN(C575))</f>
        <v>18期</v>
      </c>
      <c r="H575" s="3" t="str">
        <f>VLOOKUP($B575*1,[1]Sheet1!$A:$G,7,FALSE)</f>
        <v>华东</v>
      </c>
      <c r="I575" s="3" t="str">
        <f>VLOOKUP($B575*1,[1]Sheet1!$A:$G,6,FALSE)</f>
        <v>上海</v>
      </c>
      <c r="J575" s="3" t="str">
        <f>VLOOKUP($B575*1,[1]Sheet1!$A:$G,5,FALSE)</f>
        <v>二组</v>
      </c>
      <c r="K575" s="3" t="str">
        <f t="shared" si="49"/>
        <v>上海二组</v>
      </c>
      <c r="L575" s="3" t="str">
        <f>IF(VLOOKUP($B575*1,[1]Sheet1!$A:$G,4,FALSE)=1,"普通员工","管理人员")</f>
        <v>普通员工</v>
      </c>
      <c r="M575" s="3">
        <f>E575/D575</f>
        <v>7000.12</v>
      </c>
      <c r="N575" s="3">
        <f t="shared" si="50"/>
        <v>2020</v>
      </c>
      <c r="O575" s="3">
        <f t="shared" si="51"/>
        <v>6</v>
      </c>
    </row>
    <row r="576" spans="1:15" x14ac:dyDescent="0.2">
      <c r="A576" s="10">
        <f>A575</f>
        <v>43992</v>
      </c>
      <c r="B576" s="4" t="s">
        <v>75</v>
      </c>
      <c r="C576" s="4" t="s">
        <v>5</v>
      </c>
      <c r="D576" s="6">
        <v>2</v>
      </c>
      <c r="E576" s="5">
        <v>14000.51</v>
      </c>
      <c r="F576" s="6" t="str">
        <f t="shared" si="48"/>
        <v>借呗</v>
      </c>
      <c r="G576" s="3" t="str">
        <f>MID(C576,3,LEN(C576))</f>
        <v>6期</v>
      </c>
      <c r="H576" s="3" t="str">
        <f>VLOOKUP($B576*1,[1]Sheet1!$A:$G,7,FALSE)</f>
        <v>华东</v>
      </c>
      <c r="I576" s="3" t="str">
        <f>VLOOKUP($B576*1,[1]Sheet1!$A:$G,6,FALSE)</f>
        <v>杭州</v>
      </c>
      <c r="J576" s="3" t="str">
        <f>VLOOKUP($B576*1,[1]Sheet1!$A:$G,5,FALSE)</f>
        <v>一组</v>
      </c>
      <c r="K576" s="3" t="str">
        <f t="shared" si="49"/>
        <v>杭州一组</v>
      </c>
      <c r="L576" s="3" t="str">
        <f>IF(VLOOKUP($B576*1,[1]Sheet1!$A:$G,4,FALSE)=1,"普通员工","管理人员")</f>
        <v>普通员工</v>
      </c>
      <c r="M576" s="3">
        <f>E576/D576</f>
        <v>7000.2550000000001</v>
      </c>
      <c r="N576" s="3">
        <f t="shared" si="50"/>
        <v>2020</v>
      </c>
      <c r="O576" s="3">
        <f t="shared" si="51"/>
        <v>6</v>
      </c>
    </row>
    <row r="577" spans="1:15" x14ac:dyDescent="0.2">
      <c r="A577" s="10">
        <f>A576</f>
        <v>43992</v>
      </c>
      <c r="B577" s="4" t="s">
        <v>76</v>
      </c>
      <c r="C577" s="4" t="s">
        <v>6</v>
      </c>
      <c r="D577" s="6">
        <v>4</v>
      </c>
      <c r="E577" s="5">
        <v>72001.540000000008</v>
      </c>
      <c r="F577" s="6" t="str">
        <f t="shared" si="48"/>
        <v>借呗</v>
      </c>
      <c r="G577" s="3" t="str">
        <f>MID(C577,3,LEN(C577))</f>
        <v>12期</v>
      </c>
      <c r="H577" s="3" t="str">
        <f>VLOOKUP($B577*1,[1]Sheet1!$A:$G,7,FALSE)</f>
        <v>华东</v>
      </c>
      <c r="I577" s="3" t="str">
        <f>VLOOKUP($B577*1,[1]Sheet1!$A:$G,6,FALSE)</f>
        <v>杭州</v>
      </c>
      <c r="J577" s="3" t="str">
        <f>VLOOKUP($B577*1,[1]Sheet1!$A:$G,5,FALSE)</f>
        <v>二组</v>
      </c>
      <c r="K577" s="3" t="str">
        <f t="shared" si="49"/>
        <v>杭州二组</v>
      </c>
      <c r="L577" s="3" t="str">
        <f>IF(VLOOKUP($B577*1,[1]Sheet1!$A:$G,4,FALSE)=1,"普通员工","管理人员")</f>
        <v>普通员工</v>
      </c>
      <c r="M577" s="3">
        <f>E577/D577</f>
        <v>18000.385000000002</v>
      </c>
      <c r="N577" s="3">
        <f t="shared" si="50"/>
        <v>2020</v>
      </c>
      <c r="O577" s="3">
        <f t="shared" si="51"/>
        <v>6</v>
      </c>
    </row>
    <row r="578" spans="1:15" x14ac:dyDescent="0.2">
      <c r="A578" s="10">
        <f>A577</f>
        <v>43992</v>
      </c>
      <c r="B578" s="4" t="s">
        <v>77</v>
      </c>
      <c r="C578" s="4" t="s">
        <v>5</v>
      </c>
      <c r="D578" s="6">
        <v>2</v>
      </c>
      <c r="E578" s="5">
        <v>23000.799999999999</v>
      </c>
      <c r="F578" s="6" t="str">
        <f t="shared" si="48"/>
        <v>借呗</v>
      </c>
      <c r="G578" s="3" t="str">
        <f>MID(C578,3,LEN(C578))</f>
        <v>6期</v>
      </c>
      <c r="H578" s="3" t="str">
        <f>VLOOKUP($B578*1,[1]Sheet1!$A:$G,7,FALSE)</f>
        <v>华东</v>
      </c>
      <c r="I578" s="3" t="str">
        <f>VLOOKUP($B578*1,[1]Sheet1!$A:$G,6,FALSE)</f>
        <v>杭州</v>
      </c>
      <c r="J578" s="3" t="str">
        <f>VLOOKUP($B578*1,[1]Sheet1!$A:$G,5,FALSE)</f>
        <v>三组</v>
      </c>
      <c r="K578" s="3" t="str">
        <f t="shared" si="49"/>
        <v>杭州三组</v>
      </c>
      <c r="L578" s="3" t="str">
        <f>IF(VLOOKUP($B578*1,[1]Sheet1!$A:$G,4,FALSE)=1,"普通员工","管理人员")</f>
        <v>管理人员</v>
      </c>
      <c r="M578" s="3">
        <f>E578/D578</f>
        <v>11500.4</v>
      </c>
      <c r="N578" s="3">
        <f t="shared" si="50"/>
        <v>2020</v>
      </c>
      <c r="O578" s="3">
        <f t="shared" si="51"/>
        <v>6</v>
      </c>
    </row>
    <row r="579" spans="1:15" x14ac:dyDescent="0.2">
      <c r="A579" s="10">
        <f>A578</f>
        <v>43992</v>
      </c>
      <c r="B579" s="3" t="str">
        <f t="shared" ref="B579:B580" si="55">B578</f>
        <v>1000012112</v>
      </c>
      <c r="C579" s="4" t="s">
        <v>6</v>
      </c>
      <c r="D579" s="6">
        <v>1</v>
      </c>
      <c r="E579" s="5">
        <v>9000.2999999999993</v>
      </c>
      <c r="F579" s="6" t="str">
        <f t="shared" ref="F579:F642" si="56">LEFT(C579,2)</f>
        <v>借呗</v>
      </c>
      <c r="G579" s="3" t="str">
        <f>MID(C579,3,LEN(C579))</f>
        <v>12期</v>
      </c>
      <c r="H579" s="3" t="str">
        <f>VLOOKUP($B579*1,[1]Sheet1!$A:$G,7,FALSE)</f>
        <v>华东</v>
      </c>
      <c r="I579" s="3" t="str">
        <f>VLOOKUP($B579*1,[1]Sheet1!$A:$G,6,FALSE)</f>
        <v>杭州</v>
      </c>
      <c r="J579" s="3" t="str">
        <f>VLOOKUP($B579*1,[1]Sheet1!$A:$G,5,FALSE)</f>
        <v>三组</v>
      </c>
      <c r="K579" s="3" t="str">
        <f t="shared" ref="K579:K642" si="57">I579&amp;J579</f>
        <v>杭州三组</v>
      </c>
      <c r="L579" s="3" t="str">
        <f>IF(VLOOKUP($B579*1,[1]Sheet1!$A:$G,4,FALSE)=1,"普通员工","管理人员")</f>
        <v>管理人员</v>
      </c>
      <c r="M579" s="3">
        <f>E579/D579</f>
        <v>9000.2999999999993</v>
      </c>
      <c r="N579" s="3">
        <f t="shared" ref="N579:N642" si="58">YEAR(A579)</f>
        <v>2020</v>
      </c>
      <c r="O579" s="3">
        <f t="shared" ref="O579:O642" si="59">MONTH(A579)</f>
        <v>6</v>
      </c>
    </row>
    <row r="580" spans="1:15" x14ac:dyDescent="0.2">
      <c r="A580" s="10">
        <f>A579</f>
        <v>43992</v>
      </c>
      <c r="B580" s="3" t="str">
        <f t="shared" si="55"/>
        <v>1000012112</v>
      </c>
      <c r="C580" s="4" t="s">
        <v>10</v>
      </c>
      <c r="D580" s="6">
        <v>1</v>
      </c>
      <c r="E580" s="5">
        <v>15000.7</v>
      </c>
      <c r="F580" s="6" t="str">
        <f t="shared" si="56"/>
        <v>借呗</v>
      </c>
      <c r="G580" s="3" t="str">
        <f>MID(C580,3,LEN(C580))</f>
        <v>18期</v>
      </c>
      <c r="H580" s="3" t="str">
        <f>VLOOKUP($B580*1,[1]Sheet1!$A:$G,7,FALSE)</f>
        <v>华东</v>
      </c>
      <c r="I580" s="3" t="str">
        <f>VLOOKUP($B580*1,[1]Sheet1!$A:$G,6,FALSE)</f>
        <v>杭州</v>
      </c>
      <c r="J580" s="3" t="str">
        <f>VLOOKUP($B580*1,[1]Sheet1!$A:$G,5,FALSE)</f>
        <v>三组</v>
      </c>
      <c r="K580" s="3" t="str">
        <f t="shared" si="57"/>
        <v>杭州三组</v>
      </c>
      <c r="L580" s="3" t="str">
        <f>IF(VLOOKUP($B580*1,[1]Sheet1!$A:$G,4,FALSE)=1,"普通员工","管理人员")</f>
        <v>管理人员</v>
      </c>
      <c r="M580" s="3">
        <f>E580/D580</f>
        <v>15000.7</v>
      </c>
      <c r="N580" s="3">
        <f t="shared" si="58"/>
        <v>2020</v>
      </c>
      <c r="O580" s="3">
        <f t="shared" si="59"/>
        <v>6</v>
      </c>
    </row>
    <row r="581" spans="1:15" x14ac:dyDescent="0.2">
      <c r="A581" s="10">
        <f>A580</f>
        <v>43992</v>
      </c>
      <c r="B581" s="4" t="s">
        <v>86</v>
      </c>
      <c r="C581" s="4" t="s">
        <v>6</v>
      </c>
      <c r="D581" s="6">
        <v>2</v>
      </c>
      <c r="E581" s="5">
        <v>21500.350000000002</v>
      </c>
      <c r="F581" s="6" t="str">
        <f t="shared" si="56"/>
        <v>借呗</v>
      </c>
      <c r="G581" s="3" t="str">
        <f>MID(C581,3,LEN(C581))</f>
        <v>12期</v>
      </c>
      <c r="H581" s="3" t="str">
        <f>VLOOKUP($B581*1,[1]Sheet1!$A:$G,7,FALSE)</f>
        <v>华东</v>
      </c>
      <c r="I581" s="3" t="str">
        <f>VLOOKUP($B581*1,[1]Sheet1!$A:$G,6,FALSE)</f>
        <v>苏州</v>
      </c>
      <c r="J581" s="3" t="str">
        <f>VLOOKUP($B581*1,[1]Sheet1!$A:$G,5,FALSE)</f>
        <v>一组</v>
      </c>
      <c r="K581" s="3" t="str">
        <f t="shared" si="57"/>
        <v>苏州一组</v>
      </c>
      <c r="L581" s="3" t="str">
        <f>IF(VLOOKUP($B581*1,[1]Sheet1!$A:$G,4,FALSE)=1,"普通员工","管理人员")</f>
        <v>普通员工</v>
      </c>
      <c r="M581" s="3">
        <f>E581/D581</f>
        <v>10750.175000000001</v>
      </c>
      <c r="N581" s="3">
        <f t="shared" si="58"/>
        <v>2020</v>
      </c>
      <c r="O581" s="3">
        <f t="shared" si="59"/>
        <v>6</v>
      </c>
    </row>
    <row r="582" spans="1:15" x14ac:dyDescent="0.2">
      <c r="A582" s="10">
        <f>A581</f>
        <v>43992</v>
      </c>
      <c r="B582" s="4" t="s">
        <v>91</v>
      </c>
      <c r="C582" s="4" t="s">
        <v>6</v>
      </c>
      <c r="D582" s="6">
        <v>1</v>
      </c>
      <c r="E582" s="5">
        <v>11000.29</v>
      </c>
      <c r="F582" s="6" t="str">
        <f t="shared" si="56"/>
        <v>借呗</v>
      </c>
      <c r="G582" s="3" t="str">
        <f>MID(C582,3,LEN(C582))</f>
        <v>12期</v>
      </c>
      <c r="H582" s="3" t="str">
        <f>VLOOKUP($B582*1,[1]Sheet1!$A:$G,7,FALSE)</f>
        <v>华东</v>
      </c>
      <c r="I582" s="3" t="str">
        <f>VLOOKUP($B582*1,[1]Sheet1!$A:$G,6,FALSE)</f>
        <v>南京</v>
      </c>
      <c r="J582" s="3" t="str">
        <f>VLOOKUP($B582*1,[1]Sheet1!$A:$G,5,FALSE)</f>
        <v>一组</v>
      </c>
      <c r="K582" s="3" t="str">
        <f t="shared" si="57"/>
        <v>南京一组</v>
      </c>
      <c r="L582" s="3" t="str">
        <f>IF(VLOOKUP($B582*1,[1]Sheet1!$A:$G,4,FALSE)=1,"普通员工","管理人员")</f>
        <v>普通员工</v>
      </c>
      <c r="M582" s="3">
        <f>E582/D582</f>
        <v>11000.29</v>
      </c>
      <c r="N582" s="3">
        <f t="shared" si="58"/>
        <v>2020</v>
      </c>
      <c r="O582" s="3">
        <f t="shared" si="59"/>
        <v>6</v>
      </c>
    </row>
    <row r="583" spans="1:15" x14ac:dyDescent="0.2">
      <c r="A583" s="10">
        <f>A582</f>
        <v>43992</v>
      </c>
      <c r="B583" s="4" t="s">
        <v>82</v>
      </c>
      <c r="C583" s="4" t="s">
        <v>6</v>
      </c>
      <c r="D583" s="6">
        <v>4</v>
      </c>
      <c r="E583" s="5">
        <v>37501.050000000003</v>
      </c>
      <c r="F583" s="6" t="str">
        <f t="shared" si="56"/>
        <v>借呗</v>
      </c>
      <c r="G583" s="3" t="str">
        <f>MID(C583,3,LEN(C583))</f>
        <v>12期</v>
      </c>
      <c r="H583" s="3" t="str">
        <f>VLOOKUP($B583*1,[1]Sheet1!$A:$G,7,FALSE)</f>
        <v>华西北</v>
      </c>
      <c r="I583" s="3" t="str">
        <f>VLOOKUP($B583*1,[1]Sheet1!$A:$G,6,FALSE)</f>
        <v>北京</v>
      </c>
      <c r="J583" s="3" t="str">
        <f>VLOOKUP($B583*1,[1]Sheet1!$A:$G,5,FALSE)</f>
        <v>三组</v>
      </c>
      <c r="K583" s="3" t="str">
        <f t="shared" si="57"/>
        <v>北京三组</v>
      </c>
      <c r="L583" s="3" t="str">
        <f>IF(VLOOKUP($B583*1,[1]Sheet1!$A:$G,4,FALSE)=1,"普通员工","管理人员")</f>
        <v>普通员工</v>
      </c>
      <c r="M583" s="3">
        <f>E583/D583</f>
        <v>9375.2625000000007</v>
      </c>
      <c r="N583" s="3">
        <f t="shared" si="58"/>
        <v>2020</v>
      </c>
      <c r="O583" s="3">
        <f t="shared" si="59"/>
        <v>6</v>
      </c>
    </row>
    <row r="584" spans="1:15" x14ac:dyDescent="0.2">
      <c r="A584" s="10">
        <f>A583</f>
        <v>43992</v>
      </c>
      <c r="B584" s="4" t="s">
        <v>88</v>
      </c>
      <c r="C584" s="4" t="s">
        <v>5</v>
      </c>
      <c r="D584" s="6">
        <v>1</v>
      </c>
      <c r="E584" s="5">
        <v>10000.31</v>
      </c>
      <c r="F584" s="6" t="str">
        <f t="shared" si="56"/>
        <v>借呗</v>
      </c>
      <c r="G584" s="3" t="str">
        <f>MID(C584,3,LEN(C584))</f>
        <v>6期</v>
      </c>
      <c r="H584" s="3" t="str">
        <f>VLOOKUP($B584*1,[1]Sheet1!$A:$G,7,FALSE)</f>
        <v>华东</v>
      </c>
      <c r="I584" s="3" t="str">
        <f>VLOOKUP($B584*1,[1]Sheet1!$A:$G,6,FALSE)</f>
        <v>上海</v>
      </c>
      <c r="J584" s="3" t="str">
        <f>VLOOKUP($B584*1,[1]Sheet1!$A:$G,5,FALSE)</f>
        <v>一组</v>
      </c>
      <c r="K584" s="3" t="str">
        <f t="shared" si="57"/>
        <v>上海一组</v>
      </c>
      <c r="L584" s="3" t="str">
        <f>IF(VLOOKUP($B584*1,[1]Sheet1!$A:$G,4,FALSE)=1,"普通员工","管理人员")</f>
        <v>普通员工</v>
      </c>
      <c r="M584" s="3">
        <f>E584/D584</f>
        <v>10000.31</v>
      </c>
      <c r="N584" s="3">
        <f t="shared" si="58"/>
        <v>2020</v>
      </c>
      <c r="O584" s="3">
        <f t="shared" si="59"/>
        <v>6</v>
      </c>
    </row>
    <row r="585" spans="1:15" x14ac:dyDescent="0.2">
      <c r="A585" s="10">
        <f>A584</f>
        <v>43992</v>
      </c>
      <c r="B585" s="3" t="str">
        <f t="shared" ref="B585" si="60">B584</f>
        <v>1000012675</v>
      </c>
      <c r="C585" s="4" t="s">
        <v>6</v>
      </c>
      <c r="D585" s="6">
        <v>1</v>
      </c>
      <c r="E585" s="5">
        <v>14000.66</v>
      </c>
      <c r="F585" s="6" t="str">
        <f t="shared" si="56"/>
        <v>借呗</v>
      </c>
      <c r="G585" s="3" t="str">
        <f>MID(C585,3,LEN(C585))</f>
        <v>12期</v>
      </c>
      <c r="H585" s="3" t="str">
        <f>VLOOKUP($B585*1,[1]Sheet1!$A:$G,7,FALSE)</f>
        <v>华东</v>
      </c>
      <c r="I585" s="3" t="str">
        <f>VLOOKUP($B585*1,[1]Sheet1!$A:$G,6,FALSE)</f>
        <v>上海</v>
      </c>
      <c r="J585" s="3" t="str">
        <f>VLOOKUP($B585*1,[1]Sheet1!$A:$G,5,FALSE)</f>
        <v>一组</v>
      </c>
      <c r="K585" s="3" t="str">
        <f t="shared" si="57"/>
        <v>上海一组</v>
      </c>
      <c r="L585" s="3" t="str">
        <f>IF(VLOOKUP($B585*1,[1]Sheet1!$A:$G,4,FALSE)=1,"普通员工","管理人员")</f>
        <v>普通员工</v>
      </c>
      <c r="M585" s="3">
        <f>E585/D585</f>
        <v>14000.66</v>
      </c>
      <c r="N585" s="3">
        <f t="shared" si="58"/>
        <v>2020</v>
      </c>
      <c r="O585" s="3">
        <f t="shared" si="59"/>
        <v>6</v>
      </c>
    </row>
    <row r="586" spans="1:15" x14ac:dyDescent="0.2">
      <c r="A586" s="9">
        <v>43993</v>
      </c>
      <c r="B586" s="4" t="s">
        <v>4</v>
      </c>
      <c r="C586" s="4" t="s">
        <v>5</v>
      </c>
      <c r="D586" s="6">
        <v>2</v>
      </c>
      <c r="E586" s="5">
        <v>9501.1299999999992</v>
      </c>
      <c r="F586" s="6" t="str">
        <f t="shared" si="56"/>
        <v>借呗</v>
      </c>
      <c r="G586" s="3" t="str">
        <f>MID(C586,3,LEN(C586))</f>
        <v>6期</v>
      </c>
      <c r="H586" s="3" t="str">
        <f>VLOOKUP($B586*1,[1]Sheet1!$A:$G,7,FALSE)</f>
        <v>华东</v>
      </c>
      <c r="I586" s="3" t="str">
        <f>VLOOKUP($B586*1,[1]Sheet1!$A:$G,6,FALSE)</f>
        <v>杭州</v>
      </c>
      <c r="J586" s="3" t="str">
        <f>VLOOKUP($B586*1,[1]Sheet1!$A:$G,5,FALSE)</f>
        <v>二组</v>
      </c>
      <c r="K586" s="3" t="str">
        <f t="shared" si="57"/>
        <v>杭州二组</v>
      </c>
      <c r="L586" s="3" t="str">
        <f>IF(VLOOKUP($B586*1,[1]Sheet1!$A:$G,4,FALSE)=1,"普通员工","管理人员")</f>
        <v>普通员工</v>
      </c>
      <c r="M586" s="3">
        <f>E586/D586</f>
        <v>4750.5649999999996</v>
      </c>
      <c r="N586" s="3">
        <f t="shared" si="58"/>
        <v>2020</v>
      </c>
      <c r="O586" s="3">
        <f t="shared" si="59"/>
        <v>6</v>
      </c>
    </row>
    <row r="587" spans="1:15" x14ac:dyDescent="0.2">
      <c r="A587" s="10">
        <f>A586</f>
        <v>43993</v>
      </c>
      <c r="B587" s="3" t="str">
        <f>B586</f>
        <v>1000000029</v>
      </c>
      <c r="C587" s="4" t="s">
        <v>6</v>
      </c>
      <c r="D587" s="6">
        <v>1</v>
      </c>
      <c r="E587" s="5">
        <v>15000.12</v>
      </c>
      <c r="F587" s="6" t="str">
        <f t="shared" si="56"/>
        <v>借呗</v>
      </c>
      <c r="G587" s="3" t="str">
        <f>MID(C587,3,LEN(C587))</f>
        <v>12期</v>
      </c>
      <c r="H587" s="3" t="str">
        <f>VLOOKUP($B587*1,[1]Sheet1!$A:$G,7,FALSE)</f>
        <v>华东</v>
      </c>
      <c r="I587" s="3" t="str">
        <f>VLOOKUP($B587*1,[1]Sheet1!$A:$G,6,FALSE)</f>
        <v>杭州</v>
      </c>
      <c r="J587" s="3" t="str">
        <f>VLOOKUP($B587*1,[1]Sheet1!$A:$G,5,FALSE)</f>
        <v>二组</v>
      </c>
      <c r="K587" s="3" t="str">
        <f t="shared" si="57"/>
        <v>杭州二组</v>
      </c>
      <c r="L587" s="3" t="str">
        <f>IF(VLOOKUP($B587*1,[1]Sheet1!$A:$G,4,FALSE)=1,"普通员工","管理人员")</f>
        <v>普通员工</v>
      </c>
      <c r="M587" s="3">
        <f>E587/D587</f>
        <v>15000.12</v>
      </c>
      <c r="N587" s="3">
        <f t="shared" si="58"/>
        <v>2020</v>
      </c>
      <c r="O587" s="3">
        <f t="shared" si="59"/>
        <v>6</v>
      </c>
    </row>
    <row r="588" spans="1:15" x14ac:dyDescent="0.2">
      <c r="A588" s="10">
        <f>A587</f>
        <v>43993</v>
      </c>
      <c r="B588" s="4" t="s">
        <v>7</v>
      </c>
      <c r="C588" s="4" t="s">
        <v>5</v>
      </c>
      <c r="D588" s="6">
        <v>1</v>
      </c>
      <c r="E588" s="5">
        <v>7000.25</v>
      </c>
      <c r="F588" s="6" t="str">
        <f t="shared" si="56"/>
        <v>借呗</v>
      </c>
      <c r="G588" s="3" t="str">
        <f>MID(C588,3,LEN(C588))</f>
        <v>6期</v>
      </c>
      <c r="H588" s="3" t="str">
        <f>VLOOKUP($B588*1,[1]Sheet1!$A:$G,7,FALSE)</f>
        <v>华南</v>
      </c>
      <c r="I588" s="3" t="str">
        <f>VLOOKUP($B588*1,[1]Sheet1!$A:$G,6,FALSE)</f>
        <v>广州</v>
      </c>
      <c r="J588" s="3" t="str">
        <f>VLOOKUP($B588*1,[1]Sheet1!$A:$G,5,FALSE)</f>
        <v>三组</v>
      </c>
      <c r="K588" s="3" t="str">
        <f t="shared" si="57"/>
        <v>广州三组</v>
      </c>
      <c r="L588" s="3" t="str">
        <f>IF(VLOOKUP($B588*1,[1]Sheet1!$A:$G,4,FALSE)=1,"普通员工","管理人员")</f>
        <v>普通员工</v>
      </c>
      <c r="M588" s="3">
        <f>E588/D588</f>
        <v>7000.25</v>
      </c>
      <c r="N588" s="3">
        <f t="shared" si="58"/>
        <v>2020</v>
      </c>
      <c r="O588" s="3">
        <f t="shared" si="59"/>
        <v>6</v>
      </c>
    </row>
    <row r="589" spans="1:15" x14ac:dyDescent="0.2">
      <c r="A589" s="10">
        <f>A588</f>
        <v>43993</v>
      </c>
      <c r="B589" s="4" t="s">
        <v>8</v>
      </c>
      <c r="C589" s="4" t="s">
        <v>5</v>
      </c>
      <c r="D589" s="6">
        <v>1</v>
      </c>
      <c r="E589" s="5">
        <v>8000.56</v>
      </c>
      <c r="F589" s="6" t="str">
        <f t="shared" si="56"/>
        <v>借呗</v>
      </c>
      <c r="G589" s="3" t="str">
        <f>MID(C589,3,LEN(C589))</f>
        <v>6期</v>
      </c>
      <c r="H589" s="3" t="str">
        <f>VLOOKUP($B589*1,[1]Sheet1!$A:$G,7,FALSE)</f>
        <v>华东</v>
      </c>
      <c r="I589" s="3" t="str">
        <f>VLOOKUP($B589*1,[1]Sheet1!$A:$G,6,FALSE)</f>
        <v>杭州</v>
      </c>
      <c r="J589" s="3" t="str">
        <f>VLOOKUP($B589*1,[1]Sheet1!$A:$G,5,FALSE)</f>
        <v>一组</v>
      </c>
      <c r="K589" s="3" t="str">
        <f t="shared" si="57"/>
        <v>杭州一组</v>
      </c>
      <c r="L589" s="3" t="str">
        <f>IF(VLOOKUP($B589*1,[1]Sheet1!$A:$G,4,FALSE)=1,"普通员工","管理人员")</f>
        <v>管理人员</v>
      </c>
      <c r="M589" s="3">
        <f>E589/D589</f>
        <v>8000.56</v>
      </c>
      <c r="N589" s="3">
        <f t="shared" si="58"/>
        <v>2020</v>
      </c>
      <c r="O589" s="3">
        <f t="shared" si="59"/>
        <v>6</v>
      </c>
    </row>
    <row r="590" spans="1:15" x14ac:dyDescent="0.2">
      <c r="A590" s="10">
        <f>A589</f>
        <v>43993</v>
      </c>
      <c r="B590" s="3" t="str">
        <f>B589</f>
        <v>1000000031</v>
      </c>
      <c r="C590" s="4" t="s">
        <v>6</v>
      </c>
      <c r="D590" s="6">
        <v>3</v>
      </c>
      <c r="E590" s="5">
        <v>9380.9599999999991</v>
      </c>
      <c r="F590" s="6" t="str">
        <f t="shared" si="56"/>
        <v>借呗</v>
      </c>
      <c r="G590" s="3" t="str">
        <f>MID(C590,3,LEN(C590))</f>
        <v>12期</v>
      </c>
      <c r="H590" s="3" t="str">
        <f>VLOOKUP($B590*1,[1]Sheet1!$A:$G,7,FALSE)</f>
        <v>华东</v>
      </c>
      <c r="I590" s="3" t="str">
        <f>VLOOKUP($B590*1,[1]Sheet1!$A:$G,6,FALSE)</f>
        <v>杭州</v>
      </c>
      <c r="J590" s="3" t="str">
        <f>VLOOKUP($B590*1,[1]Sheet1!$A:$G,5,FALSE)</f>
        <v>一组</v>
      </c>
      <c r="K590" s="3" t="str">
        <f t="shared" si="57"/>
        <v>杭州一组</v>
      </c>
      <c r="L590" s="3" t="str">
        <f>IF(VLOOKUP($B590*1,[1]Sheet1!$A:$G,4,FALSE)=1,"普通员工","管理人员")</f>
        <v>管理人员</v>
      </c>
      <c r="M590" s="3">
        <f>E590/D590</f>
        <v>3126.9866666666662</v>
      </c>
      <c r="N590" s="3">
        <f t="shared" si="58"/>
        <v>2020</v>
      </c>
      <c r="O590" s="3">
        <f t="shared" si="59"/>
        <v>6</v>
      </c>
    </row>
    <row r="591" spans="1:15" x14ac:dyDescent="0.2">
      <c r="A591" s="10">
        <f>A590</f>
        <v>43993</v>
      </c>
      <c r="B591" s="4" t="s">
        <v>9</v>
      </c>
      <c r="C591" s="4" t="s">
        <v>6</v>
      </c>
      <c r="D591" s="6">
        <v>2</v>
      </c>
      <c r="E591" s="5">
        <v>32001.129999999997</v>
      </c>
      <c r="F591" s="6" t="str">
        <f t="shared" si="56"/>
        <v>借呗</v>
      </c>
      <c r="G591" s="3" t="str">
        <f>MID(C591,3,LEN(C591))</f>
        <v>12期</v>
      </c>
      <c r="H591" s="3" t="str">
        <f>VLOOKUP($B591*1,[1]Sheet1!$A:$G,7,FALSE)</f>
        <v>华东</v>
      </c>
      <c r="I591" s="3" t="str">
        <f>VLOOKUP($B591*1,[1]Sheet1!$A:$G,6,FALSE)</f>
        <v>苏州</v>
      </c>
      <c r="J591" s="3" t="str">
        <f>VLOOKUP($B591*1,[1]Sheet1!$A:$G,5,FALSE)</f>
        <v>一组</v>
      </c>
      <c r="K591" s="3" t="str">
        <f t="shared" si="57"/>
        <v>苏州一组</v>
      </c>
      <c r="L591" s="3" t="str">
        <f>IF(VLOOKUP($B591*1,[1]Sheet1!$A:$G,4,FALSE)=1,"普通员工","管理人员")</f>
        <v>管理人员</v>
      </c>
      <c r="M591" s="3">
        <f>E591/D591</f>
        <v>16000.564999999999</v>
      </c>
      <c r="N591" s="3">
        <f t="shared" si="58"/>
        <v>2020</v>
      </c>
      <c r="O591" s="3">
        <f t="shared" si="59"/>
        <v>6</v>
      </c>
    </row>
    <row r="592" spans="1:15" x14ac:dyDescent="0.2">
      <c r="A592" s="10">
        <f>A591</f>
        <v>43993</v>
      </c>
      <c r="B592" s="4" t="s">
        <v>36</v>
      </c>
      <c r="C592" s="4" t="s">
        <v>6</v>
      </c>
      <c r="D592" s="6">
        <v>1</v>
      </c>
      <c r="E592" s="5">
        <v>20000.48</v>
      </c>
      <c r="F592" s="6" t="str">
        <f t="shared" si="56"/>
        <v>借呗</v>
      </c>
      <c r="G592" s="3" t="str">
        <f>MID(C592,3,LEN(C592))</f>
        <v>12期</v>
      </c>
      <c r="H592" s="3" t="str">
        <f>VLOOKUP($B592*1,[1]Sheet1!$A:$G,7,FALSE)</f>
        <v>华东</v>
      </c>
      <c r="I592" s="3" t="str">
        <f>VLOOKUP($B592*1,[1]Sheet1!$A:$G,6,FALSE)</f>
        <v>苏州</v>
      </c>
      <c r="J592" s="3" t="str">
        <f>VLOOKUP($B592*1,[1]Sheet1!$A:$G,5,FALSE)</f>
        <v>一组</v>
      </c>
      <c r="K592" s="3" t="str">
        <f t="shared" si="57"/>
        <v>苏州一组</v>
      </c>
      <c r="L592" s="3" t="str">
        <f>IF(VLOOKUP($B592*1,[1]Sheet1!$A:$G,4,FALSE)=1,"普通员工","管理人员")</f>
        <v>普通员工</v>
      </c>
      <c r="M592" s="3">
        <f>E592/D592</f>
        <v>20000.48</v>
      </c>
      <c r="N592" s="3">
        <f t="shared" si="58"/>
        <v>2020</v>
      </c>
      <c r="O592" s="3">
        <f t="shared" si="59"/>
        <v>6</v>
      </c>
    </row>
    <row r="593" spans="1:15" x14ac:dyDescent="0.2">
      <c r="A593" s="10">
        <f>A592</f>
        <v>43993</v>
      </c>
      <c r="B593" s="4" t="s">
        <v>12</v>
      </c>
      <c r="C593" s="4" t="s">
        <v>5</v>
      </c>
      <c r="D593" s="6">
        <v>1</v>
      </c>
      <c r="E593" s="5">
        <v>13000.69</v>
      </c>
      <c r="F593" s="6" t="str">
        <f t="shared" si="56"/>
        <v>借呗</v>
      </c>
      <c r="G593" s="3" t="str">
        <f>MID(C593,3,LEN(C593))</f>
        <v>6期</v>
      </c>
      <c r="H593" s="3" t="str">
        <f>VLOOKUP($B593*1,[1]Sheet1!$A:$G,7,FALSE)</f>
        <v>华南</v>
      </c>
      <c r="I593" s="3" t="str">
        <f>VLOOKUP($B593*1,[1]Sheet1!$A:$G,6,FALSE)</f>
        <v>广州</v>
      </c>
      <c r="J593" s="3" t="str">
        <f>VLOOKUP($B593*1,[1]Sheet1!$A:$G,5,FALSE)</f>
        <v>三组</v>
      </c>
      <c r="K593" s="3" t="str">
        <f t="shared" si="57"/>
        <v>广州三组</v>
      </c>
      <c r="L593" s="3" t="str">
        <f>IF(VLOOKUP($B593*1,[1]Sheet1!$A:$G,4,FALSE)=1,"普通员工","管理人员")</f>
        <v>管理人员</v>
      </c>
      <c r="M593" s="3">
        <f>E593/D593</f>
        <v>13000.69</v>
      </c>
      <c r="N593" s="3">
        <f t="shared" si="58"/>
        <v>2020</v>
      </c>
      <c r="O593" s="3">
        <f t="shared" si="59"/>
        <v>6</v>
      </c>
    </row>
    <row r="594" spans="1:15" x14ac:dyDescent="0.2">
      <c r="A594" s="10">
        <f>A593</f>
        <v>43993</v>
      </c>
      <c r="B594" s="3" t="str">
        <f>B593</f>
        <v>1000000036</v>
      </c>
      <c r="C594" s="4" t="s">
        <v>6</v>
      </c>
      <c r="D594" s="6">
        <v>1</v>
      </c>
      <c r="E594" s="5">
        <v>10999.98</v>
      </c>
      <c r="F594" s="6" t="str">
        <f t="shared" si="56"/>
        <v>借呗</v>
      </c>
      <c r="G594" s="3" t="str">
        <f>MID(C594,3,LEN(C594))</f>
        <v>12期</v>
      </c>
      <c r="H594" s="3" t="str">
        <f>VLOOKUP($B594*1,[1]Sheet1!$A:$G,7,FALSE)</f>
        <v>华南</v>
      </c>
      <c r="I594" s="3" t="str">
        <f>VLOOKUP($B594*1,[1]Sheet1!$A:$G,6,FALSE)</f>
        <v>广州</v>
      </c>
      <c r="J594" s="3" t="str">
        <f>VLOOKUP($B594*1,[1]Sheet1!$A:$G,5,FALSE)</f>
        <v>三组</v>
      </c>
      <c r="K594" s="3" t="str">
        <f t="shared" si="57"/>
        <v>广州三组</v>
      </c>
      <c r="L594" s="3" t="str">
        <f>IF(VLOOKUP($B594*1,[1]Sheet1!$A:$G,4,FALSE)=1,"普通员工","管理人员")</f>
        <v>管理人员</v>
      </c>
      <c r="M594" s="3">
        <f>E594/D594</f>
        <v>10999.98</v>
      </c>
      <c r="N594" s="3">
        <f t="shared" si="58"/>
        <v>2020</v>
      </c>
      <c r="O594" s="3">
        <f t="shared" si="59"/>
        <v>6</v>
      </c>
    </row>
    <row r="595" spans="1:15" x14ac:dyDescent="0.2">
      <c r="A595" s="10">
        <f>A594</f>
        <v>43993</v>
      </c>
      <c r="B595" s="4" t="s">
        <v>14</v>
      </c>
      <c r="C595" s="4" t="s">
        <v>5</v>
      </c>
      <c r="D595" s="6">
        <v>1</v>
      </c>
      <c r="E595" s="5">
        <v>25000.23</v>
      </c>
      <c r="F595" s="6" t="str">
        <f t="shared" si="56"/>
        <v>借呗</v>
      </c>
      <c r="G595" s="3" t="str">
        <f>MID(C595,3,LEN(C595))</f>
        <v>6期</v>
      </c>
      <c r="H595" s="3" t="str">
        <f>VLOOKUP($B595*1,[1]Sheet1!$A:$G,7,FALSE)</f>
        <v>华东</v>
      </c>
      <c r="I595" s="3" t="str">
        <f>VLOOKUP($B595*1,[1]Sheet1!$A:$G,6,FALSE)</f>
        <v>苏州</v>
      </c>
      <c r="J595" s="3" t="str">
        <f>VLOOKUP($B595*1,[1]Sheet1!$A:$G,5,FALSE)</f>
        <v>二组</v>
      </c>
      <c r="K595" s="3" t="str">
        <f t="shared" si="57"/>
        <v>苏州二组</v>
      </c>
      <c r="L595" s="3" t="str">
        <f>IF(VLOOKUP($B595*1,[1]Sheet1!$A:$G,4,FALSE)=1,"普通员工","管理人员")</f>
        <v>管理人员</v>
      </c>
      <c r="M595" s="3">
        <f>E595/D595</f>
        <v>25000.23</v>
      </c>
      <c r="N595" s="3">
        <f t="shared" si="58"/>
        <v>2020</v>
      </c>
      <c r="O595" s="3">
        <f t="shared" si="59"/>
        <v>6</v>
      </c>
    </row>
    <row r="596" spans="1:15" x14ac:dyDescent="0.2">
      <c r="A596" s="10">
        <f>A595</f>
        <v>43993</v>
      </c>
      <c r="B596" s="3" t="str">
        <f t="shared" ref="B596:B597" si="61">B595</f>
        <v>1000000039</v>
      </c>
      <c r="C596" s="4" t="s">
        <v>6</v>
      </c>
      <c r="D596" s="6">
        <v>2</v>
      </c>
      <c r="E596" s="5">
        <v>28000.350000000002</v>
      </c>
      <c r="F596" s="6" t="str">
        <f t="shared" si="56"/>
        <v>借呗</v>
      </c>
      <c r="G596" s="3" t="str">
        <f>MID(C596,3,LEN(C596))</f>
        <v>12期</v>
      </c>
      <c r="H596" s="3" t="str">
        <f>VLOOKUP($B596*1,[1]Sheet1!$A:$G,7,FALSE)</f>
        <v>华东</v>
      </c>
      <c r="I596" s="3" t="str">
        <f>VLOOKUP($B596*1,[1]Sheet1!$A:$G,6,FALSE)</f>
        <v>苏州</v>
      </c>
      <c r="J596" s="3" t="str">
        <f>VLOOKUP($B596*1,[1]Sheet1!$A:$G,5,FALSE)</f>
        <v>二组</v>
      </c>
      <c r="K596" s="3" t="str">
        <f t="shared" si="57"/>
        <v>苏州二组</v>
      </c>
      <c r="L596" s="3" t="str">
        <f>IF(VLOOKUP($B596*1,[1]Sheet1!$A:$G,4,FALSE)=1,"普通员工","管理人员")</f>
        <v>管理人员</v>
      </c>
      <c r="M596" s="3">
        <f>E596/D596</f>
        <v>14000.175000000001</v>
      </c>
      <c r="N596" s="3">
        <f t="shared" si="58"/>
        <v>2020</v>
      </c>
      <c r="O596" s="3">
        <f t="shared" si="59"/>
        <v>6</v>
      </c>
    </row>
    <row r="597" spans="1:15" x14ac:dyDescent="0.2">
      <c r="A597" s="10">
        <f>A596</f>
        <v>43993</v>
      </c>
      <c r="B597" s="3" t="str">
        <f t="shared" si="61"/>
        <v>1000000039</v>
      </c>
      <c r="C597" s="4" t="s">
        <v>10</v>
      </c>
      <c r="D597" s="6">
        <v>1</v>
      </c>
      <c r="E597" s="5">
        <v>700.39</v>
      </c>
      <c r="F597" s="6" t="str">
        <f t="shared" si="56"/>
        <v>借呗</v>
      </c>
      <c r="G597" s="3" t="str">
        <f>MID(C597,3,LEN(C597))</f>
        <v>18期</v>
      </c>
      <c r="H597" s="3" t="str">
        <f>VLOOKUP($B597*1,[1]Sheet1!$A:$G,7,FALSE)</f>
        <v>华东</v>
      </c>
      <c r="I597" s="3" t="str">
        <f>VLOOKUP($B597*1,[1]Sheet1!$A:$G,6,FALSE)</f>
        <v>苏州</v>
      </c>
      <c r="J597" s="3" t="str">
        <f>VLOOKUP($B597*1,[1]Sheet1!$A:$G,5,FALSE)</f>
        <v>二组</v>
      </c>
      <c r="K597" s="3" t="str">
        <f t="shared" si="57"/>
        <v>苏州二组</v>
      </c>
      <c r="L597" s="3" t="str">
        <f>IF(VLOOKUP($B597*1,[1]Sheet1!$A:$G,4,FALSE)=1,"普通员工","管理人员")</f>
        <v>管理人员</v>
      </c>
      <c r="M597" s="3">
        <f>E597/D597</f>
        <v>700.39</v>
      </c>
      <c r="N597" s="3">
        <f t="shared" si="58"/>
        <v>2020</v>
      </c>
      <c r="O597" s="3">
        <f t="shared" si="59"/>
        <v>6</v>
      </c>
    </row>
    <row r="598" spans="1:15" x14ac:dyDescent="0.2">
      <c r="A598" s="10">
        <f>A597</f>
        <v>43993</v>
      </c>
      <c r="B598" s="4" t="s">
        <v>15</v>
      </c>
      <c r="C598" s="4" t="s">
        <v>5</v>
      </c>
      <c r="D598" s="6">
        <v>4</v>
      </c>
      <c r="E598" s="5">
        <v>31014.38</v>
      </c>
      <c r="F598" s="6" t="str">
        <f t="shared" si="56"/>
        <v>借呗</v>
      </c>
      <c r="G598" s="3" t="str">
        <f>MID(C598,3,LEN(C598))</f>
        <v>6期</v>
      </c>
      <c r="H598" s="3" t="str">
        <f>VLOOKUP($B598*1,[1]Sheet1!$A:$G,7,FALSE)</f>
        <v>华西北</v>
      </c>
      <c r="I598" s="3" t="str">
        <f>VLOOKUP($B598*1,[1]Sheet1!$A:$G,6,FALSE)</f>
        <v>北京</v>
      </c>
      <c r="J598" s="3" t="str">
        <f>VLOOKUP($B598*1,[1]Sheet1!$A:$G,5,FALSE)</f>
        <v>四组</v>
      </c>
      <c r="K598" s="3" t="str">
        <f t="shared" si="57"/>
        <v>北京四组</v>
      </c>
      <c r="L598" s="3" t="str">
        <f>IF(VLOOKUP($B598*1,[1]Sheet1!$A:$G,4,FALSE)=1,"普通员工","管理人员")</f>
        <v>管理人员</v>
      </c>
      <c r="M598" s="3">
        <f>E598/D598</f>
        <v>7753.5950000000003</v>
      </c>
      <c r="N598" s="3">
        <f t="shared" si="58"/>
        <v>2020</v>
      </c>
      <c r="O598" s="3">
        <f t="shared" si="59"/>
        <v>6</v>
      </c>
    </row>
    <row r="599" spans="1:15" x14ac:dyDescent="0.2">
      <c r="A599" s="10">
        <f>A598</f>
        <v>43993</v>
      </c>
      <c r="B599" s="4" t="s">
        <v>38</v>
      </c>
      <c r="C599" s="4" t="s">
        <v>6</v>
      </c>
      <c r="D599" s="6">
        <v>1</v>
      </c>
      <c r="E599" s="5">
        <v>14000.05</v>
      </c>
      <c r="F599" s="6" t="str">
        <f t="shared" si="56"/>
        <v>借呗</v>
      </c>
      <c r="G599" s="3" t="str">
        <f>MID(C599,3,LEN(C599))</f>
        <v>12期</v>
      </c>
      <c r="H599" s="3" t="str">
        <f>VLOOKUP($B599*1,[1]Sheet1!$A:$G,7,FALSE)</f>
        <v>华西北</v>
      </c>
      <c r="I599" s="3" t="str">
        <f>VLOOKUP($B599*1,[1]Sheet1!$A:$G,6,FALSE)</f>
        <v>北京</v>
      </c>
      <c r="J599" s="3" t="str">
        <f>VLOOKUP($B599*1,[1]Sheet1!$A:$G,5,FALSE)</f>
        <v>四组</v>
      </c>
      <c r="K599" s="3" t="str">
        <f t="shared" si="57"/>
        <v>北京四组</v>
      </c>
      <c r="L599" s="3" t="str">
        <f>IF(VLOOKUP($B599*1,[1]Sheet1!$A:$G,4,FALSE)=1,"普通员工","管理人员")</f>
        <v>普通员工</v>
      </c>
      <c r="M599" s="3">
        <f>E599/D599</f>
        <v>14000.05</v>
      </c>
      <c r="N599" s="3">
        <f t="shared" si="58"/>
        <v>2020</v>
      </c>
      <c r="O599" s="3">
        <f t="shared" si="59"/>
        <v>6</v>
      </c>
    </row>
    <row r="600" spans="1:15" x14ac:dyDescent="0.2">
      <c r="A600" s="10">
        <f>A599</f>
        <v>43993</v>
      </c>
      <c r="B600" s="3" t="str">
        <f>B599</f>
        <v>1000000041</v>
      </c>
      <c r="C600" s="4" t="s">
        <v>10</v>
      </c>
      <c r="D600" s="6">
        <v>1</v>
      </c>
      <c r="E600" s="5">
        <v>1600.29</v>
      </c>
      <c r="F600" s="6" t="str">
        <f t="shared" si="56"/>
        <v>借呗</v>
      </c>
      <c r="G600" s="3" t="str">
        <f>MID(C600,3,LEN(C600))</f>
        <v>18期</v>
      </c>
      <c r="H600" s="3" t="str">
        <f>VLOOKUP($B600*1,[1]Sheet1!$A:$G,7,FALSE)</f>
        <v>华西北</v>
      </c>
      <c r="I600" s="3" t="str">
        <f>VLOOKUP($B600*1,[1]Sheet1!$A:$G,6,FALSE)</f>
        <v>北京</v>
      </c>
      <c r="J600" s="3" t="str">
        <f>VLOOKUP($B600*1,[1]Sheet1!$A:$G,5,FALSE)</f>
        <v>四组</v>
      </c>
      <c r="K600" s="3" t="str">
        <f t="shared" si="57"/>
        <v>北京四组</v>
      </c>
      <c r="L600" s="3" t="str">
        <f>IF(VLOOKUP($B600*1,[1]Sheet1!$A:$G,4,FALSE)=1,"普通员工","管理人员")</f>
        <v>普通员工</v>
      </c>
      <c r="M600" s="3">
        <f>E600/D600</f>
        <v>1600.29</v>
      </c>
      <c r="N600" s="3">
        <f t="shared" si="58"/>
        <v>2020</v>
      </c>
      <c r="O600" s="3">
        <f t="shared" si="59"/>
        <v>6</v>
      </c>
    </row>
    <row r="601" spans="1:15" x14ac:dyDescent="0.2">
      <c r="A601" s="10">
        <f>A600</f>
        <v>43993</v>
      </c>
      <c r="B601" s="4" t="s">
        <v>39</v>
      </c>
      <c r="C601" s="4" t="s">
        <v>6</v>
      </c>
      <c r="D601" s="6">
        <v>1</v>
      </c>
      <c r="E601" s="5">
        <v>1255.32</v>
      </c>
      <c r="F601" s="6" t="str">
        <f t="shared" si="56"/>
        <v>借呗</v>
      </c>
      <c r="G601" s="3" t="str">
        <f>MID(C601,3,LEN(C601))</f>
        <v>12期</v>
      </c>
      <c r="H601" s="3" t="str">
        <f>VLOOKUP($B601*1,[1]Sheet1!$A:$G,7,FALSE)</f>
        <v>华西北</v>
      </c>
      <c r="I601" s="3" t="str">
        <f>VLOOKUP($B601*1,[1]Sheet1!$A:$G,6,FALSE)</f>
        <v>成都</v>
      </c>
      <c r="J601" s="3" t="str">
        <f>VLOOKUP($B601*1,[1]Sheet1!$A:$G,5,FALSE)</f>
        <v>一组</v>
      </c>
      <c r="K601" s="3" t="str">
        <f t="shared" si="57"/>
        <v>成都一组</v>
      </c>
      <c r="L601" s="3" t="str">
        <f>IF(VLOOKUP($B601*1,[1]Sheet1!$A:$G,4,FALSE)=1,"普通员工","管理人员")</f>
        <v>普通员工</v>
      </c>
      <c r="M601" s="3">
        <f>E601/D601</f>
        <v>1255.32</v>
      </c>
      <c r="N601" s="3">
        <f t="shared" si="58"/>
        <v>2020</v>
      </c>
      <c r="O601" s="3">
        <f t="shared" si="59"/>
        <v>6</v>
      </c>
    </row>
    <row r="602" spans="1:15" x14ac:dyDescent="0.2">
      <c r="A602" s="10">
        <f>A601</f>
        <v>43993</v>
      </c>
      <c r="B602" s="4" t="s">
        <v>17</v>
      </c>
      <c r="C602" s="4" t="s">
        <v>5</v>
      </c>
      <c r="D602" s="6">
        <v>2</v>
      </c>
      <c r="E602" s="5">
        <v>8598.74</v>
      </c>
      <c r="F602" s="6" t="str">
        <f t="shared" si="56"/>
        <v>借呗</v>
      </c>
      <c r="G602" s="3" t="str">
        <f>MID(C602,3,LEN(C602))</f>
        <v>6期</v>
      </c>
      <c r="H602" s="3" t="str">
        <f>VLOOKUP($B602*1,[1]Sheet1!$A:$G,7,FALSE)</f>
        <v>华南</v>
      </c>
      <c r="I602" s="3" t="str">
        <f>VLOOKUP($B602*1,[1]Sheet1!$A:$G,6,FALSE)</f>
        <v>深圳</v>
      </c>
      <c r="J602" s="3" t="str">
        <f>VLOOKUP($B602*1,[1]Sheet1!$A:$G,5,FALSE)</f>
        <v>一组</v>
      </c>
      <c r="K602" s="3" t="str">
        <f t="shared" si="57"/>
        <v>深圳一组</v>
      </c>
      <c r="L602" s="3" t="str">
        <f>IF(VLOOKUP($B602*1,[1]Sheet1!$A:$G,4,FALSE)=1,"普通员工","管理人员")</f>
        <v>普通员工</v>
      </c>
      <c r="M602" s="3">
        <f>E602/D602</f>
        <v>4299.37</v>
      </c>
      <c r="N602" s="3">
        <f t="shared" si="58"/>
        <v>2020</v>
      </c>
      <c r="O602" s="3">
        <f t="shared" si="59"/>
        <v>6</v>
      </c>
    </row>
    <row r="603" spans="1:15" x14ac:dyDescent="0.2">
      <c r="A603" s="10">
        <f>A602</f>
        <v>43993</v>
      </c>
      <c r="B603" s="4" t="s">
        <v>40</v>
      </c>
      <c r="C603" s="4" t="s">
        <v>10</v>
      </c>
      <c r="D603" s="6">
        <v>1</v>
      </c>
      <c r="E603" s="5">
        <v>12000.03</v>
      </c>
      <c r="F603" s="6" t="str">
        <f t="shared" si="56"/>
        <v>借呗</v>
      </c>
      <c r="G603" s="3" t="str">
        <f>MID(C603,3,LEN(C603))</f>
        <v>18期</v>
      </c>
      <c r="H603" s="3" t="str">
        <f>VLOOKUP($B603*1,[1]Sheet1!$A:$G,7,FALSE)</f>
        <v>华西北</v>
      </c>
      <c r="I603" s="3" t="str">
        <f>VLOOKUP($B603*1,[1]Sheet1!$A:$G,6,FALSE)</f>
        <v>成都</v>
      </c>
      <c r="J603" s="3" t="str">
        <f>VLOOKUP($B603*1,[1]Sheet1!$A:$G,5,FALSE)</f>
        <v>一组</v>
      </c>
      <c r="K603" s="3" t="str">
        <f t="shared" si="57"/>
        <v>成都一组</v>
      </c>
      <c r="L603" s="3" t="str">
        <f>IF(VLOOKUP($B603*1,[1]Sheet1!$A:$G,4,FALSE)=1,"普通员工","管理人员")</f>
        <v>普通员工</v>
      </c>
      <c r="M603" s="3">
        <f>E603/D603</f>
        <v>12000.03</v>
      </c>
      <c r="N603" s="3">
        <f t="shared" si="58"/>
        <v>2020</v>
      </c>
      <c r="O603" s="3">
        <f t="shared" si="59"/>
        <v>6</v>
      </c>
    </row>
    <row r="604" spans="1:15" x14ac:dyDescent="0.2">
      <c r="A604" s="10">
        <f>A603</f>
        <v>43993</v>
      </c>
      <c r="B604" s="4" t="s">
        <v>71</v>
      </c>
      <c r="C604" s="4" t="s">
        <v>5</v>
      </c>
      <c r="D604" s="6">
        <v>1</v>
      </c>
      <c r="E604" s="5">
        <v>700.68</v>
      </c>
      <c r="F604" s="6" t="str">
        <f t="shared" si="56"/>
        <v>借呗</v>
      </c>
      <c r="G604" s="3" t="str">
        <f>MID(C604,3,LEN(C604))</f>
        <v>6期</v>
      </c>
      <c r="H604" s="3" t="str">
        <f>VLOOKUP($B604*1,[1]Sheet1!$A:$G,7,FALSE)</f>
        <v>华东</v>
      </c>
      <c r="I604" s="3" t="str">
        <f>VLOOKUP($B604*1,[1]Sheet1!$A:$G,6,FALSE)</f>
        <v>合肥</v>
      </c>
      <c r="J604" s="3" t="str">
        <f>VLOOKUP($B604*1,[1]Sheet1!$A:$G,5,FALSE)</f>
        <v>一组</v>
      </c>
      <c r="K604" s="3" t="str">
        <f t="shared" si="57"/>
        <v>合肥一组</v>
      </c>
      <c r="L604" s="3" t="str">
        <f>IF(VLOOKUP($B604*1,[1]Sheet1!$A:$G,4,FALSE)=1,"普通员工","管理人员")</f>
        <v>普通员工</v>
      </c>
      <c r="M604" s="3">
        <f>E604/D604</f>
        <v>700.68</v>
      </c>
      <c r="N604" s="3">
        <f t="shared" si="58"/>
        <v>2020</v>
      </c>
      <c r="O604" s="3">
        <f t="shared" si="59"/>
        <v>6</v>
      </c>
    </row>
    <row r="605" spans="1:15" x14ac:dyDescent="0.2">
      <c r="A605" s="10">
        <f>A604</f>
        <v>43993</v>
      </c>
      <c r="B605" s="4" t="s">
        <v>42</v>
      </c>
      <c r="C605" s="4" t="s">
        <v>10</v>
      </c>
      <c r="D605" s="6">
        <v>1</v>
      </c>
      <c r="E605" s="5">
        <v>15000.24</v>
      </c>
      <c r="F605" s="6" t="str">
        <f t="shared" si="56"/>
        <v>借呗</v>
      </c>
      <c r="G605" s="3" t="str">
        <f>MID(C605,3,LEN(C605))</f>
        <v>18期</v>
      </c>
      <c r="H605" s="3" t="str">
        <f>VLOOKUP($B605*1,[1]Sheet1!$A:$G,7,FALSE)</f>
        <v>华东</v>
      </c>
      <c r="I605" s="3" t="str">
        <f>VLOOKUP($B605*1,[1]Sheet1!$A:$G,6,FALSE)</f>
        <v>合肥</v>
      </c>
      <c r="J605" s="3" t="str">
        <f>VLOOKUP($B605*1,[1]Sheet1!$A:$G,5,FALSE)</f>
        <v>一组</v>
      </c>
      <c r="K605" s="3" t="str">
        <f t="shared" si="57"/>
        <v>合肥一组</v>
      </c>
      <c r="L605" s="3" t="str">
        <f>IF(VLOOKUP($B605*1,[1]Sheet1!$A:$G,4,FALSE)=1,"普通员工","管理人员")</f>
        <v>普通员工</v>
      </c>
      <c r="M605" s="3">
        <f>E605/D605</f>
        <v>15000.24</v>
      </c>
      <c r="N605" s="3">
        <f t="shared" si="58"/>
        <v>2020</v>
      </c>
      <c r="O605" s="3">
        <f t="shared" si="59"/>
        <v>6</v>
      </c>
    </row>
    <row r="606" spans="1:15" x14ac:dyDescent="0.2">
      <c r="A606" s="10">
        <f>A605</f>
        <v>43993</v>
      </c>
      <c r="B606" s="4" t="s">
        <v>93</v>
      </c>
      <c r="C606" s="4" t="s">
        <v>5</v>
      </c>
      <c r="D606" s="6">
        <v>1</v>
      </c>
      <c r="E606" s="5">
        <v>2000.74</v>
      </c>
      <c r="F606" s="6" t="str">
        <f t="shared" si="56"/>
        <v>借呗</v>
      </c>
      <c r="G606" s="3" t="str">
        <f>MID(C606,3,LEN(C606))</f>
        <v>6期</v>
      </c>
      <c r="H606" s="3" t="str">
        <f>VLOOKUP($B606*1,[1]Sheet1!$A:$G,7,FALSE)</f>
        <v>华东</v>
      </c>
      <c r="I606" s="3" t="str">
        <f>VLOOKUP($B606*1,[1]Sheet1!$A:$G,6,FALSE)</f>
        <v>上海</v>
      </c>
      <c r="J606" s="3" t="str">
        <f>VLOOKUP($B606*1,[1]Sheet1!$A:$G,5,FALSE)</f>
        <v>二组</v>
      </c>
      <c r="K606" s="3" t="str">
        <f t="shared" si="57"/>
        <v>上海二组</v>
      </c>
      <c r="L606" s="3" t="str">
        <f>IF(VLOOKUP($B606*1,[1]Sheet1!$A:$G,4,FALSE)=1,"普通员工","管理人员")</f>
        <v>普通员工</v>
      </c>
      <c r="M606" s="3">
        <f>E606/D606</f>
        <v>2000.74</v>
      </c>
      <c r="N606" s="3">
        <f t="shared" si="58"/>
        <v>2020</v>
      </c>
      <c r="O606" s="3">
        <f t="shared" si="59"/>
        <v>6</v>
      </c>
    </row>
    <row r="607" spans="1:15" x14ac:dyDescent="0.2">
      <c r="A607" s="10">
        <f>A606</f>
        <v>43993</v>
      </c>
      <c r="B607" s="4" t="s">
        <v>19</v>
      </c>
      <c r="C607" s="4" t="s">
        <v>5</v>
      </c>
      <c r="D607" s="6">
        <v>2</v>
      </c>
      <c r="E607" s="5">
        <v>24000.6</v>
      </c>
      <c r="F607" s="6" t="str">
        <f t="shared" si="56"/>
        <v>借呗</v>
      </c>
      <c r="G607" s="3" t="str">
        <f>MID(C607,3,LEN(C607))</f>
        <v>6期</v>
      </c>
      <c r="H607" s="3" t="str">
        <f>VLOOKUP($B607*1,[1]Sheet1!$A:$G,7,FALSE)</f>
        <v>华东</v>
      </c>
      <c r="I607" s="3" t="str">
        <f>VLOOKUP($B607*1,[1]Sheet1!$A:$G,6,FALSE)</f>
        <v>上海</v>
      </c>
      <c r="J607" s="3" t="str">
        <f>VLOOKUP($B607*1,[1]Sheet1!$A:$G,5,FALSE)</f>
        <v>一组</v>
      </c>
      <c r="K607" s="3" t="str">
        <f t="shared" si="57"/>
        <v>上海一组</v>
      </c>
      <c r="L607" s="3" t="str">
        <f>IF(VLOOKUP($B607*1,[1]Sheet1!$A:$G,4,FALSE)=1,"普通员工","管理人员")</f>
        <v>管理人员</v>
      </c>
      <c r="M607" s="3">
        <f>E607/D607</f>
        <v>12000.3</v>
      </c>
      <c r="N607" s="3">
        <f t="shared" si="58"/>
        <v>2020</v>
      </c>
      <c r="O607" s="3">
        <f t="shared" si="59"/>
        <v>6</v>
      </c>
    </row>
    <row r="608" spans="1:15" x14ac:dyDescent="0.2">
      <c r="A608" s="10">
        <f>A607</f>
        <v>43993</v>
      </c>
      <c r="B608" s="3" t="str">
        <f>B607</f>
        <v>1000000056</v>
      </c>
      <c r="C608" s="4" t="s">
        <v>10</v>
      </c>
      <c r="D608" s="6">
        <v>1</v>
      </c>
      <c r="E608" s="5">
        <v>15000.55</v>
      </c>
      <c r="F608" s="6" t="str">
        <f t="shared" si="56"/>
        <v>借呗</v>
      </c>
      <c r="G608" s="3" t="str">
        <f>MID(C608,3,LEN(C608))</f>
        <v>18期</v>
      </c>
      <c r="H608" s="3" t="str">
        <f>VLOOKUP($B608*1,[1]Sheet1!$A:$G,7,FALSE)</f>
        <v>华东</v>
      </c>
      <c r="I608" s="3" t="str">
        <f>VLOOKUP($B608*1,[1]Sheet1!$A:$G,6,FALSE)</f>
        <v>上海</v>
      </c>
      <c r="J608" s="3" t="str">
        <f>VLOOKUP($B608*1,[1]Sheet1!$A:$G,5,FALSE)</f>
        <v>一组</v>
      </c>
      <c r="K608" s="3" t="str">
        <f t="shared" si="57"/>
        <v>上海一组</v>
      </c>
      <c r="L608" s="3" t="str">
        <f>IF(VLOOKUP($B608*1,[1]Sheet1!$A:$G,4,FALSE)=1,"普通员工","管理人员")</f>
        <v>管理人员</v>
      </c>
      <c r="M608" s="3">
        <f>E608/D608</f>
        <v>15000.55</v>
      </c>
      <c r="N608" s="3">
        <f t="shared" si="58"/>
        <v>2020</v>
      </c>
      <c r="O608" s="3">
        <f t="shared" si="59"/>
        <v>6</v>
      </c>
    </row>
    <row r="609" spans="1:15" x14ac:dyDescent="0.2">
      <c r="A609" s="10">
        <f>A608</f>
        <v>43993</v>
      </c>
      <c r="B609" s="4" t="s">
        <v>21</v>
      </c>
      <c r="C609" s="4" t="s">
        <v>6</v>
      </c>
      <c r="D609" s="6">
        <v>2</v>
      </c>
      <c r="E609" s="5">
        <v>27000.33</v>
      </c>
      <c r="F609" s="6" t="str">
        <f t="shared" si="56"/>
        <v>借呗</v>
      </c>
      <c r="G609" s="3" t="str">
        <f>MID(C609,3,LEN(C609))</f>
        <v>12期</v>
      </c>
      <c r="H609" s="3" t="str">
        <f>VLOOKUP($B609*1,[1]Sheet1!$A:$G,7,FALSE)</f>
        <v>华东</v>
      </c>
      <c r="I609" s="3" t="str">
        <f>VLOOKUP($B609*1,[1]Sheet1!$A:$G,6,FALSE)</f>
        <v>苏州</v>
      </c>
      <c r="J609" s="3" t="str">
        <f>VLOOKUP($B609*1,[1]Sheet1!$A:$G,5,FALSE)</f>
        <v>二组</v>
      </c>
      <c r="K609" s="3" t="str">
        <f t="shared" si="57"/>
        <v>苏州二组</v>
      </c>
      <c r="L609" s="3" t="str">
        <f>IF(VLOOKUP($B609*1,[1]Sheet1!$A:$G,4,FALSE)=1,"普通员工","管理人员")</f>
        <v>普通员工</v>
      </c>
      <c r="M609" s="3">
        <f>E609/D609</f>
        <v>13500.165000000001</v>
      </c>
      <c r="N609" s="3">
        <f t="shared" si="58"/>
        <v>2020</v>
      </c>
      <c r="O609" s="3">
        <f t="shared" si="59"/>
        <v>6</v>
      </c>
    </row>
    <row r="610" spans="1:15" x14ac:dyDescent="0.2">
      <c r="A610" s="10">
        <f>A609</f>
        <v>43993</v>
      </c>
      <c r="B610" s="4" t="s">
        <v>22</v>
      </c>
      <c r="C610" s="4" t="s">
        <v>6</v>
      </c>
      <c r="D610" s="6">
        <v>1</v>
      </c>
      <c r="E610" s="5">
        <v>14000.32</v>
      </c>
      <c r="F610" s="6" t="str">
        <f t="shared" si="56"/>
        <v>借呗</v>
      </c>
      <c r="G610" s="3" t="str">
        <f>MID(C610,3,LEN(C610))</f>
        <v>12期</v>
      </c>
      <c r="H610" s="3" t="str">
        <f>VLOOKUP($B610*1,[1]Sheet1!$A:$G,7,FALSE)</f>
        <v>华西北</v>
      </c>
      <c r="I610" s="3" t="str">
        <f>VLOOKUP($B610*1,[1]Sheet1!$A:$G,6,FALSE)</f>
        <v>重庆</v>
      </c>
      <c r="J610" s="3" t="str">
        <f>VLOOKUP($B610*1,[1]Sheet1!$A:$G,5,FALSE)</f>
        <v>一组</v>
      </c>
      <c r="K610" s="3" t="str">
        <f t="shared" si="57"/>
        <v>重庆一组</v>
      </c>
      <c r="L610" s="3" t="str">
        <f>IF(VLOOKUP($B610*1,[1]Sheet1!$A:$G,4,FALSE)=1,"普通员工","管理人员")</f>
        <v>管理人员</v>
      </c>
      <c r="M610" s="3">
        <f>E610/D610</f>
        <v>14000.32</v>
      </c>
      <c r="N610" s="3">
        <f t="shared" si="58"/>
        <v>2020</v>
      </c>
      <c r="O610" s="3">
        <f t="shared" si="59"/>
        <v>6</v>
      </c>
    </row>
    <row r="611" spans="1:15" x14ac:dyDescent="0.2">
      <c r="A611" s="10">
        <f>A610</f>
        <v>43993</v>
      </c>
      <c r="B611" s="3" t="str">
        <f>B610</f>
        <v>1000000068</v>
      </c>
      <c r="C611" s="4" t="s">
        <v>10</v>
      </c>
      <c r="D611" s="6">
        <v>1</v>
      </c>
      <c r="E611" s="5">
        <v>5000.13</v>
      </c>
      <c r="F611" s="6" t="str">
        <f t="shared" si="56"/>
        <v>借呗</v>
      </c>
      <c r="G611" s="3" t="str">
        <f>MID(C611,3,LEN(C611))</f>
        <v>18期</v>
      </c>
      <c r="H611" s="3" t="str">
        <f>VLOOKUP($B611*1,[1]Sheet1!$A:$G,7,FALSE)</f>
        <v>华西北</v>
      </c>
      <c r="I611" s="3" t="str">
        <f>VLOOKUP($B611*1,[1]Sheet1!$A:$G,6,FALSE)</f>
        <v>重庆</v>
      </c>
      <c r="J611" s="3" t="str">
        <f>VLOOKUP($B611*1,[1]Sheet1!$A:$G,5,FALSE)</f>
        <v>一组</v>
      </c>
      <c r="K611" s="3" t="str">
        <f t="shared" si="57"/>
        <v>重庆一组</v>
      </c>
      <c r="L611" s="3" t="str">
        <f>IF(VLOOKUP($B611*1,[1]Sheet1!$A:$G,4,FALSE)=1,"普通员工","管理人员")</f>
        <v>管理人员</v>
      </c>
      <c r="M611" s="3">
        <f>E611/D611</f>
        <v>5000.13</v>
      </c>
      <c r="N611" s="3">
        <f t="shared" si="58"/>
        <v>2020</v>
      </c>
      <c r="O611" s="3">
        <f t="shared" si="59"/>
        <v>6</v>
      </c>
    </row>
    <row r="612" spans="1:15" x14ac:dyDescent="0.2">
      <c r="A612" s="10">
        <f>A611</f>
        <v>43993</v>
      </c>
      <c r="B612" s="4" t="s">
        <v>60</v>
      </c>
      <c r="C612" s="4" t="s">
        <v>6</v>
      </c>
      <c r="D612" s="6">
        <v>2</v>
      </c>
      <c r="E612" s="5">
        <v>27500.68</v>
      </c>
      <c r="F612" s="6" t="str">
        <f t="shared" si="56"/>
        <v>借呗</v>
      </c>
      <c r="G612" s="3" t="str">
        <f>MID(C612,3,LEN(C612))</f>
        <v>12期</v>
      </c>
      <c r="H612" s="3" t="str">
        <f>VLOOKUP($B612*1,[1]Sheet1!$A:$G,7,FALSE)</f>
        <v>华东</v>
      </c>
      <c r="I612" s="3" t="str">
        <f>VLOOKUP($B612*1,[1]Sheet1!$A:$G,6,FALSE)</f>
        <v>合肥</v>
      </c>
      <c r="J612" s="3" t="str">
        <f>VLOOKUP($B612*1,[1]Sheet1!$A:$G,5,FALSE)</f>
        <v>一组</v>
      </c>
      <c r="K612" s="3" t="str">
        <f t="shared" si="57"/>
        <v>合肥一组</v>
      </c>
      <c r="L612" s="3" t="str">
        <f>IF(VLOOKUP($B612*1,[1]Sheet1!$A:$G,4,FALSE)=1,"普通员工","管理人员")</f>
        <v>普通员工</v>
      </c>
      <c r="M612" s="3">
        <f>E612/D612</f>
        <v>13750.34</v>
      </c>
      <c r="N612" s="3">
        <f t="shared" si="58"/>
        <v>2020</v>
      </c>
      <c r="O612" s="3">
        <f t="shared" si="59"/>
        <v>6</v>
      </c>
    </row>
    <row r="613" spans="1:15" x14ac:dyDescent="0.2">
      <c r="A613" s="10">
        <f>A612</f>
        <v>43993</v>
      </c>
      <c r="B613" s="3" t="str">
        <f>B612</f>
        <v>1000000104</v>
      </c>
      <c r="C613" s="4" t="s">
        <v>10</v>
      </c>
      <c r="D613" s="6">
        <v>1</v>
      </c>
      <c r="E613" s="5">
        <v>11000.38</v>
      </c>
      <c r="F613" s="6" t="str">
        <f t="shared" si="56"/>
        <v>借呗</v>
      </c>
      <c r="G613" s="3" t="str">
        <f>MID(C613,3,LEN(C613))</f>
        <v>18期</v>
      </c>
      <c r="H613" s="3" t="str">
        <f>VLOOKUP($B613*1,[1]Sheet1!$A:$G,7,FALSE)</f>
        <v>华东</v>
      </c>
      <c r="I613" s="3" t="str">
        <f>VLOOKUP($B613*1,[1]Sheet1!$A:$G,6,FALSE)</f>
        <v>合肥</v>
      </c>
      <c r="J613" s="3" t="str">
        <f>VLOOKUP($B613*1,[1]Sheet1!$A:$G,5,FALSE)</f>
        <v>一组</v>
      </c>
      <c r="K613" s="3" t="str">
        <f t="shared" si="57"/>
        <v>合肥一组</v>
      </c>
      <c r="L613" s="3" t="str">
        <f>IF(VLOOKUP($B613*1,[1]Sheet1!$A:$G,4,FALSE)=1,"普通员工","管理人员")</f>
        <v>普通员工</v>
      </c>
      <c r="M613" s="3">
        <f>E613/D613</f>
        <v>11000.38</v>
      </c>
      <c r="N613" s="3">
        <f t="shared" si="58"/>
        <v>2020</v>
      </c>
      <c r="O613" s="3">
        <f t="shared" si="59"/>
        <v>6</v>
      </c>
    </row>
    <row r="614" spans="1:15" x14ac:dyDescent="0.2">
      <c r="A614" s="10">
        <f>A613</f>
        <v>43993</v>
      </c>
      <c r="B614" s="4" t="s">
        <v>23</v>
      </c>
      <c r="C614" s="4" t="s">
        <v>6</v>
      </c>
      <c r="D614" s="6">
        <v>1</v>
      </c>
      <c r="E614" s="5">
        <v>15000.17</v>
      </c>
      <c r="F614" s="6" t="str">
        <f t="shared" si="56"/>
        <v>借呗</v>
      </c>
      <c r="G614" s="3" t="str">
        <f>MID(C614,3,LEN(C614))</f>
        <v>12期</v>
      </c>
      <c r="H614" s="3" t="str">
        <f>VLOOKUP($B614*1,[1]Sheet1!$A:$G,7,FALSE)</f>
        <v>华东</v>
      </c>
      <c r="I614" s="3" t="str">
        <f>VLOOKUP($B614*1,[1]Sheet1!$A:$G,6,FALSE)</f>
        <v>合肥</v>
      </c>
      <c r="J614" s="3" t="str">
        <f>VLOOKUP($B614*1,[1]Sheet1!$A:$G,5,FALSE)</f>
        <v>一组</v>
      </c>
      <c r="K614" s="3" t="str">
        <f t="shared" si="57"/>
        <v>合肥一组</v>
      </c>
      <c r="L614" s="3" t="str">
        <f>IF(VLOOKUP($B614*1,[1]Sheet1!$A:$G,4,FALSE)=1,"普通员工","管理人员")</f>
        <v>普通员工</v>
      </c>
      <c r="M614" s="3">
        <f>E614/D614</f>
        <v>15000.17</v>
      </c>
      <c r="N614" s="3">
        <f t="shared" si="58"/>
        <v>2020</v>
      </c>
      <c r="O614" s="3">
        <f t="shared" si="59"/>
        <v>6</v>
      </c>
    </row>
    <row r="615" spans="1:15" x14ac:dyDescent="0.2">
      <c r="A615" s="10">
        <f>A614</f>
        <v>43993</v>
      </c>
      <c r="B615" s="4" t="s">
        <v>24</v>
      </c>
      <c r="C615" s="4" t="s">
        <v>5</v>
      </c>
      <c r="D615" s="6">
        <v>1</v>
      </c>
      <c r="E615" s="5">
        <v>7000.59</v>
      </c>
      <c r="F615" s="6" t="str">
        <f t="shared" si="56"/>
        <v>借呗</v>
      </c>
      <c r="G615" s="3" t="str">
        <f>MID(C615,3,LEN(C615))</f>
        <v>6期</v>
      </c>
      <c r="H615" s="3" t="str">
        <f>VLOOKUP($B615*1,[1]Sheet1!$A:$G,7,FALSE)</f>
        <v>华南</v>
      </c>
      <c r="I615" s="3" t="str">
        <f>VLOOKUP($B615*1,[1]Sheet1!$A:$G,6,FALSE)</f>
        <v>广州</v>
      </c>
      <c r="J615" s="3" t="str">
        <f>VLOOKUP($B615*1,[1]Sheet1!$A:$G,5,FALSE)</f>
        <v>三组</v>
      </c>
      <c r="K615" s="3" t="str">
        <f t="shared" si="57"/>
        <v>广州三组</v>
      </c>
      <c r="L615" s="3" t="str">
        <f>IF(VLOOKUP($B615*1,[1]Sheet1!$A:$G,4,FALSE)=1,"普通员工","管理人员")</f>
        <v>普通员工</v>
      </c>
      <c r="M615" s="3">
        <f>E615/D615</f>
        <v>7000.59</v>
      </c>
      <c r="N615" s="3">
        <f t="shared" si="58"/>
        <v>2020</v>
      </c>
      <c r="O615" s="3">
        <f t="shared" si="59"/>
        <v>6</v>
      </c>
    </row>
    <row r="616" spans="1:15" x14ac:dyDescent="0.2">
      <c r="A616" s="10">
        <f>A615</f>
        <v>43993</v>
      </c>
      <c r="B616" s="4" t="s">
        <v>61</v>
      </c>
      <c r="C616" s="4" t="s">
        <v>10</v>
      </c>
      <c r="D616" s="6">
        <v>1</v>
      </c>
      <c r="E616" s="5">
        <v>1745.14</v>
      </c>
      <c r="F616" s="6" t="str">
        <f t="shared" si="56"/>
        <v>借呗</v>
      </c>
      <c r="G616" s="3" t="str">
        <f>MID(C616,3,LEN(C616))</f>
        <v>18期</v>
      </c>
      <c r="H616" s="3" t="str">
        <f>VLOOKUP($B616*1,[1]Sheet1!$A:$G,7,FALSE)</f>
        <v>华东</v>
      </c>
      <c r="I616" s="3" t="str">
        <f>VLOOKUP($B616*1,[1]Sheet1!$A:$G,6,FALSE)</f>
        <v>苏州</v>
      </c>
      <c r="J616" s="3" t="str">
        <f>VLOOKUP($B616*1,[1]Sheet1!$A:$G,5,FALSE)</f>
        <v>三组</v>
      </c>
      <c r="K616" s="3" t="str">
        <f t="shared" si="57"/>
        <v>苏州三组</v>
      </c>
      <c r="L616" s="3" t="str">
        <f>IF(VLOOKUP($B616*1,[1]Sheet1!$A:$G,4,FALSE)=1,"普通员工","管理人员")</f>
        <v>普通员工</v>
      </c>
      <c r="M616" s="3">
        <f>E616/D616</f>
        <v>1745.14</v>
      </c>
      <c r="N616" s="3">
        <f t="shared" si="58"/>
        <v>2020</v>
      </c>
      <c r="O616" s="3">
        <f t="shared" si="59"/>
        <v>6</v>
      </c>
    </row>
    <row r="617" spans="1:15" x14ac:dyDescent="0.2">
      <c r="A617" s="10">
        <f>A616</f>
        <v>43993</v>
      </c>
      <c r="B617" s="4" t="s">
        <v>62</v>
      </c>
      <c r="C617" s="4" t="s">
        <v>10</v>
      </c>
      <c r="D617" s="6">
        <v>1</v>
      </c>
      <c r="E617" s="5">
        <v>840.68</v>
      </c>
      <c r="F617" s="6" t="str">
        <f t="shared" si="56"/>
        <v>借呗</v>
      </c>
      <c r="G617" s="3" t="str">
        <f>MID(C617,3,LEN(C617))</f>
        <v>18期</v>
      </c>
      <c r="H617" s="3" t="str">
        <f>VLOOKUP($B617*1,[1]Sheet1!$A:$G,7,FALSE)</f>
        <v>华南</v>
      </c>
      <c r="I617" s="3" t="str">
        <f>VLOOKUP($B617*1,[1]Sheet1!$A:$G,6,FALSE)</f>
        <v>广州</v>
      </c>
      <c r="J617" s="3" t="str">
        <f>VLOOKUP($B617*1,[1]Sheet1!$A:$G,5,FALSE)</f>
        <v>三组</v>
      </c>
      <c r="K617" s="3" t="str">
        <f t="shared" si="57"/>
        <v>广州三组</v>
      </c>
      <c r="L617" s="3" t="str">
        <f>IF(VLOOKUP($B617*1,[1]Sheet1!$A:$G,4,FALSE)=1,"普通员工","管理人员")</f>
        <v>普通员工</v>
      </c>
      <c r="M617" s="3">
        <f>E617/D617</f>
        <v>840.68</v>
      </c>
      <c r="N617" s="3">
        <f t="shared" si="58"/>
        <v>2020</v>
      </c>
      <c r="O617" s="3">
        <f t="shared" si="59"/>
        <v>6</v>
      </c>
    </row>
    <row r="618" spans="1:15" x14ac:dyDescent="0.2">
      <c r="A618" s="10">
        <f>A617</f>
        <v>43993</v>
      </c>
      <c r="B618" s="4" t="s">
        <v>63</v>
      </c>
      <c r="C618" s="4" t="s">
        <v>5</v>
      </c>
      <c r="D618" s="6">
        <v>1</v>
      </c>
      <c r="E618" s="5">
        <v>20000.7</v>
      </c>
      <c r="F618" s="6" t="str">
        <f t="shared" si="56"/>
        <v>借呗</v>
      </c>
      <c r="G618" s="3" t="str">
        <f>MID(C618,3,LEN(C618))</f>
        <v>6期</v>
      </c>
      <c r="H618" s="3" t="str">
        <f>VLOOKUP($B618*1,[1]Sheet1!$A:$G,7,FALSE)</f>
        <v>华东</v>
      </c>
      <c r="I618" s="3" t="str">
        <f>VLOOKUP($B618*1,[1]Sheet1!$A:$G,6,FALSE)</f>
        <v>苏州</v>
      </c>
      <c r="J618" s="3" t="str">
        <f>VLOOKUP($B618*1,[1]Sheet1!$A:$G,5,FALSE)</f>
        <v>二组</v>
      </c>
      <c r="K618" s="3" t="str">
        <f t="shared" si="57"/>
        <v>苏州二组</v>
      </c>
      <c r="L618" s="3" t="str">
        <f>IF(VLOOKUP($B618*1,[1]Sheet1!$A:$G,4,FALSE)=1,"普通员工","管理人员")</f>
        <v>普通员工</v>
      </c>
      <c r="M618" s="3">
        <f>E618/D618</f>
        <v>20000.7</v>
      </c>
      <c r="N618" s="3">
        <f t="shared" si="58"/>
        <v>2020</v>
      </c>
      <c r="O618" s="3">
        <f t="shared" si="59"/>
        <v>6</v>
      </c>
    </row>
    <row r="619" spans="1:15" x14ac:dyDescent="0.2">
      <c r="A619" s="10">
        <f>A618</f>
        <v>43993</v>
      </c>
      <c r="B619" s="3" t="str">
        <f>B618</f>
        <v>1000000594</v>
      </c>
      <c r="C619" s="4" t="s">
        <v>6</v>
      </c>
      <c r="D619" s="6">
        <v>1</v>
      </c>
      <c r="E619" s="5">
        <v>9000.5300000000007</v>
      </c>
      <c r="F619" s="6" t="str">
        <f t="shared" si="56"/>
        <v>借呗</v>
      </c>
      <c r="G619" s="3" t="str">
        <f>MID(C619,3,LEN(C619))</f>
        <v>12期</v>
      </c>
      <c r="H619" s="3" t="str">
        <f>VLOOKUP($B619*1,[1]Sheet1!$A:$G,7,FALSE)</f>
        <v>华东</v>
      </c>
      <c r="I619" s="3" t="str">
        <f>VLOOKUP($B619*1,[1]Sheet1!$A:$G,6,FALSE)</f>
        <v>苏州</v>
      </c>
      <c r="J619" s="3" t="str">
        <f>VLOOKUP($B619*1,[1]Sheet1!$A:$G,5,FALSE)</f>
        <v>二组</v>
      </c>
      <c r="K619" s="3" t="str">
        <f t="shared" si="57"/>
        <v>苏州二组</v>
      </c>
      <c r="L619" s="3" t="str">
        <f>IF(VLOOKUP($B619*1,[1]Sheet1!$A:$G,4,FALSE)=1,"普通员工","管理人员")</f>
        <v>普通员工</v>
      </c>
      <c r="M619" s="3">
        <f>E619/D619</f>
        <v>9000.5300000000007</v>
      </c>
      <c r="N619" s="3">
        <f t="shared" si="58"/>
        <v>2020</v>
      </c>
      <c r="O619" s="3">
        <f t="shared" si="59"/>
        <v>6</v>
      </c>
    </row>
    <row r="620" spans="1:15" x14ac:dyDescent="0.2">
      <c r="A620" s="10">
        <f>A619</f>
        <v>43993</v>
      </c>
      <c r="B620" s="4" t="s">
        <v>64</v>
      </c>
      <c r="C620" s="4" t="s">
        <v>6</v>
      </c>
      <c r="D620" s="6">
        <v>1</v>
      </c>
      <c r="E620" s="5">
        <v>22000.62</v>
      </c>
      <c r="F620" s="6" t="str">
        <f t="shared" si="56"/>
        <v>借呗</v>
      </c>
      <c r="G620" s="3" t="str">
        <f>MID(C620,3,LEN(C620))</f>
        <v>12期</v>
      </c>
      <c r="H620" s="3" t="str">
        <f>VLOOKUP($B620*1,[1]Sheet1!$A:$G,7,FALSE)</f>
        <v>华西北</v>
      </c>
      <c r="I620" s="3" t="str">
        <f>VLOOKUP($B620*1,[1]Sheet1!$A:$G,6,FALSE)</f>
        <v>西安</v>
      </c>
      <c r="J620" s="3" t="str">
        <f>VLOOKUP($B620*1,[1]Sheet1!$A:$G,5,FALSE)</f>
        <v>一组</v>
      </c>
      <c r="K620" s="3" t="str">
        <f t="shared" si="57"/>
        <v>西安一组</v>
      </c>
      <c r="L620" s="3" t="str">
        <f>IF(VLOOKUP($B620*1,[1]Sheet1!$A:$G,4,FALSE)=1,"普通员工","管理人员")</f>
        <v>普通员工</v>
      </c>
      <c r="M620" s="3">
        <f>E620/D620</f>
        <v>22000.62</v>
      </c>
      <c r="N620" s="3">
        <f t="shared" si="58"/>
        <v>2020</v>
      </c>
      <c r="O620" s="3">
        <f t="shared" si="59"/>
        <v>6</v>
      </c>
    </row>
    <row r="621" spans="1:15" x14ac:dyDescent="0.2">
      <c r="A621" s="10">
        <f>A620</f>
        <v>43993</v>
      </c>
      <c r="B621" s="4" t="s">
        <v>94</v>
      </c>
      <c r="C621" s="4" t="s">
        <v>6</v>
      </c>
      <c r="D621" s="6">
        <v>1</v>
      </c>
      <c r="E621" s="5">
        <v>25000.560000000001</v>
      </c>
      <c r="F621" s="6" t="str">
        <f t="shared" si="56"/>
        <v>借呗</v>
      </c>
      <c r="G621" s="3" t="str">
        <f>MID(C621,3,LEN(C621))</f>
        <v>12期</v>
      </c>
      <c r="H621" s="3" t="str">
        <f>VLOOKUP($B621*1,[1]Sheet1!$A:$G,7,FALSE)</f>
        <v>华南</v>
      </c>
      <c r="I621" s="3" t="str">
        <f>VLOOKUP($B621*1,[1]Sheet1!$A:$G,6,FALSE)</f>
        <v>广州</v>
      </c>
      <c r="J621" s="3" t="str">
        <f>VLOOKUP($B621*1,[1]Sheet1!$A:$G,5,FALSE)</f>
        <v>三组</v>
      </c>
      <c r="K621" s="3" t="str">
        <f t="shared" si="57"/>
        <v>广州三组</v>
      </c>
      <c r="L621" s="3" t="str">
        <f>IF(VLOOKUP($B621*1,[1]Sheet1!$A:$G,4,FALSE)=1,"普通员工","管理人员")</f>
        <v>普通员工</v>
      </c>
      <c r="M621" s="3">
        <f>E621/D621</f>
        <v>25000.560000000001</v>
      </c>
      <c r="N621" s="3">
        <f t="shared" si="58"/>
        <v>2020</v>
      </c>
      <c r="O621" s="3">
        <f t="shared" si="59"/>
        <v>6</v>
      </c>
    </row>
    <row r="622" spans="1:15" x14ac:dyDescent="0.2">
      <c r="A622" s="10">
        <f>A621</f>
        <v>43993</v>
      </c>
      <c r="B622" s="4" t="s">
        <v>25</v>
      </c>
      <c r="C622" s="4" t="s">
        <v>5</v>
      </c>
      <c r="D622" s="6">
        <v>1</v>
      </c>
      <c r="E622" s="5">
        <v>2000.29</v>
      </c>
      <c r="F622" s="6" t="str">
        <f t="shared" si="56"/>
        <v>借呗</v>
      </c>
      <c r="G622" s="3" t="str">
        <f>MID(C622,3,LEN(C622))</f>
        <v>6期</v>
      </c>
      <c r="H622" s="3" t="str">
        <f>VLOOKUP($B622*1,[1]Sheet1!$A:$G,7,FALSE)</f>
        <v>华西北</v>
      </c>
      <c r="I622" s="3" t="str">
        <f>VLOOKUP($B622*1,[1]Sheet1!$A:$G,6,FALSE)</f>
        <v>北京</v>
      </c>
      <c r="J622" s="3" t="str">
        <f>VLOOKUP($B622*1,[1]Sheet1!$A:$G,5,FALSE)</f>
        <v>三组</v>
      </c>
      <c r="K622" s="3" t="str">
        <f t="shared" si="57"/>
        <v>北京三组</v>
      </c>
      <c r="L622" s="3" t="str">
        <f>IF(VLOOKUP($B622*1,[1]Sheet1!$A:$G,4,FALSE)=1,"普通员工","管理人员")</f>
        <v>普通员工</v>
      </c>
      <c r="M622" s="3">
        <f>E622/D622</f>
        <v>2000.29</v>
      </c>
      <c r="N622" s="3">
        <f t="shared" si="58"/>
        <v>2020</v>
      </c>
      <c r="O622" s="3">
        <f t="shared" si="59"/>
        <v>6</v>
      </c>
    </row>
    <row r="623" spans="1:15" x14ac:dyDescent="0.2">
      <c r="A623" s="10">
        <f>A622</f>
        <v>43993</v>
      </c>
      <c r="B623" s="3" t="str">
        <f>B622</f>
        <v>1000003803</v>
      </c>
      <c r="C623" s="4" t="s">
        <v>6</v>
      </c>
      <c r="D623" s="6">
        <v>1</v>
      </c>
      <c r="E623" s="5">
        <v>8000.55</v>
      </c>
      <c r="F623" s="6" t="str">
        <f t="shared" si="56"/>
        <v>借呗</v>
      </c>
      <c r="G623" s="3" t="str">
        <f>MID(C623,3,LEN(C623))</f>
        <v>12期</v>
      </c>
      <c r="H623" s="3" t="str">
        <f>VLOOKUP($B623*1,[1]Sheet1!$A:$G,7,FALSE)</f>
        <v>华西北</v>
      </c>
      <c r="I623" s="3" t="str">
        <f>VLOOKUP($B623*1,[1]Sheet1!$A:$G,6,FALSE)</f>
        <v>北京</v>
      </c>
      <c r="J623" s="3" t="str">
        <f>VLOOKUP($B623*1,[1]Sheet1!$A:$G,5,FALSE)</f>
        <v>三组</v>
      </c>
      <c r="K623" s="3" t="str">
        <f t="shared" si="57"/>
        <v>北京三组</v>
      </c>
      <c r="L623" s="3" t="str">
        <f>IF(VLOOKUP($B623*1,[1]Sheet1!$A:$G,4,FALSE)=1,"普通员工","管理人员")</f>
        <v>普通员工</v>
      </c>
      <c r="M623" s="3">
        <f>E623/D623</f>
        <v>8000.55</v>
      </c>
      <c r="N623" s="3">
        <f t="shared" si="58"/>
        <v>2020</v>
      </c>
      <c r="O623" s="3">
        <f t="shared" si="59"/>
        <v>6</v>
      </c>
    </row>
    <row r="624" spans="1:15" x14ac:dyDescent="0.2">
      <c r="A624" s="10">
        <f>A623</f>
        <v>43993</v>
      </c>
      <c r="B624" s="4" t="s">
        <v>26</v>
      </c>
      <c r="C624" s="4" t="s">
        <v>5</v>
      </c>
      <c r="D624" s="6">
        <v>1</v>
      </c>
      <c r="E624" s="5">
        <v>500.48</v>
      </c>
      <c r="F624" s="6" t="str">
        <f t="shared" si="56"/>
        <v>借呗</v>
      </c>
      <c r="G624" s="3" t="str">
        <f>MID(C624,3,LEN(C624))</f>
        <v>6期</v>
      </c>
      <c r="H624" s="3" t="str">
        <f>VLOOKUP($B624*1,[1]Sheet1!$A:$G,7,FALSE)</f>
        <v>华南</v>
      </c>
      <c r="I624" s="3" t="str">
        <f>VLOOKUP($B624*1,[1]Sheet1!$A:$G,6,FALSE)</f>
        <v>广州</v>
      </c>
      <c r="J624" s="3" t="str">
        <f>VLOOKUP($B624*1,[1]Sheet1!$A:$G,5,FALSE)</f>
        <v>一组</v>
      </c>
      <c r="K624" s="3" t="str">
        <f t="shared" si="57"/>
        <v>广州一组</v>
      </c>
      <c r="L624" s="3" t="str">
        <f>IF(VLOOKUP($B624*1,[1]Sheet1!$A:$G,4,FALSE)=1,"普通员工","管理人员")</f>
        <v>管理人员</v>
      </c>
      <c r="M624" s="3">
        <f>E624/D624</f>
        <v>500.48</v>
      </c>
      <c r="N624" s="3">
        <f t="shared" si="58"/>
        <v>2020</v>
      </c>
      <c r="O624" s="3">
        <f t="shared" si="59"/>
        <v>6</v>
      </c>
    </row>
    <row r="625" spans="1:15" x14ac:dyDescent="0.2">
      <c r="A625" s="10">
        <f>A624</f>
        <v>43993</v>
      </c>
      <c r="B625" s="4" t="s">
        <v>68</v>
      </c>
      <c r="C625" s="4" t="s">
        <v>10</v>
      </c>
      <c r="D625" s="6">
        <v>1</v>
      </c>
      <c r="E625" s="5">
        <v>12000.53</v>
      </c>
      <c r="F625" s="6" t="str">
        <f t="shared" si="56"/>
        <v>借呗</v>
      </c>
      <c r="G625" s="3" t="str">
        <f>MID(C625,3,LEN(C625))</f>
        <v>18期</v>
      </c>
      <c r="H625" s="3" t="str">
        <f>VLOOKUP($B625*1,[1]Sheet1!$A:$G,7,FALSE)</f>
        <v>华西北</v>
      </c>
      <c r="I625" s="3" t="str">
        <f>VLOOKUP($B625*1,[1]Sheet1!$A:$G,6,FALSE)</f>
        <v>北京</v>
      </c>
      <c r="J625" s="3" t="str">
        <f>VLOOKUP($B625*1,[1]Sheet1!$A:$G,5,FALSE)</f>
        <v>三组</v>
      </c>
      <c r="K625" s="3" t="str">
        <f t="shared" si="57"/>
        <v>北京三组</v>
      </c>
      <c r="L625" s="3" t="str">
        <f>IF(VLOOKUP($B625*1,[1]Sheet1!$A:$G,4,FALSE)=1,"普通员工","管理人员")</f>
        <v>普通员工</v>
      </c>
      <c r="M625" s="3">
        <f>E625/D625</f>
        <v>12000.53</v>
      </c>
      <c r="N625" s="3">
        <f t="shared" si="58"/>
        <v>2020</v>
      </c>
      <c r="O625" s="3">
        <f t="shared" si="59"/>
        <v>6</v>
      </c>
    </row>
    <row r="626" spans="1:15" x14ac:dyDescent="0.2">
      <c r="A626" s="10">
        <f>A625</f>
        <v>43993</v>
      </c>
      <c r="B626" s="4" t="s">
        <v>27</v>
      </c>
      <c r="C626" s="4" t="s">
        <v>5</v>
      </c>
      <c r="D626" s="6">
        <v>4</v>
      </c>
      <c r="E626" s="5">
        <v>33632.06</v>
      </c>
      <c r="F626" s="6" t="str">
        <f t="shared" si="56"/>
        <v>借呗</v>
      </c>
      <c r="G626" s="3" t="str">
        <f>MID(C626,3,LEN(C626))</f>
        <v>6期</v>
      </c>
      <c r="H626" s="3" t="str">
        <f>VLOOKUP($B626*1,[1]Sheet1!$A:$G,7,FALSE)</f>
        <v>华东</v>
      </c>
      <c r="I626" s="3" t="str">
        <f>VLOOKUP($B626*1,[1]Sheet1!$A:$G,6,FALSE)</f>
        <v>上海</v>
      </c>
      <c r="J626" s="3" t="str">
        <f>VLOOKUP($B626*1,[1]Sheet1!$A:$G,5,FALSE)</f>
        <v>二组</v>
      </c>
      <c r="K626" s="3" t="str">
        <f t="shared" si="57"/>
        <v>上海二组</v>
      </c>
      <c r="L626" s="3" t="str">
        <f>IF(VLOOKUP($B626*1,[1]Sheet1!$A:$G,4,FALSE)=1,"普通员工","管理人员")</f>
        <v>管理人员</v>
      </c>
      <c r="M626" s="3">
        <f>E626/D626</f>
        <v>8408.0149999999994</v>
      </c>
      <c r="N626" s="3">
        <f t="shared" si="58"/>
        <v>2020</v>
      </c>
      <c r="O626" s="3">
        <f t="shared" si="59"/>
        <v>6</v>
      </c>
    </row>
    <row r="627" spans="1:15" x14ac:dyDescent="0.2">
      <c r="A627" s="10">
        <f>A626</f>
        <v>43993</v>
      </c>
      <c r="B627" s="3" t="str">
        <f>B626</f>
        <v>1000004170</v>
      </c>
      <c r="C627" s="4" t="s">
        <v>6</v>
      </c>
      <c r="D627" s="6">
        <v>1</v>
      </c>
      <c r="E627" s="5">
        <v>13000.12</v>
      </c>
      <c r="F627" s="6" t="str">
        <f t="shared" si="56"/>
        <v>借呗</v>
      </c>
      <c r="G627" s="3" t="str">
        <f>MID(C627,3,LEN(C627))</f>
        <v>12期</v>
      </c>
      <c r="H627" s="3" t="str">
        <f>VLOOKUP($B627*1,[1]Sheet1!$A:$G,7,FALSE)</f>
        <v>华东</v>
      </c>
      <c r="I627" s="3" t="str">
        <f>VLOOKUP($B627*1,[1]Sheet1!$A:$G,6,FALSE)</f>
        <v>上海</v>
      </c>
      <c r="J627" s="3" t="str">
        <f>VLOOKUP($B627*1,[1]Sheet1!$A:$G,5,FALSE)</f>
        <v>二组</v>
      </c>
      <c r="K627" s="3" t="str">
        <f t="shared" si="57"/>
        <v>上海二组</v>
      </c>
      <c r="L627" s="3" t="str">
        <f>IF(VLOOKUP($B627*1,[1]Sheet1!$A:$G,4,FALSE)=1,"普通员工","管理人员")</f>
        <v>管理人员</v>
      </c>
      <c r="M627" s="3">
        <f>E627/D627</f>
        <v>13000.12</v>
      </c>
      <c r="N627" s="3">
        <f t="shared" si="58"/>
        <v>2020</v>
      </c>
      <c r="O627" s="3">
        <f t="shared" si="59"/>
        <v>6</v>
      </c>
    </row>
    <row r="628" spans="1:15" x14ac:dyDescent="0.2">
      <c r="A628" s="10">
        <f>A627</f>
        <v>43993</v>
      </c>
      <c r="B628" s="4" t="s">
        <v>28</v>
      </c>
      <c r="C628" s="4" t="s">
        <v>6</v>
      </c>
      <c r="D628" s="6">
        <v>1</v>
      </c>
      <c r="E628" s="5">
        <v>1064</v>
      </c>
      <c r="F628" s="6" t="str">
        <f t="shared" si="56"/>
        <v>借呗</v>
      </c>
      <c r="G628" s="3" t="str">
        <f>MID(C628,3,LEN(C628))</f>
        <v>12期</v>
      </c>
      <c r="H628" s="3" t="str">
        <f>VLOOKUP($B628*1,[1]Sheet1!$A:$G,7,FALSE)</f>
        <v>华东</v>
      </c>
      <c r="I628" s="3" t="str">
        <f>VLOOKUP($B628*1,[1]Sheet1!$A:$G,6,FALSE)</f>
        <v>合肥</v>
      </c>
      <c r="J628" s="3" t="str">
        <f>VLOOKUP($B628*1,[1]Sheet1!$A:$G,5,FALSE)</f>
        <v>一组</v>
      </c>
      <c r="K628" s="3" t="str">
        <f t="shared" si="57"/>
        <v>合肥一组</v>
      </c>
      <c r="L628" s="3" t="str">
        <f>IF(VLOOKUP($B628*1,[1]Sheet1!$A:$G,4,FALSE)=1,"普通员工","管理人员")</f>
        <v>普通员工</v>
      </c>
      <c r="M628" s="3">
        <f>E628/D628</f>
        <v>1064</v>
      </c>
      <c r="N628" s="3">
        <f t="shared" si="58"/>
        <v>2020</v>
      </c>
      <c r="O628" s="3">
        <f t="shared" si="59"/>
        <v>6</v>
      </c>
    </row>
    <row r="629" spans="1:15" x14ac:dyDescent="0.2">
      <c r="A629" s="10">
        <f>A628</f>
        <v>43993</v>
      </c>
      <c r="B629" s="3" t="str">
        <f>B628</f>
        <v>1000004256</v>
      </c>
      <c r="C629" s="4" t="s">
        <v>10</v>
      </c>
      <c r="D629" s="6">
        <v>1</v>
      </c>
      <c r="E629" s="5">
        <v>12000.4</v>
      </c>
      <c r="F629" s="6" t="str">
        <f t="shared" si="56"/>
        <v>借呗</v>
      </c>
      <c r="G629" s="3" t="str">
        <f>MID(C629,3,LEN(C629))</f>
        <v>18期</v>
      </c>
      <c r="H629" s="3" t="str">
        <f>VLOOKUP($B629*1,[1]Sheet1!$A:$G,7,FALSE)</f>
        <v>华东</v>
      </c>
      <c r="I629" s="3" t="str">
        <f>VLOOKUP($B629*1,[1]Sheet1!$A:$G,6,FALSE)</f>
        <v>合肥</v>
      </c>
      <c r="J629" s="3" t="str">
        <f>VLOOKUP($B629*1,[1]Sheet1!$A:$G,5,FALSE)</f>
        <v>一组</v>
      </c>
      <c r="K629" s="3" t="str">
        <f t="shared" si="57"/>
        <v>合肥一组</v>
      </c>
      <c r="L629" s="3" t="str">
        <f>IF(VLOOKUP($B629*1,[1]Sheet1!$A:$G,4,FALSE)=1,"普通员工","管理人员")</f>
        <v>普通员工</v>
      </c>
      <c r="M629" s="3">
        <f>E629/D629</f>
        <v>12000.4</v>
      </c>
      <c r="N629" s="3">
        <f t="shared" si="58"/>
        <v>2020</v>
      </c>
      <c r="O629" s="3">
        <f t="shared" si="59"/>
        <v>6</v>
      </c>
    </row>
    <row r="630" spans="1:15" x14ac:dyDescent="0.2">
      <c r="A630" s="10">
        <f>A629</f>
        <v>43993</v>
      </c>
      <c r="B630" s="4" t="s">
        <v>46</v>
      </c>
      <c r="C630" s="4" t="s">
        <v>6</v>
      </c>
      <c r="D630" s="6">
        <v>1</v>
      </c>
      <c r="E630" s="5">
        <v>16000.25</v>
      </c>
      <c r="F630" s="6" t="str">
        <f t="shared" si="56"/>
        <v>借呗</v>
      </c>
      <c r="G630" s="3" t="str">
        <f>MID(C630,3,LEN(C630))</f>
        <v>12期</v>
      </c>
      <c r="H630" s="3" t="str">
        <f>VLOOKUP($B630*1,[1]Sheet1!$A:$G,7,FALSE)</f>
        <v>华东</v>
      </c>
      <c r="I630" s="3" t="str">
        <f>VLOOKUP($B630*1,[1]Sheet1!$A:$G,6,FALSE)</f>
        <v>杭州</v>
      </c>
      <c r="J630" s="3" t="str">
        <f>VLOOKUP($B630*1,[1]Sheet1!$A:$G,5,FALSE)</f>
        <v>二组</v>
      </c>
      <c r="K630" s="3" t="str">
        <f t="shared" si="57"/>
        <v>杭州二组</v>
      </c>
      <c r="L630" s="3" t="str">
        <f>IF(VLOOKUP($B630*1,[1]Sheet1!$A:$G,4,FALSE)=1,"普通员工","管理人员")</f>
        <v>管理人员</v>
      </c>
      <c r="M630" s="3">
        <f>E630/D630</f>
        <v>16000.25</v>
      </c>
      <c r="N630" s="3">
        <f t="shared" si="58"/>
        <v>2020</v>
      </c>
      <c r="O630" s="3">
        <f t="shared" si="59"/>
        <v>6</v>
      </c>
    </row>
    <row r="631" spans="1:15" x14ac:dyDescent="0.2">
      <c r="A631" s="10">
        <f>A630</f>
        <v>43993</v>
      </c>
      <c r="B631" s="3" t="str">
        <f>B630</f>
        <v>1000005873</v>
      </c>
      <c r="C631" s="4" t="s">
        <v>10</v>
      </c>
      <c r="D631" s="6">
        <v>1</v>
      </c>
      <c r="E631" s="5">
        <v>25000.52</v>
      </c>
      <c r="F631" s="6" t="str">
        <f t="shared" si="56"/>
        <v>借呗</v>
      </c>
      <c r="G631" s="3" t="str">
        <f>MID(C631,3,LEN(C631))</f>
        <v>18期</v>
      </c>
      <c r="H631" s="3" t="str">
        <f>VLOOKUP($B631*1,[1]Sheet1!$A:$G,7,FALSE)</f>
        <v>华东</v>
      </c>
      <c r="I631" s="3" t="str">
        <f>VLOOKUP($B631*1,[1]Sheet1!$A:$G,6,FALSE)</f>
        <v>杭州</v>
      </c>
      <c r="J631" s="3" t="str">
        <f>VLOOKUP($B631*1,[1]Sheet1!$A:$G,5,FALSE)</f>
        <v>二组</v>
      </c>
      <c r="K631" s="3" t="str">
        <f t="shared" si="57"/>
        <v>杭州二组</v>
      </c>
      <c r="L631" s="3" t="str">
        <f>IF(VLOOKUP($B631*1,[1]Sheet1!$A:$G,4,FALSE)=1,"普通员工","管理人员")</f>
        <v>管理人员</v>
      </c>
      <c r="M631" s="3">
        <f>E631/D631</f>
        <v>25000.52</v>
      </c>
      <c r="N631" s="3">
        <f t="shared" si="58"/>
        <v>2020</v>
      </c>
      <c r="O631" s="3">
        <f t="shared" si="59"/>
        <v>6</v>
      </c>
    </row>
    <row r="632" spans="1:15" x14ac:dyDescent="0.2">
      <c r="A632" s="10">
        <f>A631</f>
        <v>43993</v>
      </c>
      <c r="B632" s="4" t="s">
        <v>29</v>
      </c>
      <c r="C632" s="4" t="s">
        <v>5</v>
      </c>
      <c r="D632" s="6">
        <v>1</v>
      </c>
      <c r="E632" s="5">
        <v>5000.37</v>
      </c>
      <c r="F632" s="6" t="str">
        <f t="shared" si="56"/>
        <v>借呗</v>
      </c>
      <c r="G632" s="3" t="str">
        <f>MID(C632,3,LEN(C632))</f>
        <v>6期</v>
      </c>
      <c r="H632" s="3" t="str">
        <f>VLOOKUP($B632*1,[1]Sheet1!$A:$G,7,FALSE)</f>
        <v>华东</v>
      </c>
      <c r="I632" s="3" t="str">
        <f>VLOOKUP($B632*1,[1]Sheet1!$A:$G,6,FALSE)</f>
        <v>合肥</v>
      </c>
      <c r="J632" s="3" t="str">
        <f>VLOOKUP($B632*1,[1]Sheet1!$A:$G,5,FALSE)</f>
        <v>一组</v>
      </c>
      <c r="K632" s="3" t="str">
        <f t="shared" si="57"/>
        <v>合肥一组</v>
      </c>
      <c r="L632" s="3" t="str">
        <f>IF(VLOOKUP($B632*1,[1]Sheet1!$A:$G,4,FALSE)=1,"普通员工","管理人员")</f>
        <v>普通员工</v>
      </c>
      <c r="M632" s="3">
        <f>E632/D632</f>
        <v>5000.37</v>
      </c>
      <c r="N632" s="3">
        <f t="shared" si="58"/>
        <v>2020</v>
      </c>
      <c r="O632" s="3">
        <f t="shared" si="59"/>
        <v>6</v>
      </c>
    </row>
    <row r="633" spans="1:15" x14ac:dyDescent="0.2">
      <c r="A633" s="10">
        <f>A632</f>
        <v>43993</v>
      </c>
      <c r="B633" s="3" t="str">
        <f t="shared" ref="B633:B634" si="62">B632</f>
        <v>1000006064</v>
      </c>
      <c r="C633" s="4" t="s">
        <v>6</v>
      </c>
      <c r="D633" s="6">
        <v>1</v>
      </c>
      <c r="E633" s="5">
        <v>6000.11</v>
      </c>
      <c r="F633" s="6" t="str">
        <f t="shared" si="56"/>
        <v>借呗</v>
      </c>
      <c r="G633" s="3" t="str">
        <f>MID(C633,3,LEN(C633))</f>
        <v>12期</v>
      </c>
      <c r="H633" s="3" t="str">
        <f>VLOOKUP($B633*1,[1]Sheet1!$A:$G,7,FALSE)</f>
        <v>华东</v>
      </c>
      <c r="I633" s="3" t="str">
        <f>VLOOKUP($B633*1,[1]Sheet1!$A:$G,6,FALSE)</f>
        <v>合肥</v>
      </c>
      <c r="J633" s="3" t="str">
        <f>VLOOKUP($B633*1,[1]Sheet1!$A:$G,5,FALSE)</f>
        <v>一组</v>
      </c>
      <c r="K633" s="3" t="str">
        <f t="shared" si="57"/>
        <v>合肥一组</v>
      </c>
      <c r="L633" s="3" t="str">
        <f>IF(VLOOKUP($B633*1,[1]Sheet1!$A:$G,4,FALSE)=1,"普通员工","管理人员")</f>
        <v>普通员工</v>
      </c>
      <c r="M633" s="3">
        <f>E633/D633</f>
        <v>6000.11</v>
      </c>
      <c r="N633" s="3">
        <f t="shared" si="58"/>
        <v>2020</v>
      </c>
      <c r="O633" s="3">
        <f t="shared" si="59"/>
        <v>6</v>
      </c>
    </row>
    <row r="634" spans="1:15" x14ac:dyDescent="0.2">
      <c r="A634" s="10">
        <f>A633</f>
        <v>43993</v>
      </c>
      <c r="B634" s="3" t="str">
        <f t="shared" si="62"/>
        <v>1000006064</v>
      </c>
      <c r="C634" s="4" t="s">
        <v>10</v>
      </c>
      <c r="D634" s="6">
        <v>1</v>
      </c>
      <c r="E634" s="5">
        <v>8000.56</v>
      </c>
      <c r="F634" s="6" t="str">
        <f t="shared" si="56"/>
        <v>借呗</v>
      </c>
      <c r="G634" s="3" t="str">
        <f>MID(C634,3,LEN(C634))</f>
        <v>18期</v>
      </c>
      <c r="H634" s="3" t="str">
        <f>VLOOKUP($B634*1,[1]Sheet1!$A:$G,7,FALSE)</f>
        <v>华东</v>
      </c>
      <c r="I634" s="3" t="str">
        <f>VLOOKUP($B634*1,[1]Sheet1!$A:$G,6,FALSE)</f>
        <v>合肥</v>
      </c>
      <c r="J634" s="3" t="str">
        <f>VLOOKUP($B634*1,[1]Sheet1!$A:$G,5,FALSE)</f>
        <v>一组</v>
      </c>
      <c r="K634" s="3" t="str">
        <f t="shared" si="57"/>
        <v>合肥一组</v>
      </c>
      <c r="L634" s="3" t="str">
        <f>IF(VLOOKUP($B634*1,[1]Sheet1!$A:$G,4,FALSE)=1,"普通员工","管理人员")</f>
        <v>普通员工</v>
      </c>
      <c r="M634" s="3">
        <f>E634/D634</f>
        <v>8000.56</v>
      </c>
      <c r="N634" s="3">
        <f t="shared" si="58"/>
        <v>2020</v>
      </c>
      <c r="O634" s="3">
        <f t="shared" si="59"/>
        <v>6</v>
      </c>
    </row>
    <row r="635" spans="1:15" x14ac:dyDescent="0.2">
      <c r="A635" s="10">
        <f>A634</f>
        <v>43993</v>
      </c>
      <c r="B635" s="4" t="s">
        <v>47</v>
      </c>
      <c r="C635" s="4" t="s">
        <v>5</v>
      </c>
      <c r="D635" s="6">
        <v>2</v>
      </c>
      <c r="E635" s="5">
        <v>16000.35</v>
      </c>
      <c r="F635" s="6" t="str">
        <f t="shared" si="56"/>
        <v>借呗</v>
      </c>
      <c r="G635" s="3" t="str">
        <f>MID(C635,3,LEN(C635))</f>
        <v>6期</v>
      </c>
      <c r="H635" s="3" t="str">
        <f>VLOOKUP($B635*1,[1]Sheet1!$A:$G,7,FALSE)</f>
        <v>华西北</v>
      </c>
      <c r="I635" s="3" t="str">
        <f>VLOOKUP($B635*1,[1]Sheet1!$A:$G,6,FALSE)</f>
        <v>成都</v>
      </c>
      <c r="J635" s="3" t="str">
        <f>VLOOKUP($B635*1,[1]Sheet1!$A:$G,5,FALSE)</f>
        <v>一组</v>
      </c>
      <c r="K635" s="3" t="str">
        <f t="shared" si="57"/>
        <v>成都一组</v>
      </c>
      <c r="L635" s="3" t="str">
        <f>IF(VLOOKUP($B635*1,[1]Sheet1!$A:$G,4,FALSE)=1,"普通员工","管理人员")</f>
        <v>管理人员</v>
      </c>
      <c r="M635" s="3">
        <f>E635/D635</f>
        <v>8000.1750000000002</v>
      </c>
      <c r="N635" s="3">
        <f t="shared" si="58"/>
        <v>2020</v>
      </c>
      <c r="O635" s="3">
        <f t="shared" si="59"/>
        <v>6</v>
      </c>
    </row>
    <row r="636" spans="1:15" x14ac:dyDescent="0.2">
      <c r="A636" s="10">
        <f>A635</f>
        <v>43993</v>
      </c>
      <c r="B636" s="4" t="s">
        <v>48</v>
      </c>
      <c r="C636" s="4" t="s">
        <v>6</v>
      </c>
      <c r="D636" s="6">
        <v>1</v>
      </c>
      <c r="E636" s="5">
        <v>9000.68</v>
      </c>
      <c r="F636" s="6" t="str">
        <f t="shared" si="56"/>
        <v>借呗</v>
      </c>
      <c r="G636" s="3" t="str">
        <f>MID(C636,3,LEN(C636))</f>
        <v>12期</v>
      </c>
      <c r="H636" s="3" t="str">
        <f>VLOOKUP($B636*1,[1]Sheet1!$A:$G,7,FALSE)</f>
        <v>华东</v>
      </c>
      <c r="I636" s="3" t="str">
        <f>VLOOKUP($B636*1,[1]Sheet1!$A:$G,6,FALSE)</f>
        <v>南京</v>
      </c>
      <c r="J636" s="3" t="str">
        <f>VLOOKUP($B636*1,[1]Sheet1!$A:$G,5,FALSE)</f>
        <v>一组</v>
      </c>
      <c r="K636" s="3" t="str">
        <f t="shared" si="57"/>
        <v>南京一组</v>
      </c>
      <c r="L636" s="3" t="str">
        <f>IF(VLOOKUP($B636*1,[1]Sheet1!$A:$G,4,FALSE)=1,"普通员工","管理人员")</f>
        <v>普通员工</v>
      </c>
      <c r="M636" s="3">
        <f>E636/D636</f>
        <v>9000.68</v>
      </c>
      <c r="N636" s="3">
        <f t="shared" si="58"/>
        <v>2020</v>
      </c>
      <c r="O636" s="3">
        <f t="shared" si="59"/>
        <v>6</v>
      </c>
    </row>
    <row r="637" spans="1:15" x14ac:dyDescent="0.2">
      <c r="A637" s="10">
        <f>A636</f>
        <v>43993</v>
      </c>
      <c r="B637" s="4" t="s">
        <v>30</v>
      </c>
      <c r="C637" s="4" t="s">
        <v>6</v>
      </c>
      <c r="D637" s="6">
        <v>2</v>
      </c>
      <c r="E637" s="5">
        <v>18000.38</v>
      </c>
      <c r="F637" s="6" t="str">
        <f t="shared" si="56"/>
        <v>借呗</v>
      </c>
      <c r="G637" s="3" t="str">
        <f>MID(C637,3,LEN(C637))</f>
        <v>12期</v>
      </c>
      <c r="H637" s="3" t="str">
        <f>VLOOKUP($B637*1,[1]Sheet1!$A:$G,7,FALSE)</f>
        <v>华东</v>
      </c>
      <c r="I637" s="3" t="str">
        <f>VLOOKUP($B637*1,[1]Sheet1!$A:$G,6,FALSE)</f>
        <v>南京</v>
      </c>
      <c r="J637" s="3" t="str">
        <f>VLOOKUP($B637*1,[1]Sheet1!$A:$G,5,FALSE)</f>
        <v>一组</v>
      </c>
      <c r="K637" s="3" t="str">
        <f t="shared" si="57"/>
        <v>南京一组</v>
      </c>
      <c r="L637" s="3" t="str">
        <f>IF(VLOOKUP($B637*1,[1]Sheet1!$A:$G,4,FALSE)=1,"普通员工","管理人员")</f>
        <v>普通员工</v>
      </c>
      <c r="M637" s="3">
        <f>E637/D637</f>
        <v>9000.19</v>
      </c>
      <c r="N637" s="3">
        <f t="shared" si="58"/>
        <v>2020</v>
      </c>
      <c r="O637" s="3">
        <f t="shared" si="59"/>
        <v>6</v>
      </c>
    </row>
    <row r="638" spans="1:15" x14ac:dyDescent="0.2">
      <c r="A638" s="10">
        <f>A637</f>
        <v>43993</v>
      </c>
      <c r="B638" s="4" t="s">
        <v>65</v>
      </c>
      <c r="C638" s="4" t="s">
        <v>5</v>
      </c>
      <c r="D638" s="6">
        <v>1</v>
      </c>
      <c r="E638" s="5">
        <v>10000.540000000001</v>
      </c>
      <c r="F638" s="6" t="str">
        <f t="shared" si="56"/>
        <v>借呗</v>
      </c>
      <c r="G638" s="3" t="str">
        <f>MID(C638,3,LEN(C638))</f>
        <v>6期</v>
      </c>
      <c r="H638" s="3" t="str">
        <f>VLOOKUP($B638*1,[1]Sheet1!$A:$G,7,FALSE)</f>
        <v>华东</v>
      </c>
      <c r="I638" s="3" t="str">
        <f>VLOOKUP($B638*1,[1]Sheet1!$A:$G,6,FALSE)</f>
        <v>南京</v>
      </c>
      <c r="J638" s="3" t="str">
        <f>VLOOKUP($B638*1,[1]Sheet1!$A:$G,5,FALSE)</f>
        <v>一组</v>
      </c>
      <c r="K638" s="3" t="str">
        <f t="shared" si="57"/>
        <v>南京一组</v>
      </c>
      <c r="L638" s="3" t="str">
        <f>IF(VLOOKUP($B638*1,[1]Sheet1!$A:$G,4,FALSE)=1,"普通员工","管理人员")</f>
        <v>普通员工</v>
      </c>
      <c r="M638" s="3">
        <f>E638/D638</f>
        <v>10000.540000000001</v>
      </c>
      <c r="N638" s="3">
        <f t="shared" si="58"/>
        <v>2020</v>
      </c>
      <c r="O638" s="3">
        <f t="shared" si="59"/>
        <v>6</v>
      </c>
    </row>
    <row r="639" spans="1:15" x14ac:dyDescent="0.2">
      <c r="A639" s="10">
        <f>A638</f>
        <v>43993</v>
      </c>
      <c r="B639" s="3" t="str">
        <f>B638</f>
        <v>1000006869</v>
      </c>
      <c r="C639" s="4" t="s">
        <v>6</v>
      </c>
      <c r="D639" s="6">
        <v>2</v>
      </c>
      <c r="E639" s="5">
        <v>50000.22</v>
      </c>
      <c r="F639" s="6" t="str">
        <f t="shared" si="56"/>
        <v>借呗</v>
      </c>
      <c r="G639" s="3" t="str">
        <f>MID(C639,3,LEN(C639))</f>
        <v>12期</v>
      </c>
      <c r="H639" s="3" t="str">
        <f>VLOOKUP($B639*1,[1]Sheet1!$A:$G,7,FALSE)</f>
        <v>华东</v>
      </c>
      <c r="I639" s="3" t="str">
        <f>VLOOKUP($B639*1,[1]Sheet1!$A:$G,6,FALSE)</f>
        <v>南京</v>
      </c>
      <c r="J639" s="3" t="str">
        <f>VLOOKUP($B639*1,[1]Sheet1!$A:$G,5,FALSE)</f>
        <v>一组</v>
      </c>
      <c r="K639" s="3" t="str">
        <f t="shared" si="57"/>
        <v>南京一组</v>
      </c>
      <c r="L639" s="3" t="str">
        <f>IF(VLOOKUP($B639*1,[1]Sheet1!$A:$G,4,FALSE)=1,"普通员工","管理人员")</f>
        <v>普通员工</v>
      </c>
      <c r="M639" s="3">
        <f>E639/D639</f>
        <v>25000.11</v>
      </c>
      <c r="N639" s="3">
        <f t="shared" si="58"/>
        <v>2020</v>
      </c>
      <c r="O639" s="3">
        <f t="shared" si="59"/>
        <v>6</v>
      </c>
    </row>
    <row r="640" spans="1:15" x14ac:dyDescent="0.2">
      <c r="A640" s="10">
        <f>A639</f>
        <v>43993</v>
      </c>
      <c r="B640" s="4" t="s">
        <v>50</v>
      </c>
      <c r="C640" s="4" t="s">
        <v>5</v>
      </c>
      <c r="D640" s="6">
        <v>1</v>
      </c>
      <c r="E640" s="5">
        <v>24999.99</v>
      </c>
      <c r="F640" s="6" t="str">
        <f t="shared" si="56"/>
        <v>借呗</v>
      </c>
      <c r="G640" s="3" t="str">
        <f>MID(C640,3,LEN(C640))</f>
        <v>6期</v>
      </c>
      <c r="H640" s="3" t="str">
        <f>VLOOKUP($B640*1,[1]Sheet1!$A:$G,7,FALSE)</f>
        <v>华东</v>
      </c>
      <c r="I640" s="3" t="str">
        <f>VLOOKUP($B640*1,[1]Sheet1!$A:$G,6,FALSE)</f>
        <v>上海</v>
      </c>
      <c r="J640" s="3" t="str">
        <f>VLOOKUP($B640*1,[1]Sheet1!$A:$G,5,FALSE)</f>
        <v>一组</v>
      </c>
      <c r="K640" s="3" t="str">
        <f t="shared" si="57"/>
        <v>上海一组</v>
      </c>
      <c r="L640" s="3" t="str">
        <f>IF(VLOOKUP($B640*1,[1]Sheet1!$A:$G,4,FALSE)=1,"普通员工","管理人员")</f>
        <v>普通员工</v>
      </c>
      <c r="M640" s="3">
        <f>E640/D640</f>
        <v>24999.99</v>
      </c>
      <c r="N640" s="3">
        <f t="shared" si="58"/>
        <v>2020</v>
      </c>
      <c r="O640" s="3">
        <f t="shared" si="59"/>
        <v>6</v>
      </c>
    </row>
    <row r="641" spans="1:15" x14ac:dyDescent="0.2">
      <c r="A641" s="10">
        <f>A640</f>
        <v>43993</v>
      </c>
      <c r="B641" s="4" t="s">
        <v>51</v>
      </c>
      <c r="C641" s="4" t="s">
        <v>6</v>
      </c>
      <c r="D641" s="6">
        <v>1</v>
      </c>
      <c r="E641" s="5">
        <v>7500.02</v>
      </c>
      <c r="F641" s="6" t="str">
        <f t="shared" si="56"/>
        <v>借呗</v>
      </c>
      <c r="G641" s="3" t="str">
        <f>MID(C641,3,LEN(C641))</f>
        <v>12期</v>
      </c>
      <c r="H641" s="3" t="str">
        <f>VLOOKUP($B641*1,[1]Sheet1!$A:$G,7,FALSE)</f>
        <v>华东</v>
      </c>
      <c r="I641" s="3" t="str">
        <f>VLOOKUP($B641*1,[1]Sheet1!$A:$G,6,FALSE)</f>
        <v>南京</v>
      </c>
      <c r="J641" s="3" t="str">
        <f>VLOOKUP($B641*1,[1]Sheet1!$A:$G,5,FALSE)</f>
        <v>一组</v>
      </c>
      <c r="K641" s="3" t="str">
        <f t="shared" si="57"/>
        <v>南京一组</v>
      </c>
      <c r="L641" s="3" t="str">
        <f>IF(VLOOKUP($B641*1,[1]Sheet1!$A:$G,4,FALSE)=1,"普通员工","管理人员")</f>
        <v>管理人员</v>
      </c>
      <c r="M641" s="3">
        <f>E641/D641</f>
        <v>7500.02</v>
      </c>
      <c r="N641" s="3">
        <f t="shared" si="58"/>
        <v>2020</v>
      </c>
      <c r="O641" s="3">
        <f t="shared" si="59"/>
        <v>6</v>
      </c>
    </row>
    <row r="642" spans="1:15" x14ac:dyDescent="0.2">
      <c r="A642" s="10">
        <f>A641</f>
        <v>43993</v>
      </c>
      <c r="B642" s="4" t="s">
        <v>32</v>
      </c>
      <c r="C642" s="4" t="s">
        <v>5</v>
      </c>
      <c r="D642" s="6">
        <v>1</v>
      </c>
      <c r="E642" s="5">
        <v>7500.67</v>
      </c>
      <c r="F642" s="6" t="str">
        <f t="shared" si="56"/>
        <v>借呗</v>
      </c>
      <c r="G642" s="3" t="str">
        <f>MID(C642,3,LEN(C642))</f>
        <v>6期</v>
      </c>
      <c r="H642" s="3" t="str">
        <f>VLOOKUP($B642*1,[1]Sheet1!$A:$G,7,FALSE)</f>
        <v>华东</v>
      </c>
      <c r="I642" s="3" t="str">
        <f>VLOOKUP($B642*1,[1]Sheet1!$A:$G,6,FALSE)</f>
        <v>上海</v>
      </c>
      <c r="J642" s="3" t="str">
        <f>VLOOKUP($B642*1,[1]Sheet1!$A:$G,5,FALSE)</f>
        <v>二组</v>
      </c>
      <c r="K642" s="3" t="str">
        <f t="shared" si="57"/>
        <v>上海二组</v>
      </c>
      <c r="L642" s="3" t="str">
        <f>IF(VLOOKUP($B642*1,[1]Sheet1!$A:$G,4,FALSE)=1,"普通员工","管理人员")</f>
        <v>普通员工</v>
      </c>
      <c r="M642" s="3">
        <f>E642/D642</f>
        <v>7500.67</v>
      </c>
      <c r="N642" s="3">
        <f t="shared" si="58"/>
        <v>2020</v>
      </c>
      <c r="O642" s="3">
        <f t="shared" si="59"/>
        <v>6</v>
      </c>
    </row>
    <row r="643" spans="1:15" x14ac:dyDescent="0.2">
      <c r="A643" s="10">
        <f>A642</f>
        <v>43993</v>
      </c>
      <c r="B643" s="3" t="str">
        <f>B642</f>
        <v>1000008957</v>
      </c>
      <c r="C643" s="4" t="s">
        <v>10</v>
      </c>
      <c r="D643" s="6">
        <v>1</v>
      </c>
      <c r="E643" s="5">
        <v>5000.38</v>
      </c>
      <c r="F643" s="6" t="str">
        <f t="shared" ref="F643:F706" si="63">LEFT(C643,2)</f>
        <v>借呗</v>
      </c>
      <c r="G643" s="3" t="str">
        <f>MID(C643,3,LEN(C643))</f>
        <v>18期</v>
      </c>
      <c r="H643" s="3" t="str">
        <f>VLOOKUP($B643*1,[1]Sheet1!$A:$G,7,FALSE)</f>
        <v>华东</v>
      </c>
      <c r="I643" s="3" t="str">
        <f>VLOOKUP($B643*1,[1]Sheet1!$A:$G,6,FALSE)</f>
        <v>上海</v>
      </c>
      <c r="J643" s="3" t="str">
        <f>VLOOKUP($B643*1,[1]Sheet1!$A:$G,5,FALSE)</f>
        <v>二组</v>
      </c>
      <c r="K643" s="3" t="str">
        <f t="shared" ref="K643:K706" si="64">I643&amp;J643</f>
        <v>上海二组</v>
      </c>
      <c r="L643" s="3" t="str">
        <f>IF(VLOOKUP($B643*1,[1]Sheet1!$A:$G,4,FALSE)=1,"普通员工","管理人员")</f>
        <v>普通员工</v>
      </c>
      <c r="M643" s="3">
        <f>E643/D643</f>
        <v>5000.38</v>
      </c>
      <c r="N643" s="3">
        <f t="shared" ref="N643:N706" si="65">YEAR(A643)</f>
        <v>2020</v>
      </c>
      <c r="O643" s="3">
        <f t="shared" ref="O643:O706" si="66">MONTH(A643)</f>
        <v>6</v>
      </c>
    </row>
    <row r="644" spans="1:15" x14ac:dyDescent="0.2">
      <c r="A644" s="10">
        <f>A643</f>
        <v>43993</v>
      </c>
      <c r="B644" s="4" t="s">
        <v>53</v>
      </c>
      <c r="C644" s="4" t="s">
        <v>6</v>
      </c>
      <c r="D644" s="6">
        <v>2</v>
      </c>
      <c r="E644" s="5">
        <v>17000.45</v>
      </c>
      <c r="F644" s="6" t="str">
        <f t="shared" si="63"/>
        <v>借呗</v>
      </c>
      <c r="G644" s="3" t="str">
        <f>MID(C644,3,LEN(C644))</f>
        <v>12期</v>
      </c>
      <c r="H644" s="3" t="str">
        <f>VLOOKUP($B644*1,[1]Sheet1!$A:$G,7,FALSE)</f>
        <v>华东</v>
      </c>
      <c r="I644" s="3" t="str">
        <f>VLOOKUP($B644*1,[1]Sheet1!$A:$G,6,FALSE)</f>
        <v>南京</v>
      </c>
      <c r="J644" s="3" t="str">
        <f>VLOOKUP($B644*1,[1]Sheet1!$A:$G,5,FALSE)</f>
        <v>四组</v>
      </c>
      <c r="K644" s="3" t="str">
        <f t="shared" si="64"/>
        <v>南京四组</v>
      </c>
      <c r="L644" s="3" t="str">
        <f>IF(VLOOKUP($B644*1,[1]Sheet1!$A:$G,4,FALSE)=1,"普通员工","管理人员")</f>
        <v>普通员工</v>
      </c>
      <c r="M644" s="3">
        <f>E644/D644</f>
        <v>8500.2250000000004</v>
      </c>
      <c r="N644" s="3">
        <f t="shared" si="65"/>
        <v>2020</v>
      </c>
      <c r="O644" s="3">
        <f t="shared" si="66"/>
        <v>6</v>
      </c>
    </row>
    <row r="645" spans="1:15" x14ac:dyDescent="0.2">
      <c r="A645" s="10">
        <f>A644</f>
        <v>43993</v>
      </c>
      <c r="B645" s="4" t="s">
        <v>54</v>
      </c>
      <c r="C645" s="4" t="s">
        <v>6</v>
      </c>
      <c r="D645" s="6">
        <v>2</v>
      </c>
      <c r="E645" s="5">
        <v>24000.75</v>
      </c>
      <c r="F645" s="6" t="str">
        <f t="shared" si="63"/>
        <v>借呗</v>
      </c>
      <c r="G645" s="3" t="str">
        <f>MID(C645,3,LEN(C645))</f>
        <v>12期</v>
      </c>
      <c r="H645" s="3" t="str">
        <f>VLOOKUP($B645*1,[1]Sheet1!$A:$G,7,FALSE)</f>
        <v>华东</v>
      </c>
      <c r="I645" s="3" t="str">
        <f>VLOOKUP($B645*1,[1]Sheet1!$A:$G,6,FALSE)</f>
        <v>南京</v>
      </c>
      <c r="J645" s="3" t="str">
        <f>VLOOKUP($B645*1,[1]Sheet1!$A:$G,5,FALSE)</f>
        <v>一组</v>
      </c>
      <c r="K645" s="3" t="str">
        <f t="shared" si="64"/>
        <v>南京一组</v>
      </c>
      <c r="L645" s="3" t="str">
        <f>IF(VLOOKUP($B645*1,[1]Sheet1!$A:$G,4,FALSE)=1,"普通员工","管理人员")</f>
        <v>普通员工</v>
      </c>
      <c r="M645" s="3">
        <f>E645/D645</f>
        <v>12000.375</v>
      </c>
      <c r="N645" s="3">
        <f t="shared" si="65"/>
        <v>2020</v>
      </c>
      <c r="O645" s="3">
        <f t="shared" si="66"/>
        <v>6</v>
      </c>
    </row>
    <row r="646" spans="1:15" x14ac:dyDescent="0.2">
      <c r="A646" s="10">
        <f>A645</f>
        <v>43993</v>
      </c>
      <c r="B646" s="4" t="s">
        <v>55</v>
      </c>
      <c r="C646" s="4" t="s">
        <v>5</v>
      </c>
      <c r="D646" s="6">
        <v>1</v>
      </c>
      <c r="E646" s="5">
        <v>7000.27</v>
      </c>
      <c r="F646" s="6" t="str">
        <f t="shared" si="63"/>
        <v>借呗</v>
      </c>
      <c r="G646" s="3" t="str">
        <f>MID(C646,3,LEN(C646))</f>
        <v>6期</v>
      </c>
      <c r="H646" s="3" t="str">
        <f>VLOOKUP($B646*1,[1]Sheet1!$A:$G,7,FALSE)</f>
        <v>华南</v>
      </c>
      <c r="I646" s="3" t="str">
        <f>VLOOKUP($B646*1,[1]Sheet1!$A:$G,6,FALSE)</f>
        <v>广州</v>
      </c>
      <c r="J646" s="3" t="str">
        <f>VLOOKUP($B646*1,[1]Sheet1!$A:$G,5,FALSE)</f>
        <v>一组</v>
      </c>
      <c r="K646" s="3" t="str">
        <f t="shared" si="64"/>
        <v>广州一组</v>
      </c>
      <c r="L646" s="3" t="str">
        <f>IF(VLOOKUP($B646*1,[1]Sheet1!$A:$G,4,FALSE)=1,"普通员工","管理人员")</f>
        <v>普通员工</v>
      </c>
      <c r="M646" s="3">
        <f>E646/D646</f>
        <v>7000.27</v>
      </c>
      <c r="N646" s="3">
        <f t="shared" si="65"/>
        <v>2020</v>
      </c>
      <c r="O646" s="3">
        <f t="shared" si="66"/>
        <v>6</v>
      </c>
    </row>
    <row r="647" spans="1:15" x14ac:dyDescent="0.2">
      <c r="A647" s="10">
        <f>A646</f>
        <v>43993</v>
      </c>
      <c r="B647" s="4" t="s">
        <v>73</v>
      </c>
      <c r="C647" s="4" t="s">
        <v>6</v>
      </c>
      <c r="D647" s="6">
        <v>1</v>
      </c>
      <c r="E647" s="5">
        <v>8999.98</v>
      </c>
      <c r="F647" s="6" t="str">
        <f t="shared" si="63"/>
        <v>借呗</v>
      </c>
      <c r="G647" s="3" t="str">
        <f>MID(C647,3,LEN(C647))</f>
        <v>12期</v>
      </c>
      <c r="H647" s="3" t="str">
        <f>VLOOKUP($B647*1,[1]Sheet1!$A:$G,7,FALSE)</f>
        <v>华东</v>
      </c>
      <c r="I647" s="3" t="str">
        <f>VLOOKUP($B647*1,[1]Sheet1!$A:$G,6,FALSE)</f>
        <v>上海</v>
      </c>
      <c r="J647" s="3" t="str">
        <f>VLOOKUP($B647*1,[1]Sheet1!$A:$G,5,FALSE)</f>
        <v>二组</v>
      </c>
      <c r="K647" s="3" t="str">
        <f t="shared" si="64"/>
        <v>上海二组</v>
      </c>
      <c r="L647" s="3" t="str">
        <f>IF(VLOOKUP($B647*1,[1]Sheet1!$A:$G,4,FALSE)=1,"普通员工","管理人员")</f>
        <v>普通员工</v>
      </c>
      <c r="M647" s="3">
        <f>E647/D647</f>
        <v>8999.98</v>
      </c>
      <c r="N647" s="3">
        <f t="shared" si="65"/>
        <v>2020</v>
      </c>
      <c r="O647" s="3">
        <f t="shared" si="66"/>
        <v>6</v>
      </c>
    </row>
    <row r="648" spans="1:15" x14ac:dyDescent="0.2">
      <c r="A648" s="10">
        <f>A647</f>
        <v>43993</v>
      </c>
      <c r="B648" s="4" t="s">
        <v>76</v>
      </c>
      <c r="C648" s="4" t="s">
        <v>5</v>
      </c>
      <c r="D648" s="6">
        <v>1</v>
      </c>
      <c r="E648" s="5">
        <v>15000.26</v>
      </c>
      <c r="F648" s="6" t="str">
        <f t="shared" si="63"/>
        <v>借呗</v>
      </c>
      <c r="G648" s="3" t="str">
        <f>MID(C648,3,LEN(C648))</f>
        <v>6期</v>
      </c>
      <c r="H648" s="3" t="str">
        <f>VLOOKUP($B648*1,[1]Sheet1!$A:$G,7,FALSE)</f>
        <v>华东</v>
      </c>
      <c r="I648" s="3" t="str">
        <f>VLOOKUP($B648*1,[1]Sheet1!$A:$G,6,FALSE)</f>
        <v>杭州</v>
      </c>
      <c r="J648" s="3" t="str">
        <f>VLOOKUP($B648*1,[1]Sheet1!$A:$G,5,FALSE)</f>
        <v>二组</v>
      </c>
      <c r="K648" s="3" t="str">
        <f t="shared" si="64"/>
        <v>杭州二组</v>
      </c>
      <c r="L648" s="3" t="str">
        <f>IF(VLOOKUP($B648*1,[1]Sheet1!$A:$G,4,FALSE)=1,"普通员工","管理人员")</f>
        <v>普通员工</v>
      </c>
      <c r="M648" s="3">
        <f>E648/D648</f>
        <v>15000.26</v>
      </c>
      <c r="N648" s="3">
        <f t="shared" si="65"/>
        <v>2020</v>
      </c>
      <c r="O648" s="3">
        <f t="shared" si="66"/>
        <v>6</v>
      </c>
    </row>
    <row r="649" spans="1:15" x14ac:dyDescent="0.2">
      <c r="A649" s="10">
        <f>A648</f>
        <v>43993</v>
      </c>
      <c r="B649" s="3" t="str">
        <f>B648</f>
        <v>1000012099</v>
      </c>
      <c r="C649" s="4" t="s">
        <v>6</v>
      </c>
      <c r="D649" s="6">
        <v>6</v>
      </c>
      <c r="E649" s="5">
        <v>103002.31</v>
      </c>
      <c r="F649" s="6" t="str">
        <f t="shared" si="63"/>
        <v>借呗</v>
      </c>
      <c r="G649" s="3" t="str">
        <f>MID(C649,3,LEN(C649))</f>
        <v>12期</v>
      </c>
      <c r="H649" s="3" t="str">
        <f>VLOOKUP($B649*1,[1]Sheet1!$A:$G,7,FALSE)</f>
        <v>华东</v>
      </c>
      <c r="I649" s="3" t="str">
        <f>VLOOKUP($B649*1,[1]Sheet1!$A:$G,6,FALSE)</f>
        <v>杭州</v>
      </c>
      <c r="J649" s="3" t="str">
        <f>VLOOKUP($B649*1,[1]Sheet1!$A:$G,5,FALSE)</f>
        <v>二组</v>
      </c>
      <c r="K649" s="3" t="str">
        <f t="shared" si="64"/>
        <v>杭州二组</v>
      </c>
      <c r="L649" s="3" t="str">
        <f>IF(VLOOKUP($B649*1,[1]Sheet1!$A:$G,4,FALSE)=1,"普通员工","管理人员")</f>
        <v>普通员工</v>
      </c>
      <c r="M649" s="3">
        <f>E649/D649</f>
        <v>17167.051666666666</v>
      </c>
      <c r="N649" s="3">
        <f t="shared" si="65"/>
        <v>2020</v>
      </c>
      <c r="O649" s="3">
        <f t="shared" si="66"/>
        <v>6</v>
      </c>
    </row>
    <row r="650" spans="1:15" x14ac:dyDescent="0.2">
      <c r="A650" s="10">
        <f>A649</f>
        <v>43993</v>
      </c>
      <c r="B650" s="4" t="s">
        <v>77</v>
      </c>
      <c r="C650" s="4" t="s">
        <v>6</v>
      </c>
      <c r="D650" s="6">
        <v>2</v>
      </c>
      <c r="E650" s="5">
        <v>24999.9</v>
      </c>
      <c r="F650" s="6" t="str">
        <f t="shared" si="63"/>
        <v>借呗</v>
      </c>
      <c r="G650" s="3" t="str">
        <f>MID(C650,3,LEN(C650))</f>
        <v>12期</v>
      </c>
      <c r="H650" s="3" t="str">
        <f>VLOOKUP($B650*1,[1]Sheet1!$A:$G,7,FALSE)</f>
        <v>华东</v>
      </c>
      <c r="I650" s="3" t="str">
        <f>VLOOKUP($B650*1,[1]Sheet1!$A:$G,6,FALSE)</f>
        <v>杭州</v>
      </c>
      <c r="J650" s="3" t="str">
        <f>VLOOKUP($B650*1,[1]Sheet1!$A:$G,5,FALSE)</f>
        <v>三组</v>
      </c>
      <c r="K650" s="3" t="str">
        <f t="shared" si="64"/>
        <v>杭州三组</v>
      </c>
      <c r="L650" s="3" t="str">
        <f>IF(VLOOKUP($B650*1,[1]Sheet1!$A:$G,4,FALSE)=1,"普通员工","管理人员")</f>
        <v>管理人员</v>
      </c>
      <c r="M650" s="3">
        <f>E650/D650</f>
        <v>12499.95</v>
      </c>
      <c r="N650" s="3">
        <f t="shared" si="65"/>
        <v>2020</v>
      </c>
      <c r="O650" s="3">
        <f t="shared" si="66"/>
        <v>6</v>
      </c>
    </row>
    <row r="651" spans="1:15" x14ac:dyDescent="0.2">
      <c r="A651" s="10">
        <f>A650</f>
        <v>43993</v>
      </c>
      <c r="B651" s="3" t="str">
        <f>B650</f>
        <v>1000012112</v>
      </c>
      <c r="C651" s="4" t="s">
        <v>10</v>
      </c>
      <c r="D651" s="6">
        <v>1</v>
      </c>
      <c r="E651" s="5">
        <v>4999.9799999999996</v>
      </c>
      <c r="F651" s="6" t="str">
        <f t="shared" si="63"/>
        <v>借呗</v>
      </c>
      <c r="G651" s="3" t="str">
        <f>MID(C651,3,LEN(C651))</f>
        <v>18期</v>
      </c>
      <c r="H651" s="3" t="str">
        <f>VLOOKUP($B651*1,[1]Sheet1!$A:$G,7,FALSE)</f>
        <v>华东</v>
      </c>
      <c r="I651" s="3" t="str">
        <f>VLOOKUP($B651*1,[1]Sheet1!$A:$G,6,FALSE)</f>
        <v>杭州</v>
      </c>
      <c r="J651" s="3" t="str">
        <f>VLOOKUP($B651*1,[1]Sheet1!$A:$G,5,FALSE)</f>
        <v>三组</v>
      </c>
      <c r="K651" s="3" t="str">
        <f t="shared" si="64"/>
        <v>杭州三组</v>
      </c>
      <c r="L651" s="3" t="str">
        <f>IF(VLOOKUP($B651*1,[1]Sheet1!$A:$G,4,FALSE)=1,"普通员工","管理人员")</f>
        <v>管理人员</v>
      </c>
      <c r="M651" s="3">
        <f>E651/D651</f>
        <v>4999.9799999999996</v>
      </c>
      <c r="N651" s="3">
        <f t="shared" si="65"/>
        <v>2020</v>
      </c>
      <c r="O651" s="3">
        <f t="shared" si="66"/>
        <v>6</v>
      </c>
    </row>
    <row r="652" spans="1:15" x14ac:dyDescent="0.2">
      <c r="A652" s="10">
        <f>A651</f>
        <v>43993</v>
      </c>
      <c r="B652" s="4" t="s">
        <v>86</v>
      </c>
      <c r="C652" s="4" t="s">
        <v>5</v>
      </c>
      <c r="D652" s="6">
        <v>1</v>
      </c>
      <c r="E652" s="5">
        <v>4999.9399999999996</v>
      </c>
      <c r="F652" s="6" t="str">
        <f t="shared" si="63"/>
        <v>借呗</v>
      </c>
      <c r="G652" s="3" t="str">
        <f>MID(C652,3,LEN(C652))</f>
        <v>6期</v>
      </c>
      <c r="H652" s="3" t="str">
        <f>VLOOKUP($B652*1,[1]Sheet1!$A:$G,7,FALSE)</f>
        <v>华东</v>
      </c>
      <c r="I652" s="3" t="str">
        <f>VLOOKUP($B652*1,[1]Sheet1!$A:$G,6,FALSE)</f>
        <v>苏州</v>
      </c>
      <c r="J652" s="3" t="str">
        <f>VLOOKUP($B652*1,[1]Sheet1!$A:$G,5,FALSE)</f>
        <v>一组</v>
      </c>
      <c r="K652" s="3" t="str">
        <f t="shared" si="64"/>
        <v>苏州一组</v>
      </c>
      <c r="L652" s="3" t="str">
        <f>IF(VLOOKUP($B652*1,[1]Sheet1!$A:$G,4,FALSE)=1,"普通员工","管理人员")</f>
        <v>普通员工</v>
      </c>
      <c r="M652" s="3">
        <f>E652/D652</f>
        <v>4999.9399999999996</v>
      </c>
      <c r="N652" s="3">
        <f t="shared" si="65"/>
        <v>2020</v>
      </c>
      <c r="O652" s="3">
        <f t="shared" si="66"/>
        <v>6</v>
      </c>
    </row>
    <row r="653" spans="1:15" x14ac:dyDescent="0.2">
      <c r="A653" s="10">
        <f>A652</f>
        <v>43993</v>
      </c>
      <c r="B653" s="3" t="str">
        <f>B652</f>
        <v>1000012234</v>
      </c>
      <c r="C653" s="4" t="s">
        <v>6</v>
      </c>
      <c r="D653" s="6">
        <v>1</v>
      </c>
      <c r="E653" s="5">
        <v>7000.09</v>
      </c>
      <c r="F653" s="6" t="str">
        <f t="shared" si="63"/>
        <v>借呗</v>
      </c>
      <c r="G653" s="3" t="str">
        <f>MID(C653,3,LEN(C653))</f>
        <v>12期</v>
      </c>
      <c r="H653" s="3" t="str">
        <f>VLOOKUP($B653*1,[1]Sheet1!$A:$G,7,FALSE)</f>
        <v>华东</v>
      </c>
      <c r="I653" s="3" t="str">
        <f>VLOOKUP($B653*1,[1]Sheet1!$A:$G,6,FALSE)</f>
        <v>苏州</v>
      </c>
      <c r="J653" s="3" t="str">
        <f>VLOOKUP($B653*1,[1]Sheet1!$A:$G,5,FALSE)</f>
        <v>一组</v>
      </c>
      <c r="K653" s="3" t="str">
        <f t="shared" si="64"/>
        <v>苏州一组</v>
      </c>
      <c r="L653" s="3" t="str">
        <f>IF(VLOOKUP($B653*1,[1]Sheet1!$A:$G,4,FALSE)=1,"普通员工","管理人员")</f>
        <v>普通员工</v>
      </c>
      <c r="M653" s="3">
        <f>E653/D653</f>
        <v>7000.09</v>
      </c>
      <c r="N653" s="3">
        <f t="shared" si="65"/>
        <v>2020</v>
      </c>
      <c r="O653" s="3">
        <f t="shared" si="66"/>
        <v>6</v>
      </c>
    </row>
    <row r="654" spans="1:15" x14ac:dyDescent="0.2">
      <c r="A654" s="10">
        <f>A653</f>
        <v>43993</v>
      </c>
      <c r="B654" s="4" t="s">
        <v>81</v>
      </c>
      <c r="C654" s="4" t="s">
        <v>5</v>
      </c>
      <c r="D654" s="6">
        <v>1</v>
      </c>
      <c r="E654" s="5">
        <v>24999.96</v>
      </c>
      <c r="F654" s="6" t="str">
        <f t="shared" si="63"/>
        <v>借呗</v>
      </c>
      <c r="G654" s="3" t="str">
        <f>MID(C654,3,LEN(C654))</f>
        <v>6期</v>
      </c>
      <c r="H654" s="3" t="str">
        <f>VLOOKUP($B654*1,[1]Sheet1!$A:$G,7,FALSE)</f>
        <v>华南</v>
      </c>
      <c r="I654" s="3" t="str">
        <f>VLOOKUP($B654*1,[1]Sheet1!$A:$G,6,FALSE)</f>
        <v>南宁</v>
      </c>
      <c r="J654" s="3" t="str">
        <f>VLOOKUP($B654*1,[1]Sheet1!$A:$G,5,FALSE)</f>
        <v>一组</v>
      </c>
      <c r="K654" s="3" t="str">
        <f t="shared" si="64"/>
        <v>南宁一组</v>
      </c>
      <c r="L654" s="3" t="str">
        <f>IF(VLOOKUP($B654*1,[1]Sheet1!$A:$G,4,FALSE)=1,"普通员工","管理人员")</f>
        <v>普通员工</v>
      </c>
      <c r="M654" s="3">
        <f>E654/D654</f>
        <v>24999.96</v>
      </c>
      <c r="N654" s="3">
        <f t="shared" si="65"/>
        <v>2020</v>
      </c>
      <c r="O654" s="3">
        <f t="shared" si="66"/>
        <v>6</v>
      </c>
    </row>
    <row r="655" spans="1:15" x14ac:dyDescent="0.2">
      <c r="A655" s="10">
        <f>A654</f>
        <v>43993</v>
      </c>
      <c r="B655" s="3" t="str">
        <f>B654</f>
        <v>1000012313</v>
      </c>
      <c r="C655" s="4" t="s">
        <v>6</v>
      </c>
      <c r="D655" s="6">
        <v>2</v>
      </c>
      <c r="E655" s="5">
        <v>21000.920000000002</v>
      </c>
      <c r="F655" s="6" t="str">
        <f t="shared" si="63"/>
        <v>借呗</v>
      </c>
      <c r="G655" s="3" t="str">
        <f>MID(C655,3,LEN(C655))</f>
        <v>12期</v>
      </c>
      <c r="H655" s="3" t="str">
        <f>VLOOKUP($B655*1,[1]Sheet1!$A:$G,7,FALSE)</f>
        <v>华南</v>
      </c>
      <c r="I655" s="3" t="str">
        <f>VLOOKUP($B655*1,[1]Sheet1!$A:$G,6,FALSE)</f>
        <v>南宁</v>
      </c>
      <c r="J655" s="3" t="str">
        <f>VLOOKUP($B655*1,[1]Sheet1!$A:$G,5,FALSE)</f>
        <v>一组</v>
      </c>
      <c r="K655" s="3" t="str">
        <f t="shared" si="64"/>
        <v>南宁一组</v>
      </c>
      <c r="L655" s="3" t="str">
        <f>IF(VLOOKUP($B655*1,[1]Sheet1!$A:$G,4,FALSE)=1,"普通员工","管理人员")</f>
        <v>普通员工</v>
      </c>
      <c r="M655" s="3">
        <f>E655/D655</f>
        <v>10500.460000000001</v>
      </c>
      <c r="N655" s="3">
        <f t="shared" si="65"/>
        <v>2020</v>
      </c>
      <c r="O655" s="3">
        <f t="shared" si="66"/>
        <v>6</v>
      </c>
    </row>
    <row r="656" spans="1:15" x14ac:dyDescent="0.2">
      <c r="A656" s="10">
        <f>A655</f>
        <v>43993</v>
      </c>
      <c r="B656" s="4" t="s">
        <v>88</v>
      </c>
      <c r="C656" s="4" t="s">
        <v>5</v>
      </c>
      <c r="D656" s="6">
        <v>1</v>
      </c>
      <c r="E656" s="5">
        <v>20000.54</v>
      </c>
      <c r="F656" s="6" t="str">
        <f t="shared" si="63"/>
        <v>借呗</v>
      </c>
      <c r="G656" s="3" t="str">
        <f>MID(C656,3,LEN(C656))</f>
        <v>6期</v>
      </c>
      <c r="H656" s="3" t="str">
        <f>VLOOKUP($B656*1,[1]Sheet1!$A:$G,7,FALSE)</f>
        <v>华东</v>
      </c>
      <c r="I656" s="3" t="str">
        <f>VLOOKUP($B656*1,[1]Sheet1!$A:$G,6,FALSE)</f>
        <v>上海</v>
      </c>
      <c r="J656" s="3" t="str">
        <f>VLOOKUP($B656*1,[1]Sheet1!$A:$G,5,FALSE)</f>
        <v>一组</v>
      </c>
      <c r="K656" s="3" t="str">
        <f t="shared" si="64"/>
        <v>上海一组</v>
      </c>
      <c r="L656" s="3" t="str">
        <f>IF(VLOOKUP($B656*1,[1]Sheet1!$A:$G,4,FALSE)=1,"普通员工","管理人员")</f>
        <v>普通员工</v>
      </c>
      <c r="M656" s="3">
        <f>E656/D656</f>
        <v>20000.54</v>
      </c>
      <c r="N656" s="3">
        <f t="shared" si="65"/>
        <v>2020</v>
      </c>
      <c r="O656" s="3">
        <f t="shared" si="66"/>
        <v>6</v>
      </c>
    </row>
    <row r="657" spans="1:15" x14ac:dyDescent="0.2">
      <c r="A657" s="10">
        <f>A656</f>
        <v>43993</v>
      </c>
      <c r="B657" s="3" t="str">
        <f>B656</f>
        <v>1000012675</v>
      </c>
      <c r="C657" s="4" t="s">
        <v>6</v>
      </c>
      <c r="D657" s="6">
        <v>3</v>
      </c>
      <c r="E657" s="5">
        <v>43001.23</v>
      </c>
      <c r="F657" s="6" t="str">
        <f t="shared" si="63"/>
        <v>借呗</v>
      </c>
      <c r="G657" s="3" t="str">
        <f>MID(C657,3,LEN(C657))</f>
        <v>12期</v>
      </c>
      <c r="H657" s="3" t="str">
        <f>VLOOKUP($B657*1,[1]Sheet1!$A:$G,7,FALSE)</f>
        <v>华东</v>
      </c>
      <c r="I657" s="3" t="str">
        <f>VLOOKUP($B657*1,[1]Sheet1!$A:$G,6,FALSE)</f>
        <v>上海</v>
      </c>
      <c r="J657" s="3" t="str">
        <f>VLOOKUP($B657*1,[1]Sheet1!$A:$G,5,FALSE)</f>
        <v>一组</v>
      </c>
      <c r="K657" s="3" t="str">
        <f t="shared" si="64"/>
        <v>上海一组</v>
      </c>
      <c r="L657" s="3" t="str">
        <f>IF(VLOOKUP($B657*1,[1]Sheet1!$A:$G,4,FALSE)=1,"普通员工","管理人员")</f>
        <v>普通员工</v>
      </c>
      <c r="M657" s="3">
        <f>E657/D657</f>
        <v>14333.743333333334</v>
      </c>
      <c r="N657" s="3">
        <f t="shared" si="65"/>
        <v>2020</v>
      </c>
      <c r="O657" s="3">
        <f t="shared" si="66"/>
        <v>6</v>
      </c>
    </row>
    <row r="658" spans="1:15" x14ac:dyDescent="0.2">
      <c r="A658" s="10">
        <f>A657</f>
        <v>43993</v>
      </c>
      <c r="B658" s="4" t="s">
        <v>95</v>
      </c>
      <c r="C658" s="4" t="s">
        <v>5</v>
      </c>
      <c r="D658" s="6">
        <v>1</v>
      </c>
      <c r="E658" s="5">
        <v>9000.4599999999991</v>
      </c>
      <c r="F658" s="6" t="str">
        <f t="shared" si="63"/>
        <v>借呗</v>
      </c>
      <c r="G658" s="3" t="str">
        <f>MID(C658,3,LEN(C658))</f>
        <v>6期</v>
      </c>
      <c r="H658" s="3" t="str">
        <f>VLOOKUP($B658*1,[1]Sheet1!$A:$G,7,FALSE)</f>
        <v>华南</v>
      </c>
      <c r="I658" s="3" t="str">
        <f>VLOOKUP($B658*1,[1]Sheet1!$A:$G,6,FALSE)</f>
        <v>南宁</v>
      </c>
      <c r="J658" s="3" t="str">
        <f>VLOOKUP($B658*1,[1]Sheet1!$A:$G,5,FALSE)</f>
        <v>一组</v>
      </c>
      <c r="K658" s="3" t="str">
        <f t="shared" si="64"/>
        <v>南宁一组</v>
      </c>
      <c r="L658" s="3" t="str">
        <f>IF(VLOOKUP($B658*1,[1]Sheet1!$A:$G,4,FALSE)=1,"普通员工","管理人员")</f>
        <v>普通员工</v>
      </c>
      <c r="M658" s="3">
        <f>E658/D658</f>
        <v>9000.4599999999991</v>
      </c>
      <c r="N658" s="3">
        <f t="shared" si="65"/>
        <v>2020</v>
      </c>
      <c r="O658" s="3">
        <f t="shared" si="66"/>
        <v>6</v>
      </c>
    </row>
    <row r="659" spans="1:15" x14ac:dyDescent="0.2">
      <c r="A659" s="9">
        <v>43994</v>
      </c>
      <c r="B659" s="4" t="s">
        <v>4</v>
      </c>
      <c r="C659" s="4" t="s">
        <v>5</v>
      </c>
      <c r="D659" s="6">
        <v>1</v>
      </c>
      <c r="E659" s="5">
        <v>1808.28</v>
      </c>
      <c r="F659" s="6" t="str">
        <f t="shared" si="63"/>
        <v>借呗</v>
      </c>
      <c r="G659" s="3" t="str">
        <f>MID(C659,3,LEN(C659))</f>
        <v>6期</v>
      </c>
      <c r="H659" s="3" t="str">
        <f>VLOOKUP($B659*1,[1]Sheet1!$A:$G,7,FALSE)</f>
        <v>华东</v>
      </c>
      <c r="I659" s="3" t="str">
        <f>VLOOKUP($B659*1,[1]Sheet1!$A:$G,6,FALSE)</f>
        <v>杭州</v>
      </c>
      <c r="J659" s="3" t="str">
        <f>VLOOKUP($B659*1,[1]Sheet1!$A:$G,5,FALSE)</f>
        <v>二组</v>
      </c>
      <c r="K659" s="3" t="str">
        <f t="shared" si="64"/>
        <v>杭州二组</v>
      </c>
      <c r="L659" s="3" t="str">
        <f>IF(VLOOKUP($B659*1,[1]Sheet1!$A:$G,4,FALSE)=1,"普通员工","管理人员")</f>
        <v>普通员工</v>
      </c>
      <c r="M659" s="3">
        <f>E659/D659</f>
        <v>1808.28</v>
      </c>
      <c r="N659" s="3">
        <f t="shared" si="65"/>
        <v>2020</v>
      </c>
      <c r="O659" s="3">
        <f t="shared" si="66"/>
        <v>6</v>
      </c>
    </row>
    <row r="660" spans="1:15" x14ac:dyDescent="0.2">
      <c r="A660" s="10">
        <f>A659</f>
        <v>43994</v>
      </c>
      <c r="B660" s="3" t="str">
        <f>B659</f>
        <v>1000000029</v>
      </c>
      <c r="C660" s="4" t="s">
        <v>6</v>
      </c>
      <c r="D660" s="6">
        <v>2</v>
      </c>
      <c r="E660" s="5">
        <v>20500.469999999998</v>
      </c>
      <c r="F660" s="6" t="str">
        <f t="shared" si="63"/>
        <v>借呗</v>
      </c>
      <c r="G660" s="3" t="str">
        <f>MID(C660,3,LEN(C660))</f>
        <v>12期</v>
      </c>
      <c r="H660" s="3" t="str">
        <f>VLOOKUP($B660*1,[1]Sheet1!$A:$G,7,FALSE)</f>
        <v>华东</v>
      </c>
      <c r="I660" s="3" t="str">
        <f>VLOOKUP($B660*1,[1]Sheet1!$A:$G,6,FALSE)</f>
        <v>杭州</v>
      </c>
      <c r="J660" s="3" t="str">
        <f>VLOOKUP($B660*1,[1]Sheet1!$A:$G,5,FALSE)</f>
        <v>二组</v>
      </c>
      <c r="K660" s="3" t="str">
        <f t="shared" si="64"/>
        <v>杭州二组</v>
      </c>
      <c r="L660" s="3" t="str">
        <f>IF(VLOOKUP($B660*1,[1]Sheet1!$A:$G,4,FALSE)=1,"普通员工","管理人员")</f>
        <v>普通员工</v>
      </c>
      <c r="M660" s="3">
        <f>E660/D660</f>
        <v>10250.234999999999</v>
      </c>
      <c r="N660" s="3">
        <f t="shared" si="65"/>
        <v>2020</v>
      </c>
      <c r="O660" s="3">
        <f t="shared" si="66"/>
        <v>6</v>
      </c>
    </row>
    <row r="661" spans="1:15" x14ac:dyDescent="0.2">
      <c r="A661" s="10">
        <f>A660</f>
        <v>43994</v>
      </c>
      <c r="B661" s="4" t="s">
        <v>7</v>
      </c>
      <c r="C661" s="4" t="s">
        <v>6</v>
      </c>
      <c r="D661" s="6">
        <v>1</v>
      </c>
      <c r="E661" s="5">
        <v>3999.98</v>
      </c>
      <c r="F661" s="6" t="str">
        <f t="shared" si="63"/>
        <v>借呗</v>
      </c>
      <c r="G661" s="3" t="str">
        <f>MID(C661,3,LEN(C661))</f>
        <v>12期</v>
      </c>
      <c r="H661" s="3" t="str">
        <f>VLOOKUP($B661*1,[1]Sheet1!$A:$G,7,FALSE)</f>
        <v>华南</v>
      </c>
      <c r="I661" s="3" t="str">
        <f>VLOOKUP($B661*1,[1]Sheet1!$A:$G,6,FALSE)</f>
        <v>广州</v>
      </c>
      <c r="J661" s="3" t="str">
        <f>VLOOKUP($B661*1,[1]Sheet1!$A:$G,5,FALSE)</f>
        <v>三组</v>
      </c>
      <c r="K661" s="3" t="str">
        <f t="shared" si="64"/>
        <v>广州三组</v>
      </c>
      <c r="L661" s="3" t="str">
        <f>IF(VLOOKUP($B661*1,[1]Sheet1!$A:$G,4,FALSE)=1,"普通员工","管理人员")</f>
        <v>普通员工</v>
      </c>
      <c r="M661" s="3">
        <f>E661/D661</f>
        <v>3999.98</v>
      </c>
      <c r="N661" s="3">
        <f t="shared" si="65"/>
        <v>2020</v>
      </c>
      <c r="O661" s="3">
        <f t="shared" si="66"/>
        <v>6</v>
      </c>
    </row>
    <row r="662" spans="1:15" x14ac:dyDescent="0.2">
      <c r="A662" s="10">
        <f>A661</f>
        <v>43994</v>
      </c>
      <c r="B662" s="4" t="s">
        <v>8</v>
      </c>
      <c r="C662" s="4" t="s">
        <v>5</v>
      </c>
      <c r="D662" s="6">
        <v>2</v>
      </c>
      <c r="E662" s="5">
        <v>2000.58</v>
      </c>
      <c r="F662" s="6" t="str">
        <f t="shared" si="63"/>
        <v>借呗</v>
      </c>
      <c r="G662" s="3" t="str">
        <f>MID(C662,3,LEN(C662))</f>
        <v>6期</v>
      </c>
      <c r="H662" s="3" t="str">
        <f>VLOOKUP($B662*1,[1]Sheet1!$A:$G,7,FALSE)</f>
        <v>华东</v>
      </c>
      <c r="I662" s="3" t="str">
        <f>VLOOKUP($B662*1,[1]Sheet1!$A:$G,6,FALSE)</f>
        <v>杭州</v>
      </c>
      <c r="J662" s="3" t="str">
        <f>VLOOKUP($B662*1,[1]Sheet1!$A:$G,5,FALSE)</f>
        <v>一组</v>
      </c>
      <c r="K662" s="3" t="str">
        <f t="shared" si="64"/>
        <v>杭州一组</v>
      </c>
      <c r="L662" s="3" t="str">
        <f>IF(VLOOKUP($B662*1,[1]Sheet1!$A:$G,4,FALSE)=1,"普通员工","管理人员")</f>
        <v>管理人员</v>
      </c>
      <c r="M662" s="3">
        <f>E662/D662</f>
        <v>1000.29</v>
      </c>
      <c r="N662" s="3">
        <f t="shared" si="65"/>
        <v>2020</v>
      </c>
      <c r="O662" s="3">
        <f t="shared" si="66"/>
        <v>6</v>
      </c>
    </row>
    <row r="663" spans="1:15" x14ac:dyDescent="0.2">
      <c r="A663" s="10">
        <f>A662</f>
        <v>43994</v>
      </c>
      <c r="B663" s="3" t="str">
        <f>B662</f>
        <v>1000000031</v>
      </c>
      <c r="C663" s="4" t="s">
        <v>6</v>
      </c>
      <c r="D663" s="6">
        <v>1</v>
      </c>
      <c r="E663" s="5">
        <v>17000.669999999998</v>
      </c>
      <c r="F663" s="6" t="str">
        <f t="shared" si="63"/>
        <v>借呗</v>
      </c>
      <c r="G663" s="3" t="str">
        <f>MID(C663,3,LEN(C663))</f>
        <v>12期</v>
      </c>
      <c r="H663" s="3" t="str">
        <f>VLOOKUP($B663*1,[1]Sheet1!$A:$G,7,FALSE)</f>
        <v>华东</v>
      </c>
      <c r="I663" s="3" t="str">
        <f>VLOOKUP($B663*1,[1]Sheet1!$A:$G,6,FALSE)</f>
        <v>杭州</v>
      </c>
      <c r="J663" s="3" t="str">
        <f>VLOOKUP($B663*1,[1]Sheet1!$A:$G,5,FALSE)</f>
        <v>一组</v>
      </c>
      <c r="K663" s="3" t="str">
        <f t="shared" si="64"/>
        <v>杭州一组</v>
      </c>
      <c r="L663" s="3" t="str">
        <f>IF(VLOOKUP($B663*1,[1]Sheet1!$A:$G,4,FALSE)=1,"普通员工","管理人员")</f>
        <v>管理人员</v>
      </c>
      <c r="M663" s="3">
        <f>E663/D663</f>
        <v>17000.669999999998</v>
      </c>
      <c r="N663" s="3">
        <f t="shared" si="65"/>
        <v>2020</v>
      </c>
      <c r="O663" s="3">
        <f t="shared" si="66"/>
        <v>6</v>
      </c>
    </row>
    <row r="664" spans="1:15" x14ac:dyDescent="0.2">
      <c r="A664" s="10">
        <f>A663</f>
        <v>43994</v>
      </c>
      <c r="B664" s="4" t="s">
        <v>9</v>
      </c>
      <c r="C664" s="4" t="s">
        <v>6</v>
      </c>
      <c r="D664" s="6">
        <v>1</v>
      </c>
      <c r="E664" s="5">
        <v>10000.36</v>
      </c>
      <c r="F664" s="6" t="str">
        <f t="shared" si="63"/>
        <v>借呗</v>
      </c>
      <c r="G664" s="3" t="str">
        <f>MID(C664,3,LEN(C664))</f>
        <v>12期</v>
      </c>
      <c r="H664" s="3" t="str">
        <f>VLOOKUP($B664*1,[1]Sheet1!$A:$G,7,FALSE)</f>
        <v>华东</v>
      </c>
      <c r="I664" s="3" t="str">
        <f>VLOOKUP($B664*1,[1]Sheet1!$A:$G,6,FALSE)</f>
        <v>苏州</v>
      </c>
      <c r="J664" s="3" t="str">
        <f>VLOOKUP($B664*1,[1]Sheet1!$A:$G,5,FALSE)</f>
        <v>一组</v>
      </c>
      <c r="K664" s="3" t="str">
        <f t="shared" si="64"/>
        <v>苏州一组</v>
      </c>
      <c r="L664" s="3" t="str">
        <f>IF(VLOOKUP($B664*1,[1]Sheet1!$A:$G,4,FALSE)=1,"普通员工","管理人员")</f>
        <v>管理人员</v>
      </c>
      <c r="M664" s="3">
        <f>E664/D664</f>
        <v>10000.36</v>
      </c>
      <c r="N664" s="3">
        <f t="shared" si="65"/>
        <v>2020</v>
      </c>
      <c r="O664" s="3">
        <f t="shared" si="66"/>
        <v>6</v>
      </c>
    </row>
    <row r="665" spans="1:15" x14ac:dyDescent="0.2">
      <c r="A665" s="10">
        <f>A664</f>
        <v>43994</v>
      </c>
      <c r="B665" s="4" t="s">
        <v>36</v>
      </c>
      <c r="C665" s="4" t="s">
        <v>5</v>
      </c>
      <c r="D665" s="6">
        <v>1</v>
      </c>
      <c r="E665" s="5">
        <v>1000.49</v>
      </c>
      <c r="F665" s="6" t="str">
        <f t="shared" si="63"/>
        <v>借呗</v>
      </c>
      <c r="G665" s="3" t="str">
        <f>MID(C665,3,LEN(C665))</f>
        <v>6期</v>
      </c>
      <c r="H665" s="3" t="str">
        <f>VLOOKUP($B665*1,[1]Sheet1!$A:$G,7,FALSE)</f>
        <v>华东</v>
      </c>
      <c r="I665" s="3" t="str">
        <f>VLOOKUP($B665*1,[1]Sheet1!$A:$G,6,FALSE)</f>
        <v>苏州</v>
      </c>
      <c r="J665" s="3" t="str">
        <f>VLOOKUP($B665*1,[1]Sheet1!$A:$G,5,FALSE)</f>
        <v>一组</v>
      </c>
      <c r="K665" s="3" t="str">
        <f t="shared" si="64"/>
        <v>苏州一组</v>
      </c>
      <c r="L665" s="3" t="str">
        <f>IF(VLOOKUP($B665*1,[1]Sheet1!$A:$G,4,FALSE)=1,"普通员工","管理人员")</f>
        <v>普通员工</v>
      </c>
      <c r="M665" s="3">
        <f>E665/D665</f>
        <v>1000.49</v>
      </c>
      <c r="N665" s="3">
        <f t="shared" si="65"/>
        <v>2020</v>
      </c>
      <c r="O665" s="3">
        <f t="shared" si="66"/>
        <v>6</v>
      </c>
    </row>
    <row r="666" spans="1:15" x14ac:dyDescent="0.2">
      <c r="A666" s="10">
        <f>A665</f>
        <v>43994</v>
      </c>
      <c r="B666" s="4" t="s">
        <v>12</v>
      </c>
      <c r="C666" s="4" t="s">
        <v>5</v>
      </c>
      <c r="D666" s="6">
        <v>2</v>
      </c>
      <c r="E666" s="5">
        <v>16001.15</v>
      </c>
      <c r="F666" s="6" t="str">
        <f t="shared" si="63"/>
        <v>借呗</v>
      </c>
      <c r="G666" s="3" t="str">
        <f>MID(C666,3,LEN(C666))</f>
        <v>6期</v>
      </c>
      <c r="H666" s="3" t="str">
        <f>VLOOKUP($B666*1,[1]Sheet1!$A:$G,7,FALSE)</f>
        <v>华南</v>
      </c>
      <c r="I666" s="3" t="str">
        <f>VLOOKUP($B666*1,[1]Sheet1!$A:$G,6,FALSE)</f>
        <v>广州</v>
      </c>
      <c r="J666" s="3" t="str">
        <f>VLOOKUP($B666*1,[1]Sheet1!$A:$G,5,FALSE)</f>
        <v>三组</v>
      </c>
      <c r="K666" s="3" t="str">
        <f t="shared" si="64"/>
        <v>广州三组</v>
      </c>
      <c r="L666" s="3" t="str">
        <f>IF(VLOOKUP($B666*1,[1]Sheet1!$A:$G,4,FALSE)=1,"普通员工","管理人员")</f>
        <v>管理人员</v>
      </c>
      <c r="M666" s="3">
        <f>E666/D666</f>
        <v>8000.5749999999998</v>
      </c>
      <c r="N666" s="3">
        <f t="shared" si="65"/>
        <v>2020</v>
      </c>
      <c r="O666" s="3">
        <f t="shared" si="66"/>
        <v>6</v>
      </c>
    </row>
    <row r="667" spans="1:15" x14ac:dyDescent="0.2">
      <c r="A667" s="10">
        <f>A666</f>
        <v>43994</v>
      </c>
      <c r="B667" s="4" t="s">
        <v>13</v>
      </c>
      <c r="C667" s="4" t="s">
        <v>5</v>
      </c>
      <c r="D667" s="6">
        <v>1</v>
      </c>
      <c r="E667" s="5">
        <v>2000.44</v>
      </c>
      <c r="F667" s="6" t="str">
        <f t="shared" si="63"/>
        <v>借呗</v>
      </c>
      <c r="G667" s="3" t="str">
        <f>MID(C667,3,LEN(C667))</f>
        <v>6期</v>
      </c>
      <c r="H667" s="3" t="str">
        <f>VLOOKUP($B667*1,[1]Sheet1!$A:$G,7,FALSE)</f>
        <v>华东</v>
      </c>
      <c r="I667" s="3" t="str">
        <f>VLOOKUP($B667*1,[1]Sheet1!$A:$G,6,FALSE)</f>
        <v>杭州</v>
      </c>
      <c r="J667" s="3" t="str">
        <f>VLOOKUP($B667*1,[1]Sheet1!$A:$G,5,FALSE)</f>
        <v>二组</v>
      </c>
      <c r="K667" s="3" t="str">
        <f t="shared" si="64"/>
        <v>杭州二组</v>
      </c>
      <c r="L667" s="3" t="str">
        <f>IF(VLOOKUP($B667*1,[1]Sheet1!$A:$G,4,FALSE)=1,"普通员工","管理人员")</f>
        <v>普通员工</v>
      </c>
      <c r="M667" s="3">
        <f>E667/D667</f>
        <v>2000.44</v>
      </c>
      <c r="N667" s="3">
        <f t="shared" si="65"/>
        <v>2020</v>
      </c>
      <c r="O667" s="3">
        <f t="shared" si="66"/>
        <v>6</v>
      </c>
    </row>
    <row r="668" spans="1:15" x14ac:dyDescent="0.2">
      <c r="A668" s="10">
        <f>A667</f>
        <v>43994</v>
      </c>
      <c r="B668" s="4" t="s">
        <v>14</v>
      </c>
      <c r="C668" s="4" t="s">
        <v>5</v>
      </c>
      <c r="D668" s="6">
        <v>1</v>
      </c>
      <c r="E668" s="5">
        <v>6000.15</v>
      </c>
      <c r="F668" s="6" t="str">
        <f t="shared" si="63"/>
        <v>借呗</v>
      </c>
      <c r="G668" s="3" t="str">
        <f>MID(C668,3,LEN(C668))</f>
        <v>6期</v>
      </c>
      <c r="H668" s="3" t="str">
        <f>VLOOKUP($B668*1,[1]Sheet1!$A:$G,7,FALSE)</f>
        <v>华东</v>
      </c>
      <c r="I668" s="3" t="str">
        <f>VLOOKUP($B668*1,[1]Sheet1!$A:$G,6,FALSE)</f>
        <v>苏州</v>
      </c>
      <c r="J668" s="3" t="str">
        <f>VLOOKUP($B668*1,[1]Sheet1!$A:$G,5,FALSE)</f>
        <v>二组</v>
      </c>
      <c r="K668" s="3" t="str">
        <f t="shared" si="64"/>
        <v>苏州二组</v>
      </c>
      <c r="L668" s="3" t="str">
        <f>IF(VLOOKUP($B668*1,[1]Sheet1!$A:$G,4,FALSE)=1,"普通员工","管理人员")</f>
        <v>管理人员</v>
      </c>
      <c r="M668" s="3">
        <f>E668/D668</f>
        <v>6000.15</v>
      </c>
      <c r="N668" s="3">
        <f t="shared" si="65"/>
        <v>2020</v>
      </c>
      <c r="O668" s="3">
        <f t="shared" si="66"/>
        <v>6</v>
      </c>
    </row>
    <row r="669" spans="1:15" x14ac:dyDescent="0.2">
      <c r="A669" s="10">
        <f>A668</f>
        <v>43994</v>
      </c>
      <c r="B669" s="4" t="s">
        <v>15</v>
      </c>
      <c r="C669" s="4" t="s">
        <v>5</v>
      </c>
      <c r="D669" s="6">
        <v>1</v>
      </c>
      <c r="E669" s="5">
        <v>15000.7</v>
      </c>
      <c r="F669" s="6" t="str">
        <f t="shared" si="63"/>
        <v>借呗</v>
      </c>
      <c r="G669" s="3" t="str">
        <f>MID(C669,3,LEN(C669))</f>
        <v>6期</v>
      </c>
      <c r="H669" s="3" t="str">
        <f>VLOOKUP($B669*1,[1]Sheet1!$A:$G,7,FALSE)</f>
        <v>华西北</v>
      </c>
      <c r="I669" s="3" t="str">
        <f>VLOOKUP($B669*1,[1]Sheet1!$A:$G,6,FALSE)</f>
        <v>北京</v>
      </c>
      <c r="J669" s="3" t="str">
        <f>VLOOKUP($B669*1,[1]Sheet1!$A:$G,5,FALSE)</f>
        <v>四组</v>
      </c>
      <c r="K669" s="3" t="str">
        <f t="shared" si="64"/>
        <v>北京四组</v>
      </c>
      <c r="L669" s="3" t="str">
        <f>IF(VLOOKUP($B669*1,[1]Sheet1!$A:$G,4,FALSE)=1,"普通员工","管理人员")</f>
        <v>管理人员</v>
      </c>
      <c r="M669" s="3">
        <f>E669/D669</f>
        <v>15000.7</v>
      </c>
      <c r="N669" s="3">
        <f t="shared" si="65"/>
        <v>2020</v>
      </c>
      <c r="O669" s="3">
        <f t="shared" si="66"/>
        <v>6</v>
      </c>
    </row>
    <row r="670" spans="1:15" x14ac:dyDescent="0.2">
      <c r="A670" s="10">
        <f>A669</f>
        <v>43994</v>
      </c>
      <c r="B670" s="3" t="str">
        <f>B669</f>
        <v>1000000040</v>
      </c>
      <c r="C670" s="4" t="s">
        <v>6</v>
      </c>
      <c r="D670" s="6">
        <v>1</v>
      </c>
      <c r="E670" s="5">
        <v>15000.05</v>
      </c>
      <c r="F670" s="6" t="str">
        <f t="shared" si="63"/>
        <v>借呗</v>
      </c>
      <c r="G670" s="3" t="str">
        <f>MID(C670,3,LEN(C670))</f>
        <v>12期</v>
      </c>
      <c r="H670" s="3" t="str">
        <f>VLOOKUP($B670*1,[1]Sheet1!$A:$G,7,FALSE)</f>
        <v>华西北</v>
      </c>
      <c r="I670" s="3" t="str">
        <f>VLOOKUP($B670*1,[1]Sheet1!$A:$G,6,FALSE)</f>
        <v>北京</v>
      </c>
      <c r="J670" s="3" t="str">
        <f>VLOOKUP($B670*1,[1]Sheet1!$A:$G,5,FALSE)</f>
        <v>四组</v>
      </c>
      <c r="K670" s="3" t="str">
        <f t="shared" si="64"/>
        <v>北京四组</v>
      </c>
      <c r="L670" s="3" t="str">
        <f>IF(VLOOKUP($B670*1,[1]Sheet1!$A:$G,4,FALSE)=1,"普通员工","管理人员")</f>
        <v>管理人员</v>
      </c>
      <c r="M670" s="3">
        <f>E670/D670</f>
        <v>15000.05</v>
      </c>
      <c r="N670" s="3">
        <f t="shared" si="65"/>
        <v>2020</v>
      </c>
      <c r="O670" s="3">
        <f t="shared" si="66"/>
        <v>6</v>
      </c>
    </row>
    <row r="671" spans="1:15" x14ac:dyDescent="0.2">
      <c r="A671" s="10">
        <f>A670</f>
        <v>43994</v>
      </c>
      <c r="B671" s="4" t="s">
        <v>38</v>
      </c>
      <c r="C671" s="4" t="s">
        <v>5</v>
      </c>
      <c r="D671" s="6">
        <v>2</v>
      </c>
      <c r="E671" s="5">
        <v>20625.13</v>
      </c>
      <c r="F671" s="6" t="str">
        <f t="shared" si="63"/>
        <v>借呗</v>
      </c>
      <c r="G671" s="3" t="str">
        <f>MID(C671,3,LEN(C671))</f>
        <v>6期</v>
      </c>
      <c r="H671" s="3" t="str">
        <f>VLOOKUP($B671*1,[1]Sheet1!$A:$G,7,FALSE)</f>
        <v>华西北</v>
      </c>
      <c r="I671" s="3" t="str">
        <f>VLOOKUP($B671*1,[1]Sheet1!$A:$G,6,FALSE)</f>
        <v>北京</v>
      </c>
      <c r="J671" s="3" t="str">
        <f>VLOOKUP($B671*1,[1]Sheet1!$A:$G,5,FALSE)</f>
        <v>四组</v>
      </c>
      <c r="K671" s="3" t="str">
        <f t="shared" si="64"/>
        <v>北京四组</v>
      </c>
      <c r="L671" s="3" t="str">
        <f>IF(VLOOKUP($B671*1,[1]Sheet1!$A:$G,4,FALSE)=1,"普通员工","管理人员")</f>
        <v>普通员工</v>
      </c>
      <c r="M671" s="3">
        <f>E671/D671</f>
        <v>10312.565000000001</v>
      </c>
      <c r="N671" s="3">
        <f t="shared" si="65"/>
        <v>2020</v>
      </c>
      <c r="O671" s="3">
        <f t="shared" si="66"/>
        <v>6</v>
      </c>
    </row>
    <row r="672" spans="1:15" x14ac:dyDescent="0.2">
      <c r="A672" s="10">
        <f>A671</f>
        <v>43994</v>
      </c>
      <c r="B672" s="3" t="str">
        <f>B671</f>
        <v>1000000041</v>
      </c>
      <c r="C672" s="4" t="s">
        <v>6</v>
      </c>
      <c r="D672" s="6">
        <v>1</v>
      </c>
      <c r="E672" s="5">
        <v>10000.469999999999</v>
      </c>
      <c r="F672" s="6" t="str">
        <f t="shared" si="63"/>
        <v>借呗</v>
      </c>
      <c r="G672" s="3" t="str">
        <f>MID(C672,3,LEN(C672))</f>
        <v>12期</v>
      </c>
      <c r="H672" s="3" t="str">
        <f>VLOOKUP($B672*1,[1]Sheet1!$A:$G,7,FALSE)</f>
        <v>华西北</v>
      </c>
      <c r="I672" s="3" t="str">
        <f>VLOOKUP($B672*1,[1]Sheet1!$A:$G,6,FALSE)</f>
        <v>北京</v>
      </c>
      <c r="J672" s="3" t="str">
        <f>VLOOKUP($B672*1,[1]Sheet1!$A:$G,5,FALSE)</f>
        <v>四组</v>
      </c>
      <c r="K672" s="3" t="str">
        <f t="shared" si="64"/>
        <v>北京四组</v>
      </c>
      <c r="L672" s="3" t="str">
        <f>IF(VLOOKUP($B672*1,[1]Sheet1!$A:$G,4,FALSE)=1,"普通员工","管理人员")</f>
        <v>普通员工</v>
      </c>
      <c r="M672" s="3">
        <f>E672/D672</f>
        <v>10000.469999999999</v>
      </c>
      <c r="N672" s="3">
        <f t="shared" si="65"/>
        <v>2020</v>
      </c>
      <c r="O672" s="3">
        <f t="shared" si="66"/>
        <v>6</v>
      </c>
    </row>
    <row r="673" spans="1:15" x14ac:dyDescent="0.2">
      <c r="A673" s="10">
        <f>A672</f>
        <v>43994</v>
      </c>
      <c r="B673" s="4" t="s">
        <v>39</v>
      </c>
      <c r="C673" s="4" t="s">
        <v>6</v>
      </c>
      <c r="D673" s="6">
        <v>2</v>
      </c>
      <c r="E673" s="5">
        <v>5538.3499999999995</v>
      </c>
      <c r="F673" s="6" t="str">
        <f t="shared" si="63"/>
        <v>借呗</v>
      </c>
      <c r="G673" s="3" t="str">
        <f>MID(C673,3,LEN(C673))</f>
        <v>12期</v>
      </c>
      <c r="H673" s="3" t="str">
        <f>VLOOKUP($B673*1,[1]Sheet1!$A:$G,7,FALSE)</f>
        <v>华西北</v>
      </c>
      <c r="I673" s="3" t="str">
        <f>VLOOKUP($B673*1,[1]Sheet1!$A:$G,6,FALSE)</f>
        <v>成都</v>
      </c>
      <c r="J673" s="3" t="str">
        <f>VLOOKUP($B673*1,[1]Sheet1!$A:$G,5,FALSE)</f>
        <v>一组</v>
      </c>
      <c r="K673" s="3" t="str">
        <f t="shared" si="64"/>
        <v>成都一组</v>
      </c>
      <c r="L673" s="3" t="str">
        <f>IF(VLOOKUP($B673*1,[1]Sheet1!$A:$G,4,FALSE)=1,"普通员工","管理人员")</f>
        <v>普通员工</v>
      </c>
      <c r="M673" s="3">
        <f>E673/D673</f>
        <v>2769.1749999999997</v>
      </c>
      <c r="N673" s="3">
        <f t="shared" si="65"/>
        <v>2020</v>
      </c>
      <c r="O673" s="3">
        <f t="shared" si="66"/>
        <v>6</v>
      </c>
    </row>
    <row r="674" spans="1:15" x14ac:dyDescent="0.2">
      <c r="A674" s="10">
        <f>A673</f>
        <v>43994</v>
      </c>
      <c r="B674" s="4" t="s">
        <v>16</v>
      </c>
      <c r="C674" s="4" t="s">
        <v>5</v>
      </c>
      <c r="D674" s="6">
        <v>2</v>
      </c>
      <c r="E674" s="5">
        <v>18500.61</v>
      </c>
      <c r="F674" s="6" t="str">
        <f t="shared" si="63"/>
        <v>借呗</v>
      </c>
      <c r="G674" s="3" t="str">
        <f>MID(C674,3,LEN(C674))</f>
        <v>6期</v>
      </c>
      <c r="H674" s="3" t="str">
        <f>VLOOKUP($B674*1,[1]Sheet1!$A:$G,7,FALSE)</f>
        <v>华西北</v>
      </c>
      <c r="I674" s="3" t="str">
        <f>VLOOKUP($B674*1,[1]Sheet1!$A:$G,6,FALSE)</f>
        <v>北京</v>
      </c>
      <c r="J674" s="3" t="str">
        <f>VLOOKUP($B674*1,[1]Sheet1!$A:$G,5,FALSE)</f>
        <v>三组</v>
      </c>
      <c r="K674" s="3" t="str">
        <f t="shared" si="64"/>
        <v>北京三组</v>
      </c>
      <c r="L674" s="3" t="str">
        <f>IF(VLOOKUP($B674*1,[1]Sheet1!$A:$G,4,FALSE)=1,"普通员工","管理人员")</f>
        <v>管理人员</v>
      </c>
      <c r="M674" s="3">
        <f>E674/D674</f>
        <v>9250.3050000000003</v>
      </c>
      <c r="N674" s="3">
        <f t="shared" si="65"/>
        <v>2020</v>
      </c>
      <c r="O674" s="3">
        <f t="shared" si="66"/>
        <v>6</v>
      </c>
    </row>
    <row r="675" spans="1:15" x14ac:dyDescent="0.2">
      <c r="A675" s="10">
        <f>A674</f>
        <v>43994</v>
      </c>
      <c r="B675" s="3" t="str">
        <f t="shared" ref="B675:B676" si="67">B674</f>
        <v>1000000044</v>
      </c>
      <c r="C675" s="4" t="s">
        <v>6</v>
      </c>
      <c r="D675" s="6">
        <v>1</v>
      </c>
      <c r="E675" s="5">
        <v>6000.77</v>
      </c>
      <c r="F675" s="6" t="str">
        <f t="shared" si="63"/>
        <v>借呗</v>
      </c>
      <c r="G675" s="3" t="str">
        <f>MID(C675,3,LEN(C675))</f>
        <v>12期</v>
      </c>
      <c r="H675" s="3" t="str">
        <f>VLOOKUP($B675*1,[1]Sheet1!$A:$G,7,FALSE)</f>
        <v>华西北</v>
      </c>
      <c r="I675" s="3" t="str">
        <f>VLOOKUP($B675*1,[1]Sheet1!$A:$G,6,FALSE)</f>
        <v>北京</v>
      </c>
      <c r="J675" s="3" t="str">
        <f>VLOOKUP($B675*1,[1]Sheet1!$A:$G,5,FALSE)</f>
        <v>三组</v>
      </c>
      <c r="K675" s="3" t="str">
        <f t="shared" si="64"/>
        <v>北京三组</v>
      </c>
      <c r="L675" s="3" t="str">
        <f>IF(VLOOKUP($B675*1,[1]Sheet1!$A:$G,4,FALSE)=1,"普通员工","管理人员")</f>
        <v>管理人员</v>
      </c>
      <c r="M675" s="3">
        <f>E675/D675</f>
        <v>6000.77</v>
      </c>
      <c r="N675" s="3">
        <f t="shared" si="65"/>
        <v>2020</v>
      </c>
      <c r="O675" s="3">
        <f t="shared" si="66"/>
        <v>6</v>
      </c>
    </row>
    <row r="676" spans="1:15" x14ac:dyDescent="0.2">
      <c r="A676" s="10">
        <f>A675</f>
        <v>43994</v>
      </c>
      <c r="B676" s="3" t="str">
        <f t="shared" si="67"/>
        <v>1000000044</v>
      </c>
      <c r="C676" s="4" t="s">
        <v>10</v>
      </c>
      <c r="D676" s="6">
        <v>1</v>
      </c>
      <c r="E676" s="5">
        <v>9999.94</v>
      </c>
      <c r="F676" s="6" t="str">
        <f t="shared" si="63"/>
        <v>借呗</v>
      </c>
      <c r="G676" s="3" t="str">
        <f>MID(C676,3,LEN(C676))</f>
        <v>18期</v>
      </c>
      <c r="H676" s="3" t="str">
        <f>VLOOKUP($B676*1,[1]Sheet1!$A:$G,7,FALSE)</f>
        <v>华西北</v>
      </c>
      <c r="I676" s="3" t="str">
        <f>VLOOKUP($B676*1,[1]Sheet1!$A:$G,6,FALSE)</f>
        <v>北京</v>
      </c>
      <c r="J676" s="3" t="str">
        <f>VLOOKUP($B676*1,[1]Sheet1!$A:$G,5,FALSE)</f>
        <v>三组</v>
      </c>
      <c r="K676" s="3" t="str">
        <f t="shared" si="64"/>
        <v>北京三组</v>
      </c>
      <c r="L676" s="3" t="str">
        <f>IF(VLOOKUP($B676*1,[1]Sheet1!$A:$G,4,FALSE)=1,"普通员工","管理人员")</f>
        <v>管理人员</v>
      </c>
      <c r="M676" s="3">
        <f>E676/D676</f>
        <v>9999.94</v>
      </c>
      <c r="N676" s="3">
        <f t="shared" si="65"/>
        <v>2020</v>
      </c>
      <c r="O676" s="3">
        <f t="shared" si="66"/>
        <v>6</v>
      </c>
    </row>
    <row r="677" spans="1:15" x14ac:dyDescent="0.2">
      <c r="A677" s="10">
        <f>A676</f>
        <v>43994</v>
      </c>
      <c r="B677" s="4" t="s">
        <v>17</v>
      </c>
      <c r="C677" s="4" t="s">
        <v>5</v>
      </c>
      <c r="D677" s="6">
        <v>1</v>
      </c>
      <c r="E677" s="5">
        <v>12000.13</v>
      </c>
      <c r="F677" s="6" t="str">
        <f t="shared" si="63"/>
        <v>借呗</v>
      </c>
      <c r="G677" s="3" t="str">
        <f>MID(C677,3,LEN(C677))</f>
        <v>6期</v>
      </c>
      <c r="H677" s="3" t="str">
        <f>VLOOKUP($B677*1,[1]Sheet1!$A:$G,7,FALSE)</f>
        <v>华南</v>
      </c>
      <c r="I677" s="3" t="str">
        <f>VLOOKUP($B677*1,[1]Sheet1!$A:$G,6,FALSE)</f>
        <v>深圳</v>
      </c>
      <c r="J677" s="3" t="str">
        <f>VLOOKUP($B677*1,[1]Sheet1!$A:$G,5,FALSE)</f>
        <v>一组</v>
      </c>
      <c r="K677" s="3" t="str">
        <f t="shared" si="64"/>
        <v>深圳一组</v>
      </c>
      <c r="L677" s="3" t="str">
        <f>IF(VLOOKUP($B677*1,[1]Sheet1!$A:$G,4,FALSE)=1,"普通员工","管理人员")</f>
        <v>普通员工</v>
      </c>
      <c r="M677" s="3">
        <f>E677/D677</f>
        <v>12000.13</v>
      </c>
      <c r="N677" s="3">
        <f t="shared" si="65"/>
        <v>2020</v>
      </c>
      <c r="O677" s="3">
        <f t="shared" si="66"/>
        <v>6</v>
      </c>
    </row>
    <row r="678" spans="1:15" x14ac:dyDescent="0.2">
      <c r="A678" s="10">
        <f>A677</f>
        <v>43994</v>
      </c>
      <c r="B678" s="4" t="s">
        <v>42</v>
      </c>
      <c r="C678" s="4" t="s">
        <v>6</v>
      </c>
      <c r="D678" s="6">
        <v>1</v>
      </c>
      <c r="E678" s="5">
        <v>5500.32</v>
      </c>
      <c r="F678" s="6" t="str">
        <f t="shared" si="63"/>
        <v>借呗</v>
      </c>
      <c r="G678" s="3" t="str">
        <f>MID(C678,3,LEN(C678))</f>
        <v>12期</v>
      </c>
      <c r="H678" s="3" t="str">
        <f>VLOOKUP($B678*1,[1]Sheet1!$A:$G,7,FALSE)</f>
        <v>华东</v>
      </c>
      <c r="I678" s="3" t="str">
        <f>VLOOKUP($B678*1,[1]Sheet1!$A:$G,6,FALSE)</f>
        <v>合肥</v>
      </c>
      <c r="J678" s="3" t="str">
        <f>VLOOKUP($B678*1,[1]Sheet1!$A:$G,5,FALSE)</f>
        <v>一组</v>
      </c>
      <c r="K678" s="3" t="str">
        <f t="shared" si="64"/>
        <v>合肥一组</v>
      </c>
      <c r="L678" s="3" t="str">
        <f>IF(VLOOKUP($B678*1,[1]Sheet1!$A:$G,4,FALSE)=1,"普通员工","管理人员")</f>
        <v>普通员工</v>
      </c>
      <c r="M678" s="3">
        <f>E678/D678</f>
        <v>5500.32</v>
      </c>
      <c r="N678" s="3">
        <f t="shared" si="65"/>
        <v>2020</v>
      </c>
      <c r="O678" s="3">
        <f t="shared" si="66"/>
        <v>6</v>
      </c>
    </row>
    <row r="679" spans="1:15" x14ac:dyDescent="0.2">
      <c r="A679" s="10">
        <f>A678</f>
        <v>43994</v>
      </c>
      <c r="B679" s="3" t="str">
        <f>B678</f>
        <v>1000000050</v>
      </c>
      <c r="C679" s="4" t="s">
        <v>10</v>
      </c>
      <c r="D679" s="6">
        <v>2</v>
      </c>
      <c r="E679" s="5">
        <v>25001.29</v>
      </c>
      <c r="F679" s="6" t="str">
        <f t="shared" si="63"/>
        <v>借呗</v>
      </c>
      <c r="G679" s="3" t="str">
        <f>MID(C679,3,LEN(C679))</f>
        <v>18期</v>
      </c>
      <c r="H679" s="3" t="str">
        <f>VLOOKUP($B679*1,[1]Sheet1!$A:$G,7,FALSE)</f>
        <v>华东</v>
      </c>
      <c r="I679" s="3" t="str">
        <f>VLOOKUP($B679*1,[1]Sheet1!$A:$G,6,FALSE)</f>
        <v>合肥</v>
      </c>
      <c r="J679" s="3" t="str">
        <f>VLOOKUP($B679*1,[1]Sheet1!$A:$G,5,FALSE)</f>
        <v>一组</v>
      </c>
      <c r="K679" s="3" t="str">
        <f t="shared" si="64"/>
        <v>合肥一组</v>
      </c>
      <c r="L679" s="3" t="str">
        <f>IF(VLOOKUP($B679*1,[1]Sheet1!$A:$G,4,FALSE)=1,"普通员工","管理人员")</f>
        <v>普通员工</v>
      </c>
      <c r="M679" s="3">
        <f>E679/D679</f>
        <v>12500.645</v>
      </c>
      <c r="N679" s="3">
        <f t="shared" si="65"/>
        <v>2020</v>
      </c>
      <c r="O679" s="3">
        <f t="shared" si="66"/>
        <v>6</v>
      </c>
    </row>
    <row r="680" spans="1:15" x14ac:dyDescent="0.2">
      <c r="A680" s="10">
        <f>A679</f>
        <v>43994</v>
      </c>
      <c r="B680" s="4" t="s">
        <v>18</v>
      </c>
      <c r="C680" s="4" t="s">
        <v>6</v>
      </c>
      <c r="D680" s="6">
        <v>2</v>
      </c>
      <c r="E680" s="5">
        <v>29000.97</v>
      </c>
      <c r="F680" s="6" t="str">
        <f t="shared" si="63"/>
        <v>借呗</v>
      </c>
      <c r="G680" s="3" t="str">
        <f>MID(C680,3,LEN(C680))</f>
        <v>12期</v>
      </c>
      <c r="H680" s="3" t="str">
        <f>VLOOKUP($B680*1,[1]Sheet1!$A:$G,7,FALSE)</f>
        <v>华东</v>
      </c>
      <c r="I680" s="3" t="str">
        <f>VLOOKUP($B680*1,[1]Sheet1!$A:$G,6,FALSE)</f>
        <v>上海</v>
      </c>
      <c r="J680" s="3" t="str">
        <f>VLOOKUP($B680*1,[1]Sheet1!$A:$G,5,FALSE)</f>
        <v>一组</v>
      </c>
      <c r="K680" s="3" t="str">
        <f t="shared" si="64"/>
        <v>上海一组</v>
      </c>
      <c r="L680" s="3" t="str">
        <f>IF(VLOOKUP($B680*1,[1]Sheet1!$A:$G,4,FALSE)=1,"普通员工","管理人员")</f>
        <v>普通员工</v>
      </c>
      <c r="M680" s="3">
        <f>E680/D680</f>
        <v>14500.485000000001</v>
      </c>
      <c r="N680" s="3">
        <f t="shared" si="65"/>
        <v>2020</v>
      </c>
      <c r="O680" s="3">
        <f t="shared" si="66"/>
        <v>6</v>
      </c>
    </row>
    <row r="681" spans="1:15" x14ac:dyDescent="0.2">
      <c r="A681" s="10">
        <f>A680</f>
        <v>43994</v>
      </c>
      <c r="B681" s="4" t="s">
        <v>19</v>
      </c>
      <c r="C681" s="4" t="s">
        <v>6</v>
      </c>
      <c r="D681" s="6">
        <v>2</v>
      </c>
      <c r="E681" s="5">
        <v>19001.09</v>
      </c>
      <c r="F681" s="6" t="str">
        <f t="shared" si="63"/>
        <v>借呗</v>
      </c>
      <c r="G681" s="3" t="str">
        <f>MID(C681,3,LEN(C681))</f>
        <v>12期</v>
      </c>
      <c r="H681" s="3" t="str">
        <f>VLOOKUP($B681*1,[1]Sheet1!$A:$G,7,FALSE)</f>
        <v>华东</v>
      </c>
      <c r="I681" s="3" t="str">
        <f>VLOOKUP($B681*1,[1]Sheet1!$A:$G,6,FALSE)</f>
        <v>上海</v>
      </c>
      <c r="J681" s="3" t="str">
        <f>VLOOKUP($B681*1,[1]Sheet1!$A:$G,5,FALSE)</f>
        <v>一组</v>
      </c>
      <c r="K681" s="3" t="str">
        <f t="shared" si="64"/>
        <v>上海一组</v>
      </c>
      <c r="L681" s="3" t="str">
        <f>IF(VLOOKUP($B681*1,[1]Sheet1!$A:$G,4,FALSE)=1,"普通员工","管理人员")</f>
        <v>管理人员</v>
      </c>
      <c r="M681" s="3">
        <f>E681/D681</f>
        <v>9500.5450000000001</v>
      </c>
      <c r="N681" s="3">
        <f t="shared" si="65"/>
        <v>2020</v>
      </c>
      <c r="O681" s="3">
        <f t="shared" si="66"/>
        <v>6</v>
      </c>
    </row>
    <row r="682" spans="1:15" x14ac:dyDescent="0.2">
      <c r="A682" s="10">
        <f>A681</f>
        <v>43994</v>
      </c>
      <c r="B682" s="4" t="s">
        <v>72</v>
      </c>
      <c r="C682" s="4" t="s">
        <v>6</v>
      </c>
      <c r="D682" s="6">
        <v>1</v>
      </c>
      <c r="E682" s="5">
        <v>2400.36</v>
      </c>
      <c r="F682" s="6" t="str">
        <f t="shared" si="63"/>
        <v>借呗</v>
      </c>
      <c r="G682" s="3" t="str">
        <f>MID(C682,3,LEN(C682))</f>
        <v>12期</v>
      </c>
      <c r="H682" s="3" t="str">
        <f>VLOOKUP($B682*1,[1]Sheet1!$A:$G,7,FALSE)</f>
        <v>华东</v>
      </c>
      <c r="I682" s="3" t="str">
        <f>VLOOKUP($B682*1,[1]Sheet1!$A:$G,6,FALSE)</f>
        <v>上海</v>
      </c>
      <c r="J682" s="3" t="str">
        <f>VLOOKUP($B682*1,[1]Sheet1!$A:$G,5,FALSE)</f>
        <v>二组</v>
      </c>
      <c r="K682" s="3" t="str">
        <f t="shared" si="64"/>
        <v>上海二组</v>
      </c>
      <c r="L682" s="3" t="str">
        <f>IF(VLOOKUP($B682*1,[1]Sheet1!$A:$G,4,FALSE)=1,"普通员工","管理人员")</f>
        <v>普通员工</v>
      </c>
      <c r="M682" s="3">
        <f>E682/D682</f>
        <v>2400.36</v>
      </c>
      <c r="N682" s="3">
        <f t="shared" si="65"/>
        <v>2020</v>
      </c>
      <c r="O682" s="3">
        <f t="shared" si="66"/>
        <v>6</v>
      </c>
    </row>
    <row r="683" spans="1:15" x14ac:dyDescent="0.2">
      <c r="A683" s="10">
        <f>A682</f>
        <v>43994</v>
      </c>
      <c r="B683" s="4" t="s">
        <v>22</v>
      </c>
      <c r="C683" s="4" t="s">
        <v>5</v>
      </c>
      <c r="D683" s="6">
        <v>2</v>
      </c>
      <c r="E683" s="5">
        <v>13601.07</v>
      </c>
      <c r="F683" s="6" t="str">
        <f t="shared" si="63"/>
        <v>借呗</v>
      </c>
      <c r="G683" s="3" t="str">
        <f>MID(C683,3,LEN(C683))</f>
        <v>6期</v>
      </c>
      <c r="H683" s="3" t="str">
        <f>VLOOKUP($B683*1,[1]Sheet1!$A:$G,7,FALSE)</f>
        <v>华西北</v>
      </c>
      <c r="I683" s="3" t="str">
        <f>VLOOKUP($B683*1,[1]Sheet1!$A:$G,6,FALSE)</f>
        <v>重庆</v>
      </c>
      <c r="J683" s="3" t="str">
        <f>VLOOKUP($B683*1,[1]Sheet1!$A:$G,5,FALSE)</f>
        <v>一组</v>
      </c>
      <c r="K683" s="3" t="str">
        <f t="shared" si="64"/>
        <v>重庆一组</v>
      </c>
      <c r="L683" s="3" t="str">
        <f>IF(VLOOKUP($B683*1,[1]Sheet1!$A:$G,4,FALSE)=1,"普通员工","管理人员")</f>
        <v>管理人员</v>
      </c>
      <c r="M683" s="3">
        <f>E683/D683</f>
        <v>6800.5349999999999</v>
      </c>
      <c r="N683" s="3">
        <f t="shared" si="65"/>
        <v>2020</v>
      </c>
      <c r="O683" s="3">
        <f t="shared" si="66"/>
        <v>6</v>
      </c>
    </row>
    <row r="684" spans="1:15" x14ac:dyDescent="0.2">
      <c r="A684" s="10">
        <f>A683</f>
        <v>43994</v>
      </c>
      <c r="B684" s="3" t="str">
        <f>B683</f>
        <v>1000000068</v>
      </c>
      <c r="C684" s="4" t="s">
        <v>6</v>
      </c>
      <c r="D684" s="6">
        <v>3</v>
      </c>
      <c r="E684" s="5">
        <v>34000.44</v>
      </c>
      <c r="F684" s="6" t="str">
        <f t="shared" si="63"/>
        <v>借呗</v>
      </c>
      <c r="G684" s="3" t="str">
        <f>MID(C684,3,LEN(C684))</f>
        <v>12期</v>
      </c>
      <c r="H684" s="3" t="str">
        <f>VLOOKUP($B684*1,[1]Sheet1!$A:$G,7,FALSE)</f>
        <v>华西北</v>
      </c>
      <c r="I684" s="3" t="str">
        <f>VLOOKUP($B684*1,[1]Sheet1!$A:$G,6,FALSE)</f>
        <v>重庆</v>
      </c>
      <c r="J684" s="3" t="str">
        <f>VLOOKUP($B684*1,[1]Sheet1!$A:$G,5,FALSE)</f>
        <v>一组</v>
      </c>
      <c r="K684" s="3" t="str">
        <f t="shared" si="64"/>
        <v>重庆一组</v>
      </c>
      <c r="L684" s="3" t="str">
        <f>IF(VLOOKUP($B684*1,[1]Sheet1!$A:$G,4,FALSE)=1,"普通员工","管理人员")</f>
        <v>管理人员</v>
      </c>
      <c r="M684" s="3">
        <f>E684/D684</f>
        <v>11333.480000000001</v>
      </c>
      <c r="N684" s="3">
        <f t="shared" si="65"/>
        <v>2020</v>
      </c>
      <c r="O684" s="3">
        <f t="shared" si="66"/>
        <v>6</v>
      </c>
    </row>
    <row r="685" spans="1:15" x14ac:dyDescent="0.2">
      <c r="A685" s="10">
        <f>A684</f>
        <v>43994</v>
      </c>
      <c r="B685" s="4" t="s">
        <v>60</v>
      </c>
      <c r="C685" s="4" t="s">
        <v>10</v>
      </c>
      <c r="D685" s="6">
        <v>1</v>
      </c>
      <c r="E685" s="5">
        <v>8000.71</v>
      </c>
      <c r="F685" s="6" t="str">
        <f t="shared" si="63"/>
        <v>借呗</v>
      </c>
      <c r="G685" s="3" t="str">
        <f>MID(C685,3,LEN(C685))</f>
        <v>18期</v>
      </c>
      <c r="H685" s="3" t="str">
        <f>VLOOKUP($B685*1,[1]Sheet1!$A:$G,7,FALSE)</f>
        <v>华东</v>
      </c>
      <c r="I685" s="3" t="str">
        <f>VLOOKUP($B685*1,[1]Sheet1!$A:$G,6,FALSE)</f>
        <v>合肥</v>
      </c>
      <c r="J685" s="3" t="str">
        <f>VLOOKUP($B685*1,[1]Sheet1!$A:$G,5,FALSE)</f>
        <v>一组</v>
      </c>
      <c r="K685" s="3" t="str">
        <f t="shared" si="64"/>
        <v>合肥一组</v>
      </c>
      <c r="L685" s="3" t="str">
        <f>IF(VLOOKUP($B685*1,[1]Sheet1!$A:$G,4,FALSE)=1,"普通员工","管理人员")</f>
        <v>普通员工</v>
      </c>
      <c r="M685" s="3">
        <f>E685/D685</f>
        <v>8000.71</v>
      </c>
      <c r="N685" s="3">
        <f t="shared" si="65"/>
        <v>2020</v>
      </c>
      <c r="O685" s="3">
        <f t="shared" si="66"/>
        <v>6</v>
      </c>
    </row>
    <row r="686" spans="1:15" x14ac:dyDescent="0.2">
      <c r="A686" s="10">
        <f>A685</f>
        <v>43994</v>
      </c>
      <c r="B686" s="4" t="s">
        <v>23</v>
      </c>
      <c r="C686" s="4" t="s">
        <v>6</v>
      </c>
      <c r="D686" s="6">
        <v>1</v>
      </c>
      <c r="E686" s="5">
        <v>788.46</v>
      </c>
      <c r="F686" s="6" t="str">
        <f t="shared" si="63"/>
        <v>借呗</v>
      </c>
      <c r="G686" s="3" t="str">
        <f>MID(C686,3,LEN(C686))</f>
        <v>12期</v>
      </c>
      <c r="H686" s="3" t="str">
        <f>VLOOKUP($B686*1,[1]Sheet1!$A:$G,7,FALSE)</f>
        <v>华东</v>
      </c>
      <c r="I686" s="3" t="str">
        <f>VLOOKUP($B686*1,[1]Sheet1!$A:$G,6,FALSE)</f>
        <v>合肥</v>
      </c>
      <c r="J686" s="3" t="str">
        <f>VLOOKUP($B686*1,[1]Sheet1!$A:$G,5,FALSE)</f>
        <v>一组</v>
      </c>
      <c r="K686" s="3" t="str">
        <f t="shared" si="64"/>
        <v>合肥一组</v>
      </c>
      <c r="L686" s="3" t="str">
        <f>IF(VLOOKUP($B686*1,[1]Sheet1!$A:$G,4,FALSE)=1,"普通员工","管理人员")</f>
        <v>普通员工</v>
      </c>
      <c r="M686" s="3">
        <f>E686/D686</f>
        <v>788.46</v>
      </c>
      <c r="N686" s="3">
        <f t="shared" si="65"/>
        <v>2020</v>
      </c>
      <c r="O686" s="3">
        <f t="shared" si="66"/>
        <v>6</v>
      </c>
    </row>
    <row r="687" spans="1:15" x14ac:dyDescent="0.2">
      <c r="A687" s="10">
        <f>A686</f>
        <v>43994</v>
      </c>
      <c r="B687" s="3" t="str">
        <f>B686</f>
        <v>1000000237</v>
      </c>
      <c r="C687" s="4" t="s">
        <v>10</v>
      </c>
      <c r="D687" s="6">
        <v>3</v>
      </c>
      <c r="E687" s="5">
        <v>33800.65</v>
      </c>
      <c r="F687" s="6" t="str">
        <f t="shared" si="63"/>
        <v>借呗</v>
      </c>
      <c r="G687" s="3" t="str">
        <f>MID(C687,3,LEN(C687))</f>
        <v>18期</v>
      </c>
      <c r="H687" s="3" t="str">
        <f>VLOOKUP($B687*1,[1]Sheet1!$A:$G,7,FALSE)</f>
        <v>华东</v>
      </c>
      <c r="I687" s="3" t="str">
        <f>VLOOKUP($B687*1,[1]Sheet1!$A:$G,6,FALSE)</f>
        <v>合肥</v>
      </c>
      <c r="J687" s="3" t="str">
        <f>VLOOKUP($B687*1,[1]Sheet1!$A:$G,5,FALSE)</f>
        <v>一组</v>
      </c>
      <c r="K687" s="3" t="str">
        <f t="shared" si="64"/>
        <v>合肥一组</v>
      </c>
      <c r="L687" s="3" t="str">
        <f>IF(VLOOKUP($B687*1,[1]Sheet1!$A:$G,4,FALSE)=1,"普通员工","管理人员")</f>
        <v>普通员工</v>
      </c>
      <c r="M687" s="3">
        <f>E687/D687</f>
        <v>11266.883333333333</v>
      </c>
      <c r="N687" s="3">
        <f t="shared" si="65"/>
        <v>2020</v>
      </c>
      <c r="O687" s="3">
        <f t="shared" si="66"/>
        <v>6</v>
      </c>
    </row>
    <row r="688" spans="1:15" x14ac:dyDescent="0.2">
      <c r="A688" s="10">
        <f>A687</f>
        <v>43994</v>
      </c>
      <c r="B688" s="4" t="s">
        <v>24</v>
      </c>
      <c r="C688" s="4" t="s">
        <v>10</v>
      </c>
      <c r="D688" s="6">
        <v>1</v>
      </c>
      <c r="E688" s="5">
        <v>20000.189999999999</v>
      </c>
      <c r="F688" s="6" t="str">
        <f t="shared" si="63"/>
        <v>借呗</v>
      </c>
      <c r="G688" s="3" t="str">
        <f>MID(C688,3,LEN(C688))</f>
        <v>18期</v>
      </c>
      <c r="H688" s="3" t="str">
        <f>VLOOKUP($B688*1,[1]Sheet1!$A:$G,7,FALSE)</f>
        <v>华南</v>
      </c>
      <c r="I688" s="3" t="str">
        <f>VLOOKUP($B688*1,[1]Sheet1!$A:$G,6,FALSE)</f>
        <v>广州</v>
      </c>
      <c r="J688" s="3" t="str">
        <f>VLOOKUP($B688*1,[1]Sheet1!$A:$G,5,FALSE)</f>
        <v>三组</v>
      </c>
      <c r="K688" s="3" t="str">
        <f t="shared" si="64"/>
        <v>广州三组</v>
      </c>
      <c r="L688" s="3" t="str">
        <f>IF(VLOOKUP($B688*1,[1]Sheet1!$A:$G,4,FALSE)=1,"普通员工","管理人员")</f>
        <v>普通员工</v>
      </c>
      <c r="M688" s="3">
        <f>E688/D688</f>
        <v>20000.189999999999</v>
      </c>
      <c r="N688" s="3">
        <f t="shared" si="65"/>
        <v>2020</v>
      </c>
      <c r="O688" s="3">
        <f t="shared" si="66"/>
        <v>6</v>
      </c>
    </row>
    <row r="689" spans="1:15" x14ac:dyDescent="0.2">
      <c r="A689" s="10">
        <f>A688</f>
        <v>43994</v>
      </c>
      <c r="B689" s="4" t="s">
        <v>61</v>
      </c>
      <c r="C689" s="4" t="s">
        <v>6</v>
      </c>
      <c r="D689" s="6">
        <v>3</v>
      </c>
      <c r="E689" s="5">
        <v>36001.67</v>
      </c>
      <c r="F689" s="6" t="str">
        <f t="shared" si="63"/>
        <v>借呗</v>
      </c>
      <c r="G689" s="3" t="str">
        <f>MID(C689,3,LEN(C689))</f>
        <v>12期</v>
      </c>
      <c r="H689" s="3" t="str">
        <f>VLOOKUP($B689*1,[1]Sheet1!$A:$G,7,FALSE)</f>
        <v>华东</v>
      </c>
      <c r="I689" s="3" t="str">
        <f>VLOOKUP($B689*1,[1]Sheet1!$A:$G,6,FALSE)</f>
        <v>苏州</v>
      </c>
      <c r="J689" s="3" t="str">
        <f>VLOOKUP($B689*1,[1]Sheet1!$A:$G,5,FALSE)</f>
        <v>三组</v>
      </c>
      <c r="K689" s="3" t="str">
        <f t="shared" si="64"/>
        <v>苏州三组</v>
      </c>
      <c r="L689" s="3" t="str">
        <f>IF(VLOOKUP($B689*1,[1]Sheet1!$A:$G,4,FALSE)=1,"普通员工","管理人员")</f>
        <v>普通员工</v>
      </c>
      <c r="M689" s="3">
        <f>E689/D689</f>
        <v>12000.556666666665</v>
      </c>
      <c r="N689" s="3">
        <f t="shared" si="65"/>
        <v>2020</v>
      </c>
      <c r="O689" s="3">
        <f t="shared" si="66"/>
        <v>6</v>
      </c>
    </row>
    <row r="690" spans="1:15" x14ac:dyDescent="0.2">
      <c r="A690" s="10">
        <f>A689</f>
        <v>43994</v>
      </c>
      <c r="B690" s="4" t="s">
        <v>63</v>
      </c>
      <c r="C690" s="4" t="s">
        <v>6</v>
      </c>
      <c r="D690" s="6">
        <v>2</v>
      </c>
      <c r="E690" s="5">
        <v>17501.189999999999</v>
      </c>
      <c r="F690" s="6" t="str">
        <f t="shared" si="63"/>
        <v>借呗</v>
      </c>
      <c r="G690" s="3" t="str">
        <f>MID(C690,3,LEN(C690))</f>
        <v>12期</v>
      </c>
      <c r="H690" s="3" t="str">
        <f>VLOOKUP($B690*1,[1]Sheet1!$A:$G,7,FALSE)</f>
        <v>华东</v>
      </c>
      <c r="I690" s="3" t="str">
        <f>VLOOKUP($B690*1,[1]Sheet1!$A:$G,6,FALSE)</f>
        <v>苏州</v>
      </c>
      <c r="J690" s="3" t="str">
        <f>VLOOKUP($B690*1,[1]Sheet1!$A:$G,5,FALSE)</f>
        <v>二组</v>
      </c>
      <c r="K690" s="3" t="str">
        <f t="shared" si="64"/>
        <v>苏州二组</v>
      </c>
      <c r="L690" s="3" t="str">
        <f>IF(VLOOKUP($B690*1,[1]Sheet1!$A:$G,4,FALSE)=1,"普通员工","管理人员")</f>
        <v>普通员工</v>
      </c>
      <c r="M690" s="3">
        <f>E690/D690</f>
        <v>8750.5949999999993</v>
      </c>
      <c r="N690" s="3">
        <f t="shared" si="65"/>
        <v>2020</v>
      </c>
      <c r="O690" s="3">
        <f t="shared" si="66"/>
        <v>6</v>
      </c>
    </row>
    <row r="691" spans="1:15" x14ac:dyDescent="0.2">
      <c r="A691" s="10">
        <f>A690</f>
        <v>43994</v>
      </c>
      <c r="B691" s="4" t="s">
        <v>64</v>
      </c>
      <c r="C691" s="4" t="s">
        <v>6</v>
      </c>
      <c r="D691" s="6">
        <v>1</v>
      </c>
      <c r="E691" s="5">
        <v>24000.16</v>
      </c>
      <c r="F691" s="6" t="str">
        <f t="shared" si="63"/>
        <v>借呗</v>
      </c>
      <c r="G691" s="3" t="str">
        <f>MID(C691,3,LEN(C691))</f>
        <v>12期</v>
      </c>
      <c r="H691" s="3" t="str">
        <f>VLOOKUP($B691*1,[1]Sheet1!$A:$G,7,FALSE)</f>
        <v>华西北</v>
      </c>
      <c r="I691" s="3" t="str">
        <f>VLOOKUP($B691*1,[1]Sheet1!$A:$G,6,FALSE)</f>
        <v>西安</v>
      </c>
      <c r="J691" s="3" t="str">
        <f>VLOOKUP($B691*1,[1]Sheet1!$A:$G,5,FALSE)</f>
        <v>一组</v>
      </c>
      <c r="K691" s="3" t="str">
        <f t="shared" si="64"/>
        <v>西安一组</v>
      </c>
      <c r="L691" s="3" t="str">
        <f>IF(VLOOKUP($B691*1,[1]Sheet1!$A:$G,4,FALSE)=1,"普通员工","管理人员")</f>
        <v>普通员工</v>
      </c>
      <c r="M691" s="3">
        <f>E691/D691</f>
        <v>24000.16</v>
      </c>
      <c r="N691" s="3">
        <f t="shared" si="65"/>
        <v>2020</v>
      </c>
      <c r="O691" s="3">
        <f t="shared" si="66"/>
        <v>6</v>
      </c>
    </row>
    <row r="692" spans="1:15" x14ac:dyDescent="0.2">
      <c r="A692" s="10">
        <f>A691</f>
        <v>43994</v>
      </c>
      <c r="B692" s="4" t="s">
        <v>44</v>
      </c>
      <c r="C692" s="4" t="s">
        <v>5</v>
      </c>
      <c r="D692" s="6">
        <v>1</v>
      </c>
      <c r="E692" s="5">
        <v>10000.200000000001</v>
      </c>
      <c r="F692" s="6" t="str">
        <f t="shared" si="63"/>
        <v>借呗</v>
      </c>
      <c r="G692" s="3" t="str">
        <f>MID(C692,3,LEN(C692))</f>
        <v>6期</v>
      </c>
      <c r="H692" s="3" t="str">
        <f>VLOOKUP($B692*1,[1]Sheet1!$A:$G,7,FALSE)</f>
        <v>华东</v>
      </c>
      <c r="I692" s="3" t="str">
        <f>VLOOKUP($B692*1,[1]Sheet1!$A:$G,6,FALSE)</f>
        <v>苏州</v>
      </c>
      <c r="J692" s="3" t="str">
        <f>VLOOKUP($B692*1,[1]Sheet1!$A:$G,5,FALSE)</f>
        <v>二组</v>
      </c>
      <c r="K692" s="3" t="str">
        <f t="shared" si="64"/>
        <v>苏州二组</v>
      </c>
      <c r="L692" s="3" t="str">
        <f>IF(VLOOKUP($B692*1,[1]Sheet1!$A:$G,4,FALSE)=1,"普通员工","管理人员")</f>
        <v>普通员工</v>
      </c>
      <c r="M692" s="3">
        <f>E692/D692</f>
        <v>10000.200000000001</v>
      </c>
      <c r="N692" s="3">
        <f t="shared" si="65"/>
        <v>2020</v>
      </c>
      <c r="O692" s="3">
        <f t="shared" si="66"/>
        <v>6</v>
      </c>
    </row>
    <row r="693" spans="1:15" x14ac:dyDescent="0.2">
      <c r="A693" s="10">
        <f>A692</f>
        <v>43994</v>
      </c>
      <c r="B693" s="4" t="s">
        <v>45</v>
      </c>
      <c r="C693" s="4" t="s">
        <v>10</v>
      </c>
      <c r="D693" s="6">
        <v>1</v>
      </c>
      <c r="E693" s="5">
        <v>6499.98</v>
      </c>
      <c r="F693" s="6" t="str">
        <f t="shared" si="63"/>
        <v>借呗</v>
      </c>
      <c r="G693" s="3" t="str">
        <f>MID(C693,3,LEN(C693))</f>
        <v>18期</v>
      </c>
      <c r="H693" s="3" t="str">
        <f>VLOOKUP($B693*1,[1]Sheet1!$A:$G,7,FALSE)</f>
        <v>华南</v>
      </c>
      <c r="I693" s="3" t="str">
        <f>VLOOKUP($B693*1,[1]Sheet1!$A:$G,6,FALSE)</f>
        <v>广州</v>
      </c>
      <c r="J693" s="3" t="str">
        <f>VLOOKUP($B693*1,[1]Sheet1!$A:$G,5,FALSE)</f>
        <v>一组</v>
      </c>
      <c r="K693" s="3" t="str">
        <f t="shared" si="64"/>
        <v>广州一组</v>
      </c>
      <c r="L693" s="3" t="str">
        <f>IF(VLOOKUP($B693*1,[1]Sheet1!$A:$G,4,FALSE)=1,"普通员工","管理人员")</f>
        <v>普通员工</v>
      </c>
      <c r="M693" s="3">
        <f>E693/D693</f>
        <v>6499.98</v>
      </c>
      <c r="N693" s="3">
        <f t="shared" si="65"/>
        <v>2020</v>
      </c>
      <c r="O693" s="3">
        <f t="shared" si="66"/>
        <v>6</v>
      </c>
    </row>
    <row r="694" spans="1:15" x14ac:dyDescent="0.2">
      <c r="A694" s="10">
        <f>A693</f>
        <v>43994</v>
      </c>
      <c r="B694" s="4" t="s">
        <v>25</v>
      </c>
      <c r="C694" s="4" t="s">
        <v>10</v>
      </c>
      <c r="D694" s="6">
        <v>1</v>
      </c>
      <c r="E694" s="5">
        <v>15000.71</v>
      </c>
      <c r="F694" s="6" t="str">
        <f t="shared" si="63"/>
        <v>借呗</v>
      </c>
      <c r="G694" s="3" t="str">
        <f>MID(C694,3,LEN(C694))</f>
        <v>18期</v>
      </c>
      <c r="H694" s="3" t="str">
        <f>VLOOKUP($B694*1,[1]Sheet1!$A:$G,7,FALSE)</f>
        <v>华西北</v>
      </c>
      <c r="I694" s="3" t="str">
        <f>VLOOKUP($B694*1,[1]Sheet1!$A:$G,6,FALSE)</f>
        <v>北京</v>
      </c>
      <c r="J694" s="3" t="str">
        <f>VLOOKUP($B694*1,[1]Sheet1!$A:$G,5,FALSE)</f>
        <v>三组</v>
      </c>
      <c r="K694" s="3" t="str">
        <f t="shared" si="64"/>
        <v>北京三组</v>
      </c>
      <c r="L694" s="3" t="str">
        <f>IF(VLOOKUP($B694*1,[1]Sheet1!$A:$G,4,FALSE)=1,"普通员工","管理人员")</f>
        <v>普通员工</v>
      </c>
      <c r="M694" s="3">
        <f>E694/D694</f>
        <v>15000.71</v>
      </c>
      <c r="N694" s="3">
        <f t="shared" si="65"/>
        <v>2020</v>
      </c>
      <c r="O694" s="3">
        <f t="shared" si="66"/>
        <v>6</v>
      </c>
    </row>
    <row r="695" spans="1:15" x14ac:dyDescent="0.2">
      <c r="A695" s="10">
        <f>A694</f>
        <v>43994</v>
      </c>
      <c r="B695" s="4" t="s">
        <v>26</v>
      </c>
      <c r="C695" s="4" t="s">
        <v>5</v>
      </c>
      <c r="D695" s="6">
        <v>1</v>
      </c>
      <c r="E695" s="5">
        <v>13000.28</v>
      </c>
      <c r="F695" s="6" t="str">
        <f t="shared" si="63"/>
        <v>借呗</v>
      </c>
      <c r="G695" s="3" t="str">
        <f>MID(C695,3,LEN(C695))</f>
        <v>6期</v>
      </c>
      <c r="H695" s="3" t="str">
        <f>VLOOKUP($B695*1,[1]Sheet1!$A:$G,7,FALSE)</f>
        <v>华南</v>
      </c>
      <c r="I695" s="3" t="str">
        <f>VLOOKUP($B695*1,[1]Sheet1!$A:$G,6,FALSE)</f>
        <v>广州</v>
      </c>
      <c r="J695" s="3" t="str">
        <f>VLOOKUP($B695*1,[1]Sheet1!$A:$G,5,FALSE)</f>
        <v>一组</v>
      </c>
      <c r="K695" s="3" t="str">
        <f t="shared" si="64"/>
        <v>广州一组</v>
      </c>
      <c r="L695" s="3" t="str">
        <f>IF(VLOOKUP($B695*1,[1]Sheet1!$A:$G,4,FALSE)=1,"普通员工","管理人员")</f>
        <v>管理人员</v>
      </c>
      <c r="M695" s="3">
        <f>E695/D695</f>
        <v>13000.28</v>
      </c>
      <c r="N695" s="3">
        <f t="shared" si="65"/>
        <v>2020</v>
      </c>
      <c r="O695" s="3">
        <f t="shared" si="66"/>
        <v>6</v>
      </c>
    </row>
    <row r="696" spans="1:15" x14ac:dyDescent="0.2">
      <c r="A696" s="10">
        <f>A695</f>
        <v>43994</v>
      </c>
      <c r="B696" s="3" t="str">
        <f t="shared" ref="B696:B697" si="68">B695</f>
        <v>1000003926</v>
      </c>
      <c r="C696" s="4" t="s">
        <v>6</v>
      </c>
      <c r="D696" s="6">
        <v>4</v>
      </c>
      <c r="E696" s="5">
        <v>63001.48</v>
      </c>
      <c r="F696" s="6" t="str">
        <f t="shared" si="63"/>
        <v>借呗</v>
      </c>
      <c r="G696" s="3" t="str">
        <f>MID(C696,3,LEN(C696))</f>
        <v>12期</v>
      </c>
      <c r="H696" s="3" t="str">
        <f>VLOOKUP($B696*1,[1]Sheet1!$A:$G,7,FALSE)</f>
        <v>华南</v>
      </c>
      <c r="I696" s="3" t="str">
        <f>VLOOKUP($B696*1,[1]Sheet1!$A:$G,6,FALSE)</f>
        <v>广州</v>
      </c>
      <c r="J696" s="3" t="str">
        <f>VLOOKUP($B696*1,[1]Sheet1!$A:$G,5,FALSE)</f>
        <v>一组</v>
      </c>
      <c r="K696" s="3" t="str">
        <f t="shared" si="64"/>
        <v>广州一组</v>
      </c>
      <c r="L696" s="3" t="str">
        <f>IF(VLOOKUP($B696*1,[1]Sheet1!$A:$G,4,FALSE)=1,"普通员工","管理人员")</f>
        <v>管理人员</v>
      </c>
      <c r="M696" s="3">
        <f>E696/D696</f>
        <v>15750.37</v>
      </c>
      <c r="N696" s="3">
        <f t="shared" si="65"/>
        <v>2020</v>
      </c>
      <c r="O696" s="3">
        <f t="shared" si="66"/>
        <v>6</v>
      </c>
    </row>
    <row r="697" spans="1:15" x14ac:dyDescent="0.2">
      <c r="A697" s="10">
        <f>A696</f>
        <v>43994</v>
      </c>
      <c r="B697" s="3" t="str">
        <f t="shared" si="68"/>
        <v>1000003926</v>
      </c>
      <c r="C697" s="4" t="s">
        <v>10</v>
      </c>
      <c r="D697" s="6">
        <v>1</v>
      </c>
      <c r="E697" s="5">
        <v>25000.44</v>
      </c>
      <c r="F697" s="6" t="str">
        <f t="shared" si="63"/>
        <v>借呗</v>
      </c>
      <c r="G697" s="3" t="str">
        <f>MID(C697,3,LEN(C697))</f>
        <v>18期</v>
      </c>
      <c r="H697" s="3" t="str">
        <f>VLOOKUP($B697*1,[1]Sheet1!$A:$G,7,FALSE)</f>
        <v>华南</v>
      </c>
      <c r="I697" s="3" t="str">
        <f>VLOOKUP($B697*1,[1]Sheet1!$A:$G,6,FALSE)</f>
        <v>广州</v>
      </c>
      <c r="J697" s="3" t="str">
        <f>VLOOKUP($B697*1,[1]Sheet1!$A:$G,5,FALSE)</f>
        <v>一组</v>
      </c>
      <c r="K697" s="3" t="str">
        <f t="shared" si="64"/>
        <v>广州一组</v>
      </c>
      <c r="L697" s="3" t="str">
        <f>IF(VLOOKUP($B697*1,[1]Sheet1!$A:$G,4,FALSE)=1,"普通员工","管理人员")</f>
        <v>管理人员</v>
      </c>
      <c r="M697" s="3">
        <f>E697/D697</f>
        <v>25000.44</v>
      </c>
      <c r="N697" s="3">
        <f t="shared" si="65"/>
        <v>2020</v>
      </c>
      <c r="O697" s="3">
        <f t="shared" si="66"/>
        <v>6</v>
      </c>
    </row>
    <row r="698" spans="1:15" x14ac:dyDescent="0.2">
      <c r="A698" s="10">
        <f>A697</f>
        <v>43994</v>
      </c>
      <c r="B698" s="4" t="s">
        <v>27</v>
      </c>
      <c r="C698" s="4" t="s">
        <v>5</v>
      </c>
      <c r="D698" s="6">
        <v>2</v>
      </c>
      <c r="E698" s="5">
        <v>22000.63</v>
      </c>
      <c r="F698" s="6" t="str">
        <f t="shared" si="63"/>
        <v>借呗</v>
      </c>
      <c r="G698" s="3" t="str">
        <f>MID(C698,3,LEN(C698))</f>
        <v>6期</v>
      </c>
      <c r="H698" s="3" t="str">
        <f>VLOOKUP($B698*1,[1]Sheet1!$A:$G,7,FALSE)</f>
        <v>华东</v>
      </c>
      <c r="I698" s="3" t="str">
        <f>VLOOKUP($B698*1,[1]Sheet1!$A:$G,6,FALSE)</f>
        <v>上海</v>
      </c>
      <c r="J698" s="3" t="str">
        <f>VLOOKUP($B698*1,[1]Sheet1!$A:$G,5,FALSE)</f>
        <v>二组</v>
      </c>
      <c r="K698" s="3" t="str">
        <f t="shared" si="64"/>
        <v>上海二组</v>
      </c>
      <c r="L698" s="3" t="str">
        <f>IF(VLOOKUP($B698*1,[1]Sheet1!$A:$G,4,FALSE)=1,"普通员工","管理人员")</f>
        <v>管理人员</v>
      </c>
      <c r="M698" s="3">
        <f>E698/D698</f>
        <v>11000.315000000001</v>
      </c>
      <c r="N698" s="3">
        <f t="shared" si="65"/>
        <v>2020</v>
      </c>
      <c r="O698" s="3">
        <f t="shared" si="66"/>
        <v>6</v>
      </c>
    </row>
    <row r="699" spans="1:15" x14ac:dyDescent="0.2">
      <c r="A699" s="10">
        <f>A698</f>
        <v>43994</v>
      </c>
      <c r="B699" s="3" t="str">
        <f t="shared" ref="B699:B700" si="69">B698</f>
        <v>1000004170</v>
      </c>
      <c r="C699" s="4" t="s">
        <v>6</v>
      </c>
      <c r="D699" s="6">
        <v>1</v>
      </c>
      <c r="E699" s="5">
        <v>13000.65</v>
      </c>
      <c r="F699" s="6" t="str">
        <f t="shared" si="63"/>
        <v>借呗</v>
      </c>
      <c r="G699" s="3" t="str">
        <f>MID(C699,3,LEN(C699))</f>
        <v>12期</v>
      </c>
      <c r="H699" s="3" t="str">
        <f>VLOOKUP($B699*1,[1]Sheet1!$A:$G,7,FALSE)</f>
        <v>华东</v>
      </c>
      <c r="I699" s="3" t="str">
        <f>VLOOKUP($B699*1,[1]Sheet1!$A:$G,6,FALSE)</f>
        <v>上海</v>
      </c>
      <c r="J699" s="3" t="str">
        <f>VLOOKUP($B699*1,[1]Sheet1!$A:$G,5,FALSE)</f>
        <v>二组</v>
      </c>
      <c r="K699" s="3" t="str">
        <f t="shared" si="64"/>
        <v>上海二组</v>
      </c>
      <c r="L699" s="3" t="str">
        <f>IF(VLOOKUP($B699*1,[1]Sheet1!$A:$G,4,FALSE)=1,"普通员工","管理人员")</f>
        <v>管理人员</v>
      </c>
      <c r="M699" s="3">
        <f>E699/D699</f>
        <v>13000.65</v>
      </c>
      <c r="N699" s="3">
        <f t="shared" si="65"/>
        <v>2020</v>
      </c>
      <c r="O699" s="3">
        <f t="shared" si="66"/>
        <v>6</v>
      </c>
    </row>
    <row r="700" spans="1:15" x14ac:dyDescent="0.2">
      <c r="A700" s="10">
        <f>A699</f>
        <v>43994</v>
      </c>
      <c r="B700" s="3" t="str">
        <f t="shared" si="69"/>
        <v>1000004170</v>
      </c>
      <c r="C700" s="4" t="s">
        <v>10</v>
      </c>
      <c r="D700" s="6">
        <v>2</v>
      </c>
      <c r="E700" s="5">
        <v>22800.76</v>
      </c>
      <c r="F700" s="6" t="str">
        <f t="shared" si="63"/>
        <v>借呗</v>
      </c>
      <c r="G700" s="3" t="str">
        <f>MID(C700,3,LEN(C700))</f>
        <v>18期</v>
      </c>
      <c r="H700" s="3" t="str">
        <f>VLOOKUP($B700*1,[1]Sheet1!$A:$G,7,FALSE)</f>
        <v>华东</v>
      </c>
      <c r="I700" s="3" t="str">
        <f>VLOOKUP($B700*1,[1]Sheet1!$A:$G,6,FALSE)</f>
        <v>上海</v>
      </c>
      <c r="J700" s="3" t="str">
        <f>VLOOKUP($B700*1,[1]Sheet1!$A:$G,5,FALSE)</f>
        <v>二组</v>
      </c>
      <c r="K700" s="3" t="str">
        <f t="shared" si="64"/>
        <v>上海二组</v>
      </c>
      <c r="L700" s="3" t="str">
        <f>IF(VLOOKUP($B700*1,[1]Sheet1!$A:$G,4,FALSE)=1,"普通员工","管理人员")</f>
        <v>管理人员</v>
      </c>
      <c r="M700" s="3">
        <f>E700/D700</f>
        <v>11400.38</v>
      </c>
      <c r="N700" s="3">
        <f t="shared" si="65"/>
        <v>2020</v>
      </c>
      <c r="O700" s="3">
        <f t="shared" si="66"/>
        <v>6</v>
      </c>
    </row>
    <row r="701" spans="1:15" x14ac:dyDescent="0.2">
      <c r="A701" s="10">
        <f>A700</f>
        <v>43994</v>
      </c>
      <c r="B701" s="4" t="s">
        <v>28</v>
      </c>
      <c r="C701" s="4" t="s">
        <v>5</v>
      </c>
      <c r="D701" s="6">
        <v>1</v>
      </c>
      <c r="E701" s="5">
        <v>941.57</v>
      </c>
      <c r="F701" s="6" t="str">
        <f t="shared" si="63"/>
        <v>借呗</v>
      </c>
      <c r="G701" s="3" t="str">
        <f>MID(C701,3,LEN(C701))</f>
        <v>6期</v>
      </c>
      <c r="H701" s="3" t="str">
        <f>VLOOKUP($B701*1,[1]Sheet1!$A:$G,7,FALSE)</f>
        <v>华东</v>
      </c>
      <c r="I701" s="3" t="str">
        <f>VLOOKUP($B701*1,[1]Sheet1!$A:$G,6,FALSE)</f>
        <v>合肥</v>
      </c>
      <c r="J701" s="3" t="str">
        <f>VLOOKUP($B701*1,[1]Sheet1!$A:$G,5,FALSE)</f>
        <v>一组</v>
      </c>
      <c r="K701" s="3" t="str">
        <f t="shared" si="64"/>
        <v>合肥一组</v>
      </c>
      <c r="L701" s="3" t="str">
        <f>IF(VLOOKUP($B701*1,[1]Sheet1!$A:$G,4,FALSE)=1,"普通员工","管理人员")</f>
        <v>普通员工</v>
      </c>
      <c r="M701" s="3">
        <f>E701/D701</f>
        <v>941.57</v>
      </c>
      <c r="N701" s="3">
        <f t="shared" si="65"/>
        <v>2020</v>
      </c>
      <c r="O701" s="3">
        <f t="shared" si="66"/>
        <v>6</v>
      </c>
    </row>
    <row r="702" spans="1:15" x14ac:dyDescent="0.2">
      <c r="A702" s="10">
        <f>A701</f>
        <v>43994</v>
      </c>
      <c r="B702" s="3" t="str">
        <f>B701</f>
        <v>1000004256</v>
      </c>
      <c r="C702" s="4" t="s">
        <v>10</v>
      </c>
      <c r="D702" s="6">
        <v>3</v>
      </c>
      <c r="E702" s="5">
        <v>14000.98</v>
      </c>
      <c r="F702" s="6" t="str">
        <f t="shared" si="63"/>
        <v>借呗</v>
      </c>
      <c r="G702" s="3" t="str">
        <f>MID(C702,3,LEN(C702))</f>
        <v>18期</v>
      </c>
      <c r="H702" s="3" t="str">
        <f>VLOOKUP($B702*1,[1]Sheet1!$A:$G,7,FALSE)</f>
        <v>华东</v>
      </c>
      <c r="I702" s="3" t="str">
        <f>VLOOKUP($B702*1,[1]Sheet1!$A:$G,6,FALSE)</f>
        <v>合肥</v>
      </c>
      <c r="J702" s="3" t="str">
        <f>VLOOKUP($B702*1,[1]Sheet1!$A:$G,5,FALSE)</f>
        <v>一组</v>
      </c>
      <c r="K702" s="3" t="str">
        <f t="shared" si="64"/>
        <v>合肥一组</v>
      </c>
      <c r="L702" s="3" t="str">
        <f>IF(VLOOKUP($B702*1,[1]Sheet1!$A:$G,4,FALSE)=1,"普通员工","管理人员")</f>
        <v>普通员工</v>
      </c>
      <c r="M702" s="3">
        <f>E702/D702</f>
        <v>4666.9933333333329</v>
      </c>
      <c r="N702" s="3">
        <f t="shared" si="65"/>
        <v>2020</v>
      </c>
      <c r="O702" s="3">
        <f t="shared" si="66"/>
        <v>6</v>
      </c>
    </row>
    <row r="703" spans="1:15" x14ac:dyDescent="0.2">
      <c r="A703" s="10">
        <f>A702</f>
        <v>43994</v>
      </c>
      <c r="B703" s="4" t="s">
        <v>47</v>
      </c>
      <c r="C703" s="4" t="s">
        <v>6</v>
      </c>
      <c r="D703" s="6">
        <v>1</v>
      </c>
      <c r="E703" s="5">
        <v>17000.45</v>
      </c>
      <c r="F703" s="6" t="str">
        <f t="shared" si="63"/>
        <v>借呗</v>
      </c>
      <c r="G703" s="3" t="str">
        <f>MID(C703,3,LEN(C703))</f>
        <v>12期</v>
      </c>
      <c r="H703" s="3" t="str">
        <f>VLOOKUP($B703*1,[1]Sheet1!$A:$G,7,FALSE)</f>
        <v>华西北</v>
      </c>
      <c r="I703" s="3" t="str">
        <f>VLOOKUP($B703*1,[1]Sheet1!$A:$G,6,FALSE)</f>
        <v>成都</v>
      </c>
      <c r="J703" s="3" t="str">
        <f>VLOOKUP($B703*1,[1]Sheet1!$A:$G,5,FALSE)</f>
        <v>一组</v>
      </c>
      <c r="K703" s="3" t="str">
        <f t="shared" si="64"/>
        <v>成都一组</v>
      </c>
      <c r="L703" s="3" t="str">
        <f>IF(VLOOKUP($B703*1,[1]Sheet1!$A:$G,4,FALSE)=1,"普通员工","管理人员")</f>
        <v>管理人员</v>
      </c>
      <c r="M703" s="3">
        <f>E703/D703</f>
        <v>17000.45</v>
      </c>
      <c r="N703" s="3">
        <f t="shared" si="65"/>
        <v>2020</v>
      </c>
      <c r="O703" s="3">
        <f t="shared" si="66"/>
        <v>6</v>
      </c>
    </row>
    <row r="704" spans="1:15" x14ac:dyDescent="0.2">
      <c r="A704" s="10">
        <f>A703</f>
        <v>43994</v>
      </c>
      <c r="B704" s="3" t="str">
        <f>B703</f>
        <v>1000006698</v>
      </c>
      <c r="C704" s="4" t="s">
        <v>10</v>
      </c>
      <c r="D704" s="6">
        <v>1</v>
      </c>
      <c r="E704" s="5">
        <v>14000.05</v>
      </c>
      <c r="F704" s="6" t="str">
        <f t="shared" si="63"/>
        <v>借呗</v>
      </c>
      <c r="G704" s="3" t="str">
        <f>MID(C704,3,LEN(C704))</f>
        <v>18期</v>
      </c>
      <c r="H704" s="3" t="str">
        <f>VLOOKUP($B704*1,[1]Sheet1!$A:$G,7,FALSE)</f>
        <v>华西北</v>
      </c>
      <c r="I704" s="3" t="str">
        <f>VLOOKUP($B704*1,[1]Sheet1!$A:$G,6,FALSE)</f>
        <v>成都</v>
      </c>
      <c r="J704" s="3" t="str">
        <f>VLOOKUP($B704*1,[1]Sheet1!$A:$G,5,FALSE)</f>
        <v>一组</v>
      </c>
      <c r="K704" s="3" t="str">
        <f t="shared" si="64"/>
        <v>成都一组</v>
      </c>
      <c r="L704" s="3" t="str">
        <f>IF(VLOOKUP($B704*1,[1]Sheet1!$A:$G,4,FALSE)=1,"普通员工","管理人员")</f>
        <v>管理人员</v>
      </c>
      <c r="M704" s="3">
        <f>E704/D704</f>
        <v>14000.05</v>
      </c>
      <c r="N704" s="3">
        <f t="shared" si="65"/>
        <v>2020</v>
      </c>
      <c r="O704" s="3">
        <f t="shared" si="66"/>
        <v>6</v>
      </c>
    </row>
    <row r="705" spans="1:15" x14ac:dyDescent="0.2">
      <c r="A705" s="10">
        <f>A704</f>
        <v>43994</v>
      </c>
      <c r="B705" s="4" t="s">
        <v>30</v>
      </c>
      <c r="C705" s="4" t="s">
        <v>10</v>
      </c>
      <c r="D705" s="6">
        <v>2</v>
      </c>
      <c r="E705" s="5">
        <v>14500.720000000001</v>
      </c>
      <c r="F705" s="6" t="str">
        <f t="shared" si="63"/>
        <v>借呗</v>
      </c>
      <c r="G705" s="3" t="str">
        <f>MID(C705,3,LEN(C705))</f>
        <v>18期</v>
      </c>
      <c r="H705" s="3" t="str">
        <f>VLOOKUP($B705*1,[1]Sheet1!$A:$G,7,FALSE)</f>
        <v>华东</v>
      </c>
      <c r="I705" s="3" t="str">
        <f>VLOOKUP($B705*1,[1]Sheet1!$A:$G,6,FALSE)</f>
        <v>南京</v>
      </c>
      <c r="J705" s="3" t="str">
        <f>VLOOKUP($B705*1,[1]Sheet1!$A:$G,5,FALSE)</f>
        <v>一组</v>
      </c>
      <c r="K705" s="3" t="str">
        <f t="shared" si="64"/>
        <v>南京一组</v>
      </c>
      <c r="L705" s="3" t="str">
        <f>IF(VLOOKUP($B705*1,[1]Sheet1!$A:$G,4,FALSE)=1,"普通员工","管理人员")</f>
        <v>普通员工</v>
      </c>
      <c r="M705" s="3">
        <f>E705/D705</f>
        <v>7250.3600000000006</v>
      </c>
      <c r="N705" s="3">
        <f t="shared" si="65"/>
        <v>2020</v>
      </c>
      <c r="O705" s="3">
        <f t="shared" si="66"/>
        <v>6</v>
      </c>
    </row>
    <row r="706" spans="1:15" x14ac:dyDescent="0.2">
      <c r="A706" s="10">
        <f>A705</f>
        <v>43994</v>
      </c>
      <c r="B706" s="4" t="s">
        <v>65</v>
      </c>
      <c r="C706" s="4" t="s">
        <v>6</v>
      </c>
      <c r="D706" s="6">
        <v>1</v>
      </c>
      <c r="E706" s="5">
        <v>16000.57</v>
      </c>
      <c r="F706" s="6" t="str">
        <f t="shared" si="63"/>
        <v>借呗</v>
      </c>
      <c r="G706" s="3" t="str">
        <f>MID(C706,3,LEN(C706))</f>
        <v>12期</v>
      </c>
      <c r="H706" s="3" t="str">
        <f>VLOOKUP($B706*1,[1]Sheet1!$A:$G,7,FALSE)</f>
        <v>华东</v>
      </c>
      <c r="I706" s="3" t="str">
        <f>VLOOKUP($B706*1,[1]Sheet1!$A:$G,6,FALSE)</f>
        <v>南京</v>
      </c>
      <c r="J706" s="3" t="str">
        <f>VLOOKUP($B706*1,[1]Sheet1!$A:$G,5,FALSE)</f>
        <v>一组</v>
      </c>
      <c r="K706" s="3" t="str">
        <f t="shared" si="64"/>
        <v>南京一组</v>
      </c>
      <c r="L706" s="3" t="str">
        <f>IF(VLOOKUP($B706*1,[1]Sheet1!$A:$G,4,FALSE)=1,"普通员工","管理人员")</f>
        <v>普通员工</v>
      </c>
      <c r="M706" s="3">
        <f>E706/D706</f>
        <v>16000.57</v>
      </c>
      <c r="N706" s="3">
        <f t="shared" si="65"/>
        <v>2020</v>
      </c>
      <c r="O706" s="3">
        <f t="shared" si="66"/>
        <v>6</v>
      </c>
    </row>
    <row r="707" spans="1:15" x14ac:dyDescent="0.2">
      <c r="A707" s="10">
        <f>A706</f>
        <v>43994</v>
      </c>
      <c r="B707" s="4" t="s">
        <v>50</v>
      </c>
      <c r="C707" s="4" t="s">
        <v>5</v>
      </c>
      <c r="D707" s="6">
        <v>1</v>
      </c>
      <c r="E707" s="5">
        <v>9000.23</v>
      </c>
      <c r="F707" s="6" t="str">
        <f t="shared" ref="F707:F770" si="70">LEFT(C707,2)</f>
        <v>借呗</v>
      </c>
      <c r="G707" s="3" t="str">
        <f>MID(C707,3,LEN(C707))</f>
        <v>6期</v>
      </c>
      <c r="H707" s="3" t="str">
        <f>VLOOKUP($B707*1,[1]Sheet1!$A:$G,7,FALSE)</f>
        <v>华东</v>
      </c>
      <c r="I707" s="3" t="str">
        <f>VLOOKUP($B707*1,[1]Sheet1!$A:$G,6,FALSE)</f>
        <v>上海</v>
      </c>
      <c r="J707" s="3" t="str">
        <f>VLOOKUP($B707*1,[1]Sheet1!$A:$G,5,FALSE)</f>
        <v>一组</v>
      </c>
      <c r="K707" s="3" t="str">
        <f t="shared" ref="K707:K770" si="71">I707&amp;J707</f>
        <v>上海一组</v>
      </c>
      <c r="L707" s="3" t="str">
        <f>IF(VLOOKUP($B707*1,[1]Sheet1!$A:$G,4,FALSE)=1,"普通员工","管理人员")</f>
        <v>普通员工</v>
      </c>
      <c r="M707" s="3">
        <f>E707/D707</f>
        <v>9000.23</v>
      </c>
      <c r="N707" s="3">
        <f t="shared" ref="N707:N770" si="72">YEAR(A707)</f>
        <v>2020</v>
      </c>
      <c r="O707" s="3">
        <f t="shared" ref="O707:O770" si="73">MONTH(A707)</f>
        <v>6</v>
      </c>
    </row>
    <row r="708" spans="1:15" x14ac:dyDescent="0.2">
      <c r="A708" s="10">
        <f>A707</f>
        <v>43994</v>
      </c>
      <c r="B708" s="3" t="str">
        <f>B707</f>
        <v>1000007320</v>
      </c>
      <c r="C708" s="4" t="s">
        <v>6</v>
      </c>
      <c r="D708" s="6">
        <v>1</v>
      </c>
      <c r="E708" s="5">
        <v>18000.41</v>
      </c>
      <c r="F708" s="6" t="str">
        <f t="shared" si="70"/>
        <v>借呗</v>
      </c>
      <c r="G708" s="3" t="str">
        <f>MID(C708,3,LEN(C708))</f>
        <v>12期</v>
      </c>
      <c r="H708" s="3" t="str">
        <f>VLOOKUP($B708*1,[1]Sheet1!$A:$G,7,FALSE)</f>
        <v>华东</v>
      </c>
      <c r="I708" s="3" t="str">
        <f>VLOOKUP($B708*1,[1]Sheet1!$A:$G,6,FALSE)</f>
        <v>上海</v>
      </c>
      <c r="J708" s="3" t="str">
        <f>VLOOKUP($B708*1,[1]Sheet1!$A:$G,5,FALSE)</f>
        <v>一组</v>
      </c>
      <c r="K708" s="3" t="str">
        <f t="shared" si="71"/>
        <v>上海一组</v>
      </c>
      <c r="L708" s="3" t="str">
        <f>IF(VLOOKUP($B708*1,[1]Sheet1!$A:$G,4,FALSE)=1,"普通员工","管理人员")</f>
        <v>普通员工</v>
      </c>
      <c r="M708" s="3">
        <f>E708/D708</f>
        <v>18000.41</v>
      </c>
      <c r="N708" s="3">
        <f t="shared" si="72"/>
        <v>2020</v>
      </c>
      <c r="O708" s="3">
        <f t="shared" si="73"/>
        <v>6</v>
      </c>
    </row>
    <row r="709" spans="1:15" x14ac:dyDescent="0.2">
      <c r="A709" s="10">
        <f>A708</f>
        <v>43994</v>
      </c>
      <c r="B709" s="4" t="s">
        <v>51</v>
      </c>
      <c r="C709" s="4" t="s">
        <v>5</v>
      </c>
      <c r="D709" s="6">
        <v>1</v>
      </c>
      <c r="E709" s="5">
        <v>1999.98</v>
      </c>
      <c r="F709" s="6" t="str">
        <f t="shared" si="70"/>
        <v>借呗</v>
      </c>
      <c r="G709" s="3" t="str">
        <f>MID(C709,3,LEN(C709))</f>
        <v>6期</v>
      </c>
      <c r="H709" s="3" t="str">
        <f>VLOOKUP($B709*1,[1]Sheet1!$A:$G,7,FALSE)</f>
        <v>华东</v>
      </c>
      <c r="I709" s="3" t="str">
        <f>VLOOKUP($B709*1,[1]Sheet1!$A:$G,6,FALSE)</f>
        <v>南京</v>
      </c>
      <c r="J709" s="3" t="str">
        <f>VLOOKUP($B709*1,[1]Sheet1!$A:$G,5,FALSE)</f>
        <v>一组</v>
      </c>
      <c r="K709" s="3" t="str">
        <f t="shared" si="71"/>
        <v>南京一组</v>
      </c>
      <c r="L709" s="3" t="str">
        <f>IF(VLOOKUP($B709*1,[1]Sheet1!$A:$G,4,FALSE)=1,"普通员工","管理人员")</f>
        <v>管理人员</v>
      </c>
      <c r="M709" s="3">
        <f>E709/D709</f>
        <v>1999.98</v>
      </c>
      <c r="N709" s="3">
        <f t="shared" si="72"/>
        <v>2020</v>
      </c>
      <c r="O709" s="3">
        <f t="shared" si="73"/>
        <v>6</v>
      </c>
    </row>
    <row r="710" spans="1:15" x14ac:dyDescent="0.2">
      <c r="A710" s="10">
        <f>A709</f>
        <v>43994</v>
      </c>
      <c r="B710" s="3" t="str">
        <f>B709</f>
        <v>1000008239</v>
      </c>
      <c r="C710" s="4" t="s">
        <v>6</v>
      </c>
      <c r="D710" s="6">
        <v>1</v>
      </c>
      <c r="E710" s="5">
        <v>8999.98</v>
      </c>
      <c r="F710" s="6" t="str">
        <f t="shared" si="70"/>
        <v>借呗</v>
      </c>
      <c r="G710" s="3" t="str">
        <f>MID(C710,3,LEN(C710))</f>
        <v>12期</v>
      </c>
      <c r="H710" s="3" t="str">
        <f>VLOOKUP($B710*1,[1]Sheet1!$A:$G,7,FALSE)</f>
        <v>华东</v>
      </c>
      <c r="I710" s="3" t="str">
        <f>VLOOKUP($B710*1,[1]Sheet1!$A:$G,6,FALSE)</f>
        <v>南京</v>
      </c>
      <c r="J710" s="3" t="str">
        <f>VLOOKUP($B710*1,[1]Sheet1!$A:$G,5,FALSE)</f>
        <v>一组</v>
      </c>
      <c r="K710" s="3" t="str">
        <f t="shared" si="71"/>
        <v>南京一组</v>
      </c>
      <c r="L710" s="3" t="str">
        <f>IF(VLOOKUP($B710*1,[1]Sheet1!$A:$G,4,FALSE)=1,"普通员工","管理人员")</f>
        <v>管理人员</v>
      </c>
      <c r="M710" s="3">
        <f>E710/D710</f>
        <v>8999.98</v>
      </c>
      <c r="N710" s="3">
        <f t="shared" si="72"/>
        <v>2020</v>
      </c>
      <c r="O710" s="3">
        <f t="shared" si="73"/>
        <v>6</v>
      </c>
    </row>
    <row r="711" spans="1:15" x14ac:dyDescent="0.2">
      <c r="A711" s="10">
        <f>A710</f>
        <v>43994</v>
      </c>
      <c r="B711" s="4" t="s">
        <v>85</v>
      </c>
      <c r="C711" s="4" t="s">
        <v>6</v>
      </c>
      <c r="D711" s="6">
        <v>1</v>
      </c>
      <c r="E711" s="5">
        <v>10000.27</v>
      </c>
      <c r="F711" s="6" t="str">
        <f t="shared" si="70"/>
        <v>借呗</v>
      </c>
      <c r="G711" s="3" t="str">
        <f>MID(C711,3,LEN(C711))</f>
        <v>12期</v>
      </c>
      <c r="H711" s="3" t="str">
        <f>VLOOKUP($B711*1,[1]Sheet1!$A:$G,7,FALSE)</f>
        <v>华东</v>
      </c>
      <c r="I711" s="3" t="str">
        <f>VLOOKUP($B711*1,[1]Sheet1!$A:$G,6,FALSE)</f>
        <v>南京</v>
      </c>
      <c r="J711" s="3" t="str">
        <f>VLOOKUP($B711*1,[1]Sheet1!$A:$G,5,FALSE)</f>
        <v>一组</v>
      </c>
      <c r="K711" s="3" t="str">
        <f t="shared" si="71"/>
        <v>南京一组</v>
      </c>
      <c r="L711" s="3" t="str">
        <f>IF(VLOOKUP($B711*1,[1]Sheet1!$A:$G,4,FALSE)=1,"普通员工","管理人员")</f>
        <v>普通员工</v>
      </c>
      <c r="M711" s="3">
        <f>E711/D711</f>
        <v>10000.27</v>
      </c>
      <c r="N711" s="3">
        <f t="shared" si="72"/>
        <v>2020</v>
      </c>
      <c r="O711" s="3">
        <f t="shared" si="73"/>
        <v>6</v>
      </c>
    </row>
    <row r="712" spans="1:15" x14ac:dyDescent="0.2">
      <c r="A712" s="10">
        <f>A711</f>
        <v>43994</v>
      </c>
      <c r="B712" s="4" t="s">
        <v>32</v>
      </c>
      <c r="C712" s="4" t="s">
        <v>5</v>
      </c>
      <c r="D712" s="6">
        <v>1</v>
      </c>
      <c r="E712" s="5">
        <v>16999.939999999999</v>
      </c>
      <c r="F712" s="6" t="str">
        <f t="shared" si="70"/>
        <v>借呗</v>
      </c>
      <c r="G712" s="3" t="str">
        <f>MID(C712,3,LEN(C712))</f>
        <v>6期</v>
      </c>
      <c r="H712" s="3" t="str">
        <f>VLOOKUP($B712*1,[1]Sheet1!$A:$G,7,FALSE)</f>
        <v>华东</v>
      </c>
      <c r="I712" s="3" t="str">
        <f>VLOOKUP($B712*1,[1]Sheet1!$A:$G,6,FALSE)</f>
        <v>上海</v>
      </c>
      <c r="J712" s="3" t="str">
        <f>VLOOKUP($B712*1,[1]Sheet1!$A:$G,5,FALSE)</f>
        <v>二组</v>
      </c>
      <c r="K712" s="3" t="str">
        <f t="shared" si="71"/>
        <v>上海二组</v>
      </c>
      <c r="L712" s="3" t="str">
        <f>IF(VLOOKUP($B712*1,[1]Sheet1!$A:$G,4,FALSE)=1,"普通员工","管理人员")</f>
        <v>普通员工</v>
      </c>
      <c r="M712" s="3">
        <f>E712/D712</f>
        <v>16999.939999999999</v>
      </c>
      <c r="N712" s="3">
        <f t="shared" si="72"/>
        <v>2020</v>
      </c>
      <c r="O712" s="3">
        <f t="shared" si="73"/>
        <v>6</v>
      </c>
    </row>
    <row r="713" spans="1:15" x14ac:dyDescent="0.2">
      <c r="A713" s="10">
        <f>A712</f>
        <v>43994</v>
      </c>
      <c r="B713" s="4" t="s">
        <v>53</v>
      </c>
      <c r="C713" s="4" t="s">
        <v>6</v>
      </c>
      <c r="D713" s="6">
        <v>1</v>
      </c>
      <c r="E713" s="5">
        <v>10000.26</v>
      </c>
      <c r="F713" s="6" t="str">
        <f t="shared" si="70"/>
        <v>借呗</v>
      </c>
      <c r="G713" s="3" t="str">
        <f>MID(C713,3,LEN(C713))</f>
        <v>12期</v>
      </c>
      <c r="H713" s="3" t="str">
        <f>VLOOKUP($B713*1,[1]Sheet1!$A:$G,7,FALSE)</f>
        <v>华东</v>
      </c>
      <c r="I713" s="3" t="str">
        <f>VLOOKUP($B713*1,[1]Sheet1!$A:$G,6,FALSE)</f>
        <v>南京</v>
      </c>
      <c r="J713" s="3" t="str">
        <f>VLOOKUP($B713*1,[1]Sheet1!$A:$G,5,FALSE)</f>
        <v>四组</v>
      </c>
      <c r="K713" s="3" t="str">
        <f t="shared" si="71"/>
        <v>南京四组</v>
      </c>
      <c r="L713" s="3" t="str">
        <f>IF(VLOOKUP($B713*1,[1]Sheet1!$A:$G,4,FALSE)=1,"普通员工","管理人员")</f>
        <v>普通员工</v>
      </c>
      <c r="M713" s="3">
        <f>E713/D713</f>
        <v>10000.26</v>
      </c>
      <c r="N713" s="3">
        <f t="shared" si="72"/>
        <v>2020</v>
      </c>
      <c r="O713" s="3">
        <f t="shared" si="73"/>
        <v>6</v>
      </c>
    </row>
    <row r="714" spans="1:15" x14ac:dyDescent="0.2">
      <c r="A714" s="10">
        <f>A713</f>
        <v>43994</v>
      </c>
      <c r="B714" s="4" t="s">
        <v>55</v>
      </c>
      <c r="C714" s="4" t="s">
        <v>6</v>
      </c>
      <c r="D714" s="6">
        <v>2</v>
      </c>
      <c r="E714" s="5">
        <v>31000.22</v>
      </c>
      <c r="F714" s="6" t="str">
        <f t="shared" si="70"/>
        <v>借呗</v>
      </c>
      <c r="G714" s="3" t="str">
        <f>MID(C714,3,LEN(C714))</f>
        <v>12期</v>
      </c>
      <c r="H714" s="3" t="str">
        <f>VLOOKUP($B714*1,[1]Sheet1!$A:$G,7,FALSE)</f>
        <v>华南</v>
      </c>
      <c r="I714" s="3" t="str">
        <f>VLOOKUP($B714*1,[1]Sheet1!$A:$G,6,FALSE)</f>
        <v>广州</v>
      </c>
      <c r="J714" s="3" t="str">
        <f>VLOOKUP($B714*1,[1]Sheet1!$A:$G,5,FALSE)</f>
        <v>一组</v>
      </c>
      <c r="K714" s="3" t="str">
        <f t="shared" si="71"/>
        <v>广州一组</v>
      </c>
      <c r="L714" s="3" t="str">
        <f>IF(VLOOKUP($B714*1,[1]Sheet1!$A:$G,4,FALSE)=1,"普通员工","管理人员")</f>
        <v>普通员工</v>
      </c>
      <c r="M714" s="3">
        <f>E714/D714</f>
        <v>15500.11</v>
      </c>
      <c r="N714" s="3">
        <f t="shared" si="72"/>
        <v>2020</v>
      </c>
      <c r="O714" s="3">
        <f t="shared" si="73"/>
        <v>6</v>
      </c>
    </row>
    <row r="715" spans="1:15" x14ac:dyDescent="0.2">
      <c r="A715" s="10">
        <f>A714</f>
        <v>43994</v>
      </c>
      <c r="B715" s="4" t="s">
        <v>80</v>
      </c>
      <c r="C715" s="4" t="s">
        <v>5</v>
      </c>
      <c r="D715" s="6">
        <v>2</v>
      </c>
      <c r="E715" s="5">
        <v>30000.26</v>
      </c>
      <c r="F715" s="6" t="str">
        <f t="shared" si="70"/>
        <v>借呗</v>
      </c>
      <c r="G715" s="3" t="str">
        <f>MID(C715,3,LEN(C715))</f>
        <v>6期</v>
      </c>
      <c r="H715" s="3" t="str">
        <f>VLOOKUP($B715*1,[1]Sheet1!$A:$G,7,FALSE)</f>
        <v>华东</v>
      </c>
      <c r="I715" s="3" t="str">
        <f>VLOOKUP($B715*1,[1]Sheet1!$A:$G,6,FALSE)</f>
        <v>上海</v>
      </c>
      <c r="J715" s="3" t="str">
        <f>VLOOKUP($B715*1,[1]Sheet1!$A:$G,5,FALSE)</f>
        <v>二组</v>
      </c>
      <c r="K715" s="3" t="str">
        <f t="shared" si="71"/>
        <v>上海二组</v>
      </c>
      <c r="L715" s="3" t="str">
        <f>IF(VLOOKUP($B715*1,[1]Sheet1!$A:$G,4,FALSE)=1,"普通员工","管理人员")</f>
        <v>普通员工</v>
      </c>
      <c r="M715" s="3">
        <f>E715/D715</f>
        <v>15000.13</v>
      </c>
      <c r="N715" s="3">
        <f t="shared" si="72"/>
        <v>2020</v>
      </c>
      <c r="O715" s="3">
        <f t="shared" si="73"/>
        <v>6</v>
      </c>
    </row>
    <row r="716" spans="1:15" x14ac:dyDescent="0.2">
      <c r="A716" s="10">
        <f>A715</f>
        <v>43994</v>
      </c>
      <c r="B716" s="4" t="s">
        <v>73</v>
      </c>
      <c r="C716" s="4" t="s">
        <v>6</v>
      </c>
      <c r="D716" s="6">
        <v>2</v>
      </c>
      <c r="E716" s="5">
        <v>25000.62</v>
      </c>
      <c r="F716" s="6" t="str">
        <f t="shared" si="70"/>
        <v>借呗</v>
      </c>
      <c r="G716" s="3" t="str">
        <f>MID(C716,3,LEN(C716))</f>
        <v>12期</v>
      </c>
      <c r="H716" s="3" t="str">
        <f>VLOOKUP($B716*1,[1]Sheet1!$A:$G,7,FALSE)</f>
        <v>华东</v>
      </c>
      <c r="I716" s="3" t="str">
        <f>VLOOKUP($B716*1,[1]Sheet1!$A:$G,6,FALSE)</f>
        <v>上海</v>
      </c>
      <c r="J716" s="3" t="str">
        <f>VLOOKUP($B716*1,[1]Sheet1!$A:$G,5,FALSE)</f>
        <v>二组</v>
      </c>
      <c r="K716" s="3" t="str">
        <f t="shared" si="71"/>
        <v>上海二组</v>
      </c>
      <c r="L716" s="3" t="str">
        <f>IF(VLOOKUP($B716*1,[1]Sheet1!$A:$G,4,FALSE)=1,"普通员工","管理人员")</f>
        <v>普通员工</v>
      </c>
      <c r="M716" s="3">
        <f>E716/D716</f>
        <v>12500.31</v>
      </c>
      <c r="N716" s="3">
        <f t="shared" si="72"/>
        <v>2020</v>
      </c>
      <c r="O716" s="3">
        <f t="shared" si="73"/>
        <v>6</v>
      </c>
    </row>
    <row r="717" spans="1:15" x14ac:dyDescent="0.2">
      <c r="A717" s="10">
        <f>A716</f>
        <v>43994</v>
      </c>
      <c r="B717" s="3" t="str">
        <f>B716</f>
        <v>1000011698</v>
      </c>
      <c r="C717" s="4" t="s">
        <v>10</v>
      </c>
      <c r="D717" s="6">
        <v>1</v>
      </c>
      <c r="E717" s="5">
        <v>20000.39</v>
      </c>
      <c r="F717" s="6" t="str">
        <f t="shared" si="70"/>
        <v>借呗</v>
      </c>
      <c r="G717" s="3" t="str">
        <f>MID(C717,3,LEN(C717))</f>
        <v>18期</v>
      </c>
      <c r="H717" s="3" t="str">
        <f>VLOOKUP($B717*1,[1]Sheet1!$A:$G,7,FALSE)</f>
        <v>华东</v>
      </c>
      <c r="I717" s="3" t="str">
        <f>VLOOKUP($B717*1,[1]Sheet1!$A:$G,6,FALSE)</f>
        <v>上海</v>
      </c>
      <c r="J717" s="3" t="str">
        <f>VLOOKUP($B717*1,[1]Sheet1!$A:$G,5,FALSE)</f>
        <v>二组</v>
      </c>
      <c r="K717" s="3" t="str">
        <f t="shared" si="71"/>
        <v>上海二组</v>
      </c>
      <c r="L717" s="3" t="str">
        <f>IF(VLOOKUP($B717*1,[1]Sheet1!$A:$G,4,FALSE)=1,"普通员工","管理人员")</f>
        <v>普通员工</v>
      </c>
      <c r="M717" s="3">
        <f>E717/D717</f>
        <v>20000.39</v>
      </c>
      <c r="N717" s="3">
        <f t="shared" si="72"/>
        <v>2020</v>
      </c>
      <c r="O717" s="3">
        <f t="shared" si="73"/>
        <v>6</v>
      </c>
    </row>
    <row r="718" spans="1:15" x14ac:dyDescent="0.2">
      <c r="A718" s="10">
        <f>A717</f>
        <v>43994</v>
      </c>
      <c r="B718" s="4" t="s">
        <v>75</v>
      </c>
      <c r="C718" s="4" t="s">
        <v>10</v>
      </c>
      <c r="D718" s="6">
        <v>1</v>
      </c>
      <c r="E718" s="5">
        <v>10000.11</v>
      </c>
      <c r="F718" s="6" t="str">
        <f t="shared" si="70"/>
        <v>借呗</v>
      </c>
      <c r="G718" s="3" t="str">
        <f>MID(C718,3,LEN(C718))</f>
        <v>18期</v>
      </c>
      <c r="H718" s="3" t="str">
        <f>VLOOKUP($B718*1,[1]Sheet1!$A:$G,7,FALSE)</f>
        <v>华东</v>
      </c>
      <c r="I718" s="3" t="str">
        <f>VLOOKUP($B718*1,[1]Sheet1!$A:$G,6,FALSE)</f>
        <v>杭州</v>
      </c>
      <c r="J718" s="3" t="str">
        <f>VLOOKUP($B718*1,[1]Sheet1!$A:$G,5,FALSE)</f>
        <v>一组</v>
      </c>
      <c r="K718" s="3" t="str">
        <f t="shared" si="71"/>
        <v>杭州一组</v>
      </c>
      <c r="L718" s="3" t="str">
        <f>IF(VLOOKUP($B718*1,[1]Sheet1!$A:$G,4,FALSE)=1,"普通员工","管理人员")</f>
        <v>普通员工</v>
      </c>
      <c r="M718" s="3">
        <f>E718/D718</f>
        <v>10000.11</v>
      </c>
      <c r="N718" s="3">
        <f t="shared" si="72"/>
        <v>2020</v>
      </c>
      <c r="O718" s="3">
        <f t="shared" si="73"/>
        <v>6</v>
      </c>
    </row>
    <row r="719" spans="1:15" x14ac:dyDescent="0.2">
      <c r="A719" s="10">
        <f>A718</f>
        <v>43994</v>
      </c>
      <c r="B719" s="4" t="s">
        <v>76</v>
      </c>
      <c r="C719" s="4" t="s">
        <v>5</v>
      </c>
      <c r="D719" s="6">
        <v>2</v>
      </c>
      <c r="E719" s="5">
        <v>40000.32</v>
      </c>
      <c r="F719" s="6" t="str">
        <f t="shared" si="70"/>
        <v>借呗</v>
      </c>
      <c r="G719" s="3" t="str">
        <f>MID(C719,3,LEN(C719))</f>
        <v>6期</v>
      </c>
      <c r="H719" s="3" t="str">
        <f>VLOOKUP($B719*1,[1]Sheet1!$A:$G,7,FALSE)</f>
        <v>华东</v>
      </c>
      <c r="I719" s="3" t="str">
        <f>VLOOKUP($B719*1,[1]Sheet1!$A:$G,6,FALSE)</f>
        <v>杭州</v>
      </c>
      <c r="J719" s="3" t="str">
        <f>VLOOKUP($B719*1,[1]Sheet1!$A:$G,5,FALSE)</f>
        <v>二组</v>
      </c>
      <c r="K719" s="3" t="str">
        <f t="shared" si="71"/>
        <v>杭州二组</v>
      </c>
      <c r="L719" s="3" t="str">
        <f>IF(VLOOKUP($B719*1,[1]Sheet1!$A:$G,4,FALSE)=1,"普通员工","管理人员")</f>
        <v>普通员工</v>
      </c>
      <c r="M719" s="3">
        <f>E719/D719</f>
        <v>20000.16</v>
      </c>
      <c r="N719" s="3">
        <f t="shared" si="72"/>
        <v>2020</v>
      </c>
      <c r="O719" s="3">
        <f t="shared" si="73"/>
        <v>6</v>
      </c>
    </row>
    <row r="720" spans="1:15" x14ac:dyDescent="0.2">
      <c r="A720" s="10">
        <f>A719</f>
        <v>43994</v>
      </c>
      <c r="B720" s="3" t="str">
        <f>B719</f>
        <v>1000012099</v>
      </c>
      <c r="C720" s="4" t="s">
        <v>6</v>
      </c>
      <c r="D720" s="6">
        <v>1</v>
      </c>
      <c r="E720" s="5">
        <v>25000.71</v>
      </c>
      <c r="F720" s="6" t="str">
        <f t="shared" si="70"/>
        <v>借呗</v>
      </c>
      <c r="G720" s="3" t="str">
        <f>MID(C720,3,LEN(C720))</f>
        <v>12期</v>
      </c>
      <c r="H720" s="3" t="str">
        <f>VLOOKUP($B720*1,[1]Sheet1!$A:$G,7,FALSE)</f>
        <v>华东</v>
      </c>
      <c r="I720" s="3" t="str">
        <f>VLOOKUP($B720*1,[1]Sheet1!$A:$G,6,FALSE)</f>
        <v>杭州</v>
      </c>
      <c r="J720" s="3" t="str">
        <f>VLOOKUP($B720*1,[1]Sheet1!$A:$G,5,FALSE)</f>
        <v>二组</v>
      </c>
      <c r="K720" s="3" t="str">
        <f t="shared" si="71"/>
        <v>杭州二组</v>
      </c>
      <c r="L720" s="3" t="str">
        <f>IF(VLOOKUP($B720*1,[1]Sheet1!$A:$G,4,FALSE)=1,"普通员工","管理人员")</f>
        <v>普通员工</v>
      </c>
      <c r="M720" s="3">
        <f>E720/D720</f>
        <v>25000.71</v>
      </c>
      <c r="N720" s="3">
        <f t="shared" si="72"/>
        <v>2020</v>
      </c>
      <c r="O720" s="3">
        <f t="shared" si="73"/>
        <v>6</v>
      </c>
    </row>
    <row r="721" spans="1:15" x14ac:dyDescent="0.2">
      <c r="A721" s="10">
        <f>A720</f>
        <v>43994</v>
      </c>
      <c r="B721" s="4" t="s">
        <v>77</v>
      </c>
      <c r="C721" s="4" t="s">
        <v>5</v>
      </c>
      <c r="D721" s="6">
        <v>1</v>
      </c>
      <c r="E721" s="5">
        <v>13000</v>
      </c>
      <c r="F721" s="6" t="str">
        <f t="shared" si="70"/>
        <v>借呗</v>
      </c>
      <c r="G721" s="3" t="str">
        <f>MID(C721,3,LEN(C721))</f>
        <v>6期</v>
      </c>
      <c r="H721" s="3" t="str">
        <f>VLOOKUP($B721*1,[1]Sheet1!$A:$G,7,FALSE)</f>
        <v>华东</v>
      </c>
      <c r="I721" s="3" t="str">
        <f>VLOOKUP($B721*1,[1]Sheet1!$A:$G,6,FALSE)</f>
        <v>杭州</v>
      </c>
      <c r="J721" s="3" t="str">
        <f>VLOOKUP($B721*1,[1]Sheet1!$A:$G,5,FALSE)</f>
        <v>三组</v>
      </c>
      <c r="K721" s="3" t="str">
        <f t="shared" si="71"/>
        <v>杭州三组</v>
      </c>
      <c r="L721" s="3" t="str">
        <f>IF(VLOOKUP($B721*1,[1]Sheet1!$A:$G,4,FALSE)=1,"普通员工","管理人员")</f>
        <v>管理人员</v>
      </c>
      <c r="M721" s="3">
        <f>E721/D721</f>
        <v>13000</v>
      </c>
      <c r="N721" s="3">
        <f t="shared" si="72"/>
        <v>2020</v>
      </c>
      <c r="O721" s="3">
        <f t="shared" si="73"/>
        <v>6</v>
      </c>
    </row>
    <row r="722" spans="1:15" x14ac:dyDescent="0.2">
      <c r="A722" s="10">
        <f>A721</f>
        <v>43994</v>
      </c>
      <c r="B722" s="4" t="s">
        <v>78</v>
      </c>
      <c r="C722" s="4" t="s">
        <v>10</v>
      </c>
      <c r="D722" s="6">
        <v>1</v>
      </c>
      <c r="E722" s="5">
        <v>17000.03</v>
      </c>
      <c r="F722" s="6" t="str">
        <f t="shared" si="70"/>
        <v>借呗</v>
      </c>
      <c r="G722" s="3" t="str">
        <f>MID(C722,3,LEN(C722))</f>
        <v>18期</v>
      </c>
      <c r="H722" s="3" t="str">
        <f>VLOOKUP($B722*1,[1]Sheet1!$A:$G,7,FALSE)</f>
        <v>华东</v>
      </c>
      <c r="I722" s="3" t="str">
        <f>VLOOKUP($B722*1,[1]Sheet1!$A:$G,6,FALSE)</f>
        <v>杭州</v>
      </c>
      <c r="J722" s="3" t="str">
        <f>VLOOKUP($B722*1,[1]Sheet1!$A:$G,5,FALSE)</f>
        <v>一组</v>
      </c>
      <c r="K722" s="3" t="str">
        <f t="shared" si="71"/>
        <v>杭州一组</v>
      </c>
      <c r="L722" s="3" t="str">
        <f>IF(VLOOKUP($B722*1,[1]Sheet1!$A:$G,4,FALSE)=1,"普通员工","管理人员")</f>
        <v>普通员工</v>
      </c>
      <c r="M722" s="3">
        <f>E722/D722</f>
        <v>17000.03</v>
      </c>
      <c r="N722" s="3">
        <f t="shared" si="72"/>
        <v>2020</v>
      </c>
      <c r="O722" s="3">
        <f t="shared" si="73"/>
        <v>6</v>
      </c>
    </row>
    <row r="723" spans="1:15" x14ac:dyDescent="0.2">
      <c r="A723" s="10">
        <f>A722</f>
        <v>43994</v>
      </c>
      <c r="B723" s="4" t="s">
        <v>86</v>
      </c>
      <c r="C723" s="4" t="s">
        <v>10</v>
      </c>
      <c r="D723" s="6">
        <v>1</v>
      </c>
      <c r="E723" s="5">
        <v>17000.48</v>
      </c>
      <c r="F723" s="6" t="str">
        <f t="shared" si="70"/>
        <v>借呗</v>
      </c>
      <c r="G723" s="3" t="str">
        <f>MID(C723,3,LEN(C723))</f>
        <v>18期</v>
      </c>
      <c r="H723" s="3" t="str">
        <f>VLOOKUP($B723*1,[1]Sheet1!$A:$G,7,FALSE)</f>
        <v>华东</v>
      </c>
      <c r="I723" s="3" t="str">
        <f>VLOOKUP($B723*1,[1]Sheet1!$A:$G,6,FALSE)</f>
        <v>苏州</v>
      </c>
      <c r="J723" s="3" t="str">
        <f>VLOOKUP($B723*1,[1]Sheet1!$A:$G,5,FALSE)</f>
        <v>一组</v>
      </c>
      <c r="K723" s="3" t="str">
        <f t="shared" si="71"/>
        <v>苏州一组</v>
      </c>
      <c r="L723" s="3" t="str">
        <f>IF(VLOOKUP($B723*1,[1]Sheet1!$A:$G,4,FALSE)=1,"普通员工","管理人员")</f>
        <v>普通员工</v>
      </c>
      <c r="M723" s="3">
        <f>E723/D723</f>
        <v>17000.48</v>
      </c>
      <c r="N723" s="3">
        <f t="shared" si="72"/>
        <v>2020</v>
      </c>
      <c r="O723" s="3">
        <f t="shared" si="73"/>
        <v>6</v>
      </c>
    </row>
    <row r="724" spans="1:15" x14ac:dyDescent="0.2">
      <c r="A724" s="10">
        <f>A723</f>
        <v>43994</v>
      </c>
      <c r="B724" s="4" t="s">
        <v>81</v>
      </c>
      <c r="C724" s="4" t="s">
        <v>5</v>
      </c>
      <c r="D724" s="6">
        <v>1</v>
      </c>
      <c r="E724" s="5">
        <v>2000.32</v>
      </c>
      <c r="F724" s="6" t="str">
        <f t="shared" si="70"/>
        <v>借呗</v>
      </c>
      <c r="G724" s="3" t="str">
        <f>MID(C724,3,LEN(C724))</f>
        <v>6期</v>
      </c>
      <c r="H724" s="3" t="str">
        <f>VLOOKUP($B724*1,[1]Sheet1!$A:$G,7,FALSE)</f>
        <v>华南</v>
      </c>
      <c r="I724" s="3" t="str">
        <f>VLOOKUP($B724*1,[1]Sheet1!$A:$G,6,FALSE)</f>
        <v>南宁</v>
      </c>
      <c r="J724" s="3" t="str">
        <f>VLOOKUP($B724*1,[1]Sheet1!$A:$G,5,FALSE)</f>
        <v>一组</v>
      </c>
      <c r="K724" s="3" t="str">
        <f t="shared" si="71"/>
        <v>南宁一组</v>
      </c>
      <c r="L724" s="3" t="str">
        <f>IF(VLOOKUP($B724*1,[1]Sheet1!$A:$G,4,FALSE)=1,"普通员工","管理人员")</f>
        <v>普通员工</v>
      </c>
      <c r="M724" s="3">
        <f>E724/D724</f>
        <v>2000.32</v>
      </c>
      <c r="N724" s="3">
        <f t="shared" si="72"/>
        <v>2020</v>
      </c>
      <c r="O724" s="3">
        <f t="shared" si="73"/>
        <v>6</v>
      </c>
    </row>
    <row r="725" spans="1:15" x14ac:dyDescent="0.2">
      <c r="A725" s="10">
        <f>A724</f>
        <v>43994</v>
      </c>
      <c r="B725" s="4" t="s">
        <v>82</v>
      </c>
      <c r="C725" s="4" t="s">
        <v>6</v>
      </c>
      <c r="D725" s="6">
        <v>2</v>
      </c>
      <c r="E725" s="5">
        <v>19000.3</v>
      </c>
      <c r="F725" s="6" t="str">
        <f t="shared" si="70"/>
        <v>借呗</v>
      </c>
      <c r="G725" s="3" t="str">
        <f>MID(C725,3,LEN(C725))</f>
        <v>12期</v>
      </c>
      <c r="H725" s="3" t="str">
        <f>VLOOKUP($B725*1,[1]Sheet1!$A:$G,7,FALSE)</f>
        <v>华西北</v>
      </c>
      <c r="I725" s="3" t="str">
        <f>VLOOKUP($B725*1,[1]Sheet1!$A:$G,6,FALSE)</f>
        <v>北京</v>
      </c>
      <c r="J725" s="3" t="str">
        <f>VLOOKUP($B725*1,[1]Sheet1!$A:$G,5,FALSE)</f>
        <v>三组</v>
      </c>
      <c r="K725" s="3" t="str">
        <f t="shared" si="71"/>
        <v>北京三组</v>
      </c>
      <c r="L725" s="3" t="str">
        <f>IF(VLOOKUP($B725*1,[1]Sheet1!$A:$G,4,FALSE)=1,"普通员工","管理人员")</f>
        <v>普通员工</v>
      </c>
      <c r="M725" s="3">
        <f>E725/D725</f>
        <v>9500.15</v>
      </c>
      <c r="N725" s="3">
        <f t="shared" si="72"/>
        <v>2020</v>
      </c>
      <c r="O725" s="3">
        <f t="shared" si="73"/>
        <v>6</v>
      </c>
    </row>
    <row r="726" spans="1:15" x14ac:dyDescent="0.2">
      <c r="A726" s="10">
        <f>A725</f>
        <v>43994</v>
      </c>
      <c r="B726" s="4" t="s">
        <v>88</v>
      </c>
      <c r="C726" s="4" t="s">
        <v>6</v>
      </c>
      <c r="D726" s="6">
        <v>2</v>
      </c>
      <c r="E726" s="5">
        <v>22000.52</v>
      </c>
      <c r="F726" s="6" t="str">
        <f t="shared" si="70"/>
        <v>借呗</v>
      </c>
      <c r="G726" s="3" t="str">
        <f>MID(C726,3,LEN(C726))</f>
        <v>12期</v>
      </c>
      <c r="H726" s="3" t="str">
        <f>VLOOKUP($B726*1,[1]Sheet1!$A:$G,7,FALSE)</f>
        <v>华东</v>
      </c>
      <c r="I726" s="3" t="str">
        <f>VLOOKUP($B726*1,[1]Sheet1!$A:$G,6,FALSE)</f>
        <v>上海</v>
      </c>
      <c r="J726" s="3" t="str">
        <f>VLOOKUP($B726*1,[1]Sheet1!$A:$G,5,FALSE)</f>
        <v>一组</v>
      </c>
      <c r="K726" s="3" t="str">
        <f t="shared" si="71"/>
        <v>上海一组</v>
      </c>
      <c r="L726" s="3" t="str">
        <f>IF(VLOOKUP($B726*1,[1]Sheet1!$A:$G,4,FALSE)=1,"普通员工","管理人员")</f>
        <v>普通员工</v>
      </c>
      <c r="M726" s="3">
        <f>E726/D726</f>
        <v>11000.26</v>
      </c>
      <c r="N726" s="3">
        <f t="shared" si="72"/>
        <v>2020</v>
      </c>
      <c r="O726" s="3">
        <f t="shared" si="73"/>
        <v>6</v>
      </c>
    </row>
    <row r="727" spans="1:15" x14ac:dyDescent="0.2">
      <c r="A727" s="10">
        <f>A726</f>
        <v>43994</v>
      </c>
      <c r="B727" s="4" t="s">
        <v>95</v>
      </c>
      <c r="C727" s="4" t="s">
        <v>6</v>
      </c>
      <c r="D727" s="6">
        <v>1</v>
      </c>
      <c r="E727" s="5">
        <v>13000.36</v>
      </c>
      <c r="F727" s="6" t="str">
        <f t="shared" si="70"/>
        <v>借呗</v>
      </c>
      <c r="G727" s="3" t="str">
        <f>MID(C727,3,LEN(C727))</f>
        <v>12期</v>
      </c>
      <c r="H727" s="3" t="str">
        <f>VLOOKUP($B727*1,[1]Sheet1!$A:$G,7,FALSE)</f>
        <v>华南</v>
      </c>
      <c r="I727" s="3" t="str">
        <f>VLOOKUP($B727*1,[1]Sheet1!$A:$G,6,FALSE)</f>
        <v>南宁</v>
      </c>
      <c r="J727" s="3" t="str">
        <f>VLOOKUP($B727*1,[1]Sheet1!$A:$G,5,FALSE)</f>
        <v>一组</v>
      </c>
      <c r="K727" s="3" t="str">
        <f t="shared" si="71"/>
        <v>南宁一组</v>
      </c>
      <c r="L727" s="3" t="str">
        <f>IF(VLOOKUP($B727*1,[1]Sheet1!$A:$G,4,FALSE)=1,"普通员工","管理人员")</f>
        <v>普通员工</v>
      </c>
      <c r="M727" s="3">
        <f>E727/D727</f>
        <v>13000.36</v>
      </c>
      <c r="N727" s="3">
        <f t="shared" si="72"/>
        <v>2020</v>
      </c>
      <c r="O727" s="3">
        <f t="shared" si="73"/>
        <v>6</v>
      </c>
    </row>
    <row r="728" spans="1:15" x14ac:dyDescent="0.2">
      <c r="A728" s="10">
        <f>A727</f>
        <v>43994</v>
      </c>
      <c r="B728" s="4" t="s">
        <v>97</v>
      </c>
      <c r="C728" s="4" t="s">
        <v>5</v>
      </c>
      <c r="D728" s="6">
        <v>1</v>
      </c>
      <c r="E728" s="5">
        <v>500.52</v>
      </c>
      <c r="F728" s="6" t="str">
        <f t="shared" si="70"/>
        <v>借呗</v>
      </c>
      <c r="G728" s="3" t="str">
        <f>MID(C728,3,LEN(C728))</f>
        <v>6期</v>
      </c>
      <c r="H728" s="3" t="str">
        <f>VLOOKUP($B728*1,[1]Sheet1!$A:$G,7,FALSE)</f>
        <v>华东</v>
      </c>
      <c r="I728" s="3" t="str">
        <f>VLOOKUP($B728*1,[1]Sheet1!$A:$G,6,FALSE)</f>
        <v>苏州</v>
      </c>
      <c r="J728" s="3" t="str">
        <f>VLOOKUP($B728*1,[1]Sheet1!$A:$G,5,FALSE)</f>
        <v>三组</v>
      </c>
      <c r="K728" s="3" t="str">
        <f t="shared" si="71"/>
        <v>苏州三组</v>
      </c>
      <c r="L728" s="3" t="str">
        <f>IF(VLOOKUP($B728*1,[1]Sheet1!$A:$G,4,FALSE)=1,"普通员工","管理人员")</f>
        <v>普通员工</v>
      </c>
      <c r="M728" s="3">
        <f>E728/D728</f>
        <v>500.52</v>
      </c>
      <c r="N728" s="3">
        <f t="shared" si="72"/>
        <v>2020</v>
      </c>
      <c r="O728" s="3">
        <f t="shared" si="73"/>
        <v>6</v>
      </c>
    </row>
    <row r="729" spans="1:15" x14ac:dyDescent="0.2">
      <c r="A729" s="10">
        <f>A728</f>
        <v>43994</v>
      </c>
      <c r="B729" s="3" t="str">
        <f>B728</f>
        <v>1000014037</v>
      </c>
      <c r="C729" s="4" t="s">
        <v>6</v>
      </c>
      <c r="D729" s="6">
        <v>1</v>
      </c>
      <c r="E729" s="5">
        <v>8000.69</v>
      </c>
      <c r="F729" s="6" t="str">
        <f t="shared" si="70"/>
        <v>借呗</v>
      </c>
      <c r="G729" s="3" t="str">
        <f>MID(C729,3,LEN(C729))</f>
        <v>12期</v>
      </c>
      <c r="H729" s="3" t="str">
        <f>VLOOKUP($B729*1,[1]Sheet1!$A:$G,7,FALSE)</f>
        <v>华东</v>
      </c>
      <c r="I729" s="3" t="str">
        <f>VLOOKUP($B729*1,[1]Sheet1!$A:$G,6,FALSE)</f>
        <v>苏州</v>
      </c>
      <c r="J729" s="3" t="str">
        <f>VLOOKUP($B729*1,[1]Sheet1!$A:$G,5,FALSE)</f>
        <v>三组</v>
      </c>
      <c r="K729" s="3" t="str">
        <f t="shared" si="71"/>
        <v>苏州三组</v>
      </c>
      <c r="L729" s="3" t="str">
        <f>IF(VLOOKUP($B729*1,[1]Sheet1!$A:$G,4,FALSE)=1,"普通员工","管理人员")</f>
        <v>普通员工</v>
      </c>
      <c r="M729" s="3">
        <f>E729/D729</f>
        <v>8000.69</v>
      </c>
      <c r="N729" s="3">
        <f t="shared" si="72"/>
        <v>2020</v>
      </c>
      <c r="O729" s="3">
        <f t="shared" si="73"/>
        <v>6</v>
      </c>
    </row>
    <row r="730" spans="1:15" x14ac:dyDescent="0.2">
      <c r="A730" s="10">
        <f>A729</f>
        <v>43994</v>
      </c>
      <c r="B730" s="4" t="s">
        <v>98</v>
      </c>
      <c r="C730" s="4" t="s">
        <v>5</v>
      </c>
      <c r="D730" s="6">
        <v>2</v>
      </c>
      <c r="E730" s="5">
        <v>21000.260000000002</v>
      </c>
      <c r="F730" s="6" t="str">
        <f t="shared" si="70"/>
        <v>借呗</v>
      </c>
      <c r="G730" s="3" t="str">
        <f>MID(C730,3,LEN(C730))</f>
        <v>6期</v>
      </c>
      <c r="H730" s="3" t="str">
        <f>VLOOKUP($B730*1,[1]Sheet1!$A:$G,7,FALSE)</f>
        <v>华东</v>
      </c>
      <c r="I730" s="3" t="str">
        <f>VLOOKUP($B730*1,[1]Sheet1!$A:$G,6,FALSE)</f>
        <v>杭州</v>
      </c>
      <c r="J730" s="3" t="str">
        <f>VLOOKUP($B730*1,[1]Sheet1!$A:$G,5,FALSE)</f>
        <v>二组</v>
      </c>
      <c r="K730" s="3" t="str">
        <f t="shared" si="71"/>
        <v>杭州二组</v>
      </c>
      <c r="L730" s="3" t="str">
        <f>IF(VLOOKUP($B730*1,[1]Sheet1!$A:$G,4,FALSE)=1,"普通员工","管理人员")</f>
        <v>普通员工</v>
      </c>
      <c r="M730" s="3">
        <f>E730/D730</f>
        <v>10500.130000000001</v>
      </c>
      <c r="N730" s="3">
        <f t="shared" si="72"/>
        <v>2020</v>
      </c>
      <c r="O730" s="3">
        <f t="shared" si="73"/>
        <v>6</v>
      </c>
    </row>
    <row r="731" spans="1:15" x14ac:dyDescent="0.2">
      <c r="A731" s="10">
        <f>A730</f>
        <v>43994</v>
      </c>
      <c r="B731" s="3" t="str">
        <f>B730</f>
        <v>1000014273</v>
      </c>
      <c r="C731" s="4" t="s">
        <v>6</v>
      </c>
      <c r="D731" s="6">
        <v>2</v>
      </c>
      <c r="E731" s="5">
        <v>20999.980000000003</v>
      </c>
      <c r="F731" s="6" t="str">
        <f t="shared" si="70"/>
        <v>借呗</v>
      </c>
      <c r="G731" s="3" t="str">
        <f>MID(C731,3,LEN(C731))</f>
        <v>12期</v>
      </c>
      <c r="H731" s="3" t="str">
        <f>VLOOKUP($B731*1,[1]Sheet1!$A:$G,7,FALSE)</f>
        <v>华东</v>
      </c>
      <c r="I731" s="3" t="str">
        <f>VLOOKUP($B731*1,[1]Sheet1!$A:$G,6,FALSE)</f>
        <v>杭州</v>
      </c>
      <c r="J731" s="3" t="str">
        <f>VLOOKUP($B731*1,[1]Sheet1!$A:$G,5,FALSE)</f>
        <v>二组</v>
      </c>
      <c r="K731" s="3" t="str">
        <f t="shared" si="71"/>
        <v>杭州二组</v>
      </c>
      <c r="L731" s="3" t="str">
        <f>IF(VLOOKUP($B731*1,[1]Sheet1!$A:$G,4,FALSE)=1,"普通员工","管理人员")</f>
        <v>普通员工</v>
      </c>
      <c r="M731" s="3">
        <f>E731/D731</f>
        <v>10499.990000000002</v>
      </c>
      <c r="N731" s="3">
        <f t="shared" si="72"/>
        <v>2020</v>
      </c>
      <c r="O731" s="3">
        <f t="shared" si="73"/>
        <v>6</v>
      </c>
    </row>
    <row r="732" spans="1:15" x14ac:dyDescent="0.2">
      <c r="A732" s="10">
        <f>A731</f>
        <v>43994</v>
      </c>
      <c r="B732" s="4" t="s">
        <v>99</v>
      </c>
      <c r="C732" s="4" t="s">
        <v>6</v>
      </c>
      <c r="D732" s="6">
        <v>4</v>
      </c>
      <c r="E732" s="5">
        <v>54001.88</v>
      </c>
      <c r="F732" s="6" t="str">
        <f t="shared" si="70"/>
        <v>借呗</v>
      </c>
      <c r="G732" s="3" t="str">
        <f>MID(C732,3,LEN(C732))</f>
        <v>12期</v>
      </c>
      <c r="H732" s="3" t="str">
        <f>VLOOKUP($B732*1,[1]Sheet1!$A:$G,7,FALSE)</f>
        <v>华南</v>
      </c>
      <c r="I732" s="3" t="str">
        <f>VLOOKUP($B732*1,[1]Sheet1!$A:$G,6,FALSE)</f>
        <v>广州</v>
      </c>
      <c r="J732" s="3" t="str">
        <f>VLOOKUP($B732*1,[1]Sheet1!$A:$G,5,FALSE)</f>
        <v>二组</v>
      </c>
      <c r="K732" s="3" t="str">
        <f t="shared" si="71"/>
        <v>广州二组</v>
      </c>
      <c r="L732" s="3" t="str">
        <f>IF(VLOOKUP($B732*1,[1]Sheet1!$A:$G,4,FALSE)=1,"普通员工","管理人员")</f>
        <v>管理人员</v>
      </c>
      <c r="M732" s="3">
        <f>E732/D732</f>
        <v>13500.47</v>
      </c>
      <c r="N732" s="3">
        <f t="shared" si="72"/>
        <v>2020</v>
      </c>
      <c r="O732" s="3">
        <f t="shared" si="73"/>
        <v>6</v>
      </c>
    </row>
    <row r="733" spans="1:15" x14ac:dyDescent="0.2">
      <c r="A733" s="10">
        <f>A732</f>
        <v>43994</v>
      </c>
      <c r="B733" s="4" t="s">
        <v>100</v>
      </c>
      <c r="C733" s="4" t="s">
        <v>6</v>
      </c>
      <c r="D733" s="6">
        <v>1</v>
      </c>
      <c r="E733" s="5">
        <v>11000.71</v>
      </c>
      <c r="F733" s="6" t="str">
        <f t="shared" si="70"/>
        <v>借呗</v>
      </c>
      <c r="G733" s="3" t="str">
        <f>MID(C733,3,LEN(C733))</f>
        <v>12期</v>
      </c>
      <c r="H733" s="3" t="str">
        <f>VLOOKUP($B733*1,[1]Sheet1!$A:$G,7,FALSE)</f>
        <v>华南</v>
      </c>
      <c r="I733" s="3" t="str">
        <f>VLOOKUP($B733*1,[1]Sheet1!$A:$G,6,FALSE)</f>
        <v>南宁</v>
      </c>
      <c r="J733" s="3" t="str">
        <f>VLOOKUP($B733*1,[1]Sheet1!$A:$G,5,FALSE)</f>
        <v>一组</v>
      </c>
      <c r="K733" s="3" t="str">
        <f t="shared" si="71"/>
        <v>南宁一组</v>
      </c>
      <c r="L733" s="3" t="str">
        <f>IF(VLOOKUP($B733*1,[1]Sheet1!$A:$G,4,FALSE)=1,"普通员工","管理人员")</f>
        <v>普通员工</v>
      </c>
      <c r="M733" s="3">
        <f>E733/D733</f>
        <v>11000.71</v>
      </c>
      <c r="N733" s="3">
        <f t="shared" si="72"/>
        <v>2020</v>
      </c>
      <c r="O733" s="3">
        <f t="shared" si="73"/>
        <v>6</v>
      </c>
    </row>
    <row r="734" spans="1:15" x14ac:dyDescent="0.2">
      <c r="A734" s="9">
        <v>43995</v>
      </c>
      <c r="B734" s="4" t="s">
        <v>57</v>
      </c>
      <c r="C734" s="4" t="s">
        <v>6</v>
      </c>
      <c r="D734" s="6">
        <v>1</v>
      </c>
      <c r="E734" s="5">
        <v>8000.71</v>
      </c>
      <c r="F734" s="6" t="str">
        <f t="shared" si="70"/>
        <v>借呗</v>
      </c>
      <c r="G734" s="3" t="str">
        <f>MID(C734,3,LEN(C734))</f>
        <v>12期</v>
      </c>
      <c r="H734" s="3" t="str">
        <f>VLOOKUP($B734*1,[1]Sheet1!$A:$G,7,FALSE)</f>
        <v>华东</v>
      </c>
      <c r="I734" s="3" t="str">
        <f>VLOOKUP($B734*1,[1]Sheet1!$A:$G,6,FALSE)</f>
        <v>杭州</v>
      </c>
      <c r="J734" s="3" t="str">
        <f>VLOOKUP($B734*1,[1]Sheet1!$A:$G,5,FALSE)</f>
        <v>二组</v>
      </c>
      <c r="K734" s="3" t="str">
        <f t="shared" si="71"/>
        <v>杭州二组</v>
      </c>
      <c r="L734" s="3" t="str">
        <f>IF(VLOOKUP($B734*1,[1]Sheet1!$A:$G,4,FALSE)=1,"普通员工","管理人员")</f>
        <v>普通员工</v>
      </c>
      <c r="M734" s="3">
        <f>E734/D734</f>
        <v>8000.71</v>
      </c>
      <c r="N734" s="3">
        <f t="shared" si="72"/>
        <v>2020</v>
      </c>
      <c r="O734" s="3">
        <f t="shared" si="73"/>
        <v>6</v>
      </c>
    </row>
    <row r="735" spans="1:15" x14ac:dyDescent="0.2">
      <c r="A735" s="10">
        <f>A734</f>
        <v>43995</v>
      </c>
      <c r="B735" s="4" t="s">
        <v>4</v>
      </c>
      <c r="C735" s="4" t="s">
        <v>5</v>
      </c>
      <c r="D735" s="6">
        <v>1</v>
      </c>
      <c r="E735" s="5">
        <v>1613.05</v>
      </c>
      <c r="F735" s="6" t="str">
        <f t="shared" si="70"/>
        <v>借呗</v>
      </c>
      <c r="G735" s="3" t="str">
        <f>MID(C735,3,LEN(C735))</f>
        <v>6期</v>
      </c>
      <c r="H735" s="3" t="str">
        <f>VLOOKUP($B735*1,[1]Sheet1!$A:$G,7,FALSE)</f>
        <v>华东</v>
      </c>
      <c r="I735" s="3" t="str">
        <f>VLOOKUP($B735*1,[1]Sheet1!$A:$G,6,FALSE)</f>
        <v>杭州</v>
      </c>
      <c r="J735" s="3" t="str">
        <f>VLOOKUP($B735*1,[1]Sheet1!$A:$G,5,FALSE)</f>
        <v>二组</v>
      </c>
      <c r="K735" s="3" t="str">
        <f t="shared" si="71"/>
        <v>杭州二组</v>
      </c>
      <c r="L735" s="3" t="str">
        <f>IF(VLOOKUP($B735*1,[1]Sheet1!$A:$G,4,FALSE)=1,"普通员工","管理人员")</f>
        <v>普通员工</v>
      </c>
      <c r="M735" s="3">
        <f>E735/D735</f>
        <v>1613.05</v>
      </c>
      <c r="N735" s="3">
        <f t="shared" si="72"/>
        <v>2020</v>
      </c>
      <c r="O735" s="3">
        <f t="shared" si="73"/>
        <v>6</v>
      </c>
    </row>
    <row r="736" spans="1:15" x14ac:dyDescent="0.2">
      <c r="A736" s="10">
        <f>A735</f>
        <v>43995</v>
      </c>
      <c r="B736" s="3" t="str">
        <f>B735</f>
        <v>1000000029</v>
      </c>
      <c r="C736" s="4" t="s">
        <v>6</v>
      </c>
      <c r="D736" s="6">
        <v>2</v>
      </c>
      <c r="E736" s="5">
        <v>14500.8</v>
      </c>
      <c r="F736" s="6" t="str">
        <f t="shared" si="70"/>
        <v>借呗</v>
      </c>
      <c r="G736" s="3" t="str">
        <f>MID(C736,3,LEN(C736))</f>
        <v>12期</v>
      </c>
      <c r="H736" s="3" t="str">
        <f>VLOOKUP($B736*1,[1]Sheet1!$A:$G,7,FALSE)</f>
        <v>华东</v>
      </c>
      <c r="I736" s="3" t="str">
        <f>VLOOKUP($B736*1,[1]Sheet1!$A:$G,6,FALSE)</f>
        <v>杭州</v>
      </c>
      <c r="J736" s="3" t="str">
        <f>VLOOKUP($B736*1,[1]Sheet1!$A:$G,5,FALSE)</f>
        <v>二组</v>
      </c>
      <c r="K736" s="3" t="str">
        <f t="shared" si="71"/>
        <v>杭州二组</v>
      </c>
      <c r="L736" s="3" t="str">
        <f>IF(VLOOKUP($B736*1,[1]Sheet1!$A:$G,4,FALSE)=1,"普通员工","管理人员")</f>
        <v>普通员工</v>
      </c>
      <c r="M736" s="3">
        <f>E736/D736</f>
        <v>7250.4</v>
      </c>
      <c r="N736" s="3">
        <f t="shared" si="72"/>
        <v>2020</v>
      </c>
      <c r="O736" s="3">
        <f t="shared" si="73"/>
        <v>6</v>
      </c>
    </row>
    <row r="737" spans="1:15" x14ac:dyDescent="0.2">
      <c r="A737" s="10">
        <f>A736</f>
        <v>43995</v>
      </c>
      <c r="B737" s="4" t="s">
        <v>7</v>
      </c>
      <c r="C737" s="4" t="s">
        <v>5</v>
      </c>
      <c r="D737" s="6">
        <v>2</v>
      </c>
      <c r="E737" s="5">
        <v>30000.550000000003</v>
      </c>
      <c r="F737" s="6" t="str">
        <f t="shared" si="70"/>
        <v>借呗</v>
      </c>
      <c r="G737" s="3" t="str">
        <f>MID(C737,3,LEN(C737))</f>
        <v>6期</v>
      </c>
      <c r="H737" s="3" t="str">
        <f>VLOOKUP($B737*1,[1]Sheet1!$A:$G,7,FALSE)</f>
        <v>华南</v>
      </c>
      <c r="I737" s="3" t="str">
        <f>VLOOKUP($B737*1,[1]Sheet1!$A:$G,6,FALSE)</f>
        <v>广州</v>
      </c>
      <c r="J737" s="3" t="str">
        <f>VLOOKUP($B737*1,[1]Sheet1!$A:$G,5,FALSE)</f>
        <v>三组</v>
      </c>
      <c r="K737" s="3" t="str">
        <f t="shared" si="71"/>
        <v>广州三组</v>
      </c>
      <c r="L737" s="3" t="str">
        <f>IF(VLOOKUP($B737*1,[1]Sheet1!$A:$G,4,FALSE)=1,"普通员工","管理人员")</f>
        <v>普通员工</v>
      </c>
      <c r="M737" s="3">
        <f>E737/D737</f>
        <v>15000.275000000001</v>
      </c>
      <c r="N737" s="3">
        <f t="shared" si="72"/>
        <v>2020</v>
      </c>
      <c r="O737" s="3">
        <f t="shared" si="73"/>
        <v>6</v>
      </c>
    </row>
    <row r="738" spans="1:15" x14ac:dyDescent="0.2">
      <c r="A738" s="10">
        <f>A737</f>
        <v>43995</v>
      </c>
      <c r="B738" s="3" t="str">
        <f>B737</f>
        <v>1000000030</v>
      </c>
      <c r="C738" s="4" t="s">
        <v>10</v>
      </c>
      <c r="D738" s="6">
        <v>1</v>
      </c>
      <c r="E738" s="5">
        <v>12000.49</v>
      </c>
      <c r="F738" s="6" t="str">
        <f t="shared" si="70"/>
        <v>借呗</v>
      </c>
      <c r="G738" s="3" t="str">
        <f>MID(C738,3,LEN(C738))</f>
        <v>18期</v>
      </c>
      <c r="H738" s="3" t="str">
        <f>VLOOKUP($B738*1,[1]Sheet1!$A:$G,7,FALSE)</f>
        <v>华南</v>
      </c>
      <c r="I738" s="3" t="str">
        <f>VLOOKUP($B738*1,[1]Sheet1!$A:$G,6,FALSE)</f>
        <v>广州</v>
      </c>
      <c r="J738" s="3" t="str">
        <f>VLOOKUP($B738*1,[1]Sheet1!$A:$G,5,FALSE)</f>
        <v>三组</v>
      </c>
      <c r="K738" s="3" t="str">
        <f t="shared" si="71"/>
        <v>广州三组</v>
      </c>
      <c r="L738" s="3" t="str">
        <f>IF(VLOOKUP($B738*1,[1]Sheet1!$A:$G,4,FALSE)=1,"普通员工","管理人员")</f>
        <v>普通员工</v>
      </c>
      <c r="M738" s="3">
        <f>E738/D738</f>
        <v>12000.49</v>
      </c>
      <c r="N738" s="3">
        <f t="shared" si="72"/>
        <v>2020</v>
      </c>
      <c r="O738" s="3">
        <f t="shared" si="73"/>
        <v>6</v>
      </c>
    </row>
    <row r="739" spans="1:15" x14ac:dyDescent="0.2">
      <c r="A739" s="10">
        <f>A738</f>
        <v>43995</v>
      </c>
      <c r="B739" s="4" t="s">
        <v>8</v>
      </c>
      <c r="C739" s="4" t="s">
        <v>5</v>
      </c>
      <c r="D739" s="6">
        <v>2</v>
      </c>
      <c r="E739" s="5">
        <v>29999.95</v>
      </c>
      <c r="F739" s="6" t="str">
        <f t="shared" si="70"/>
        <v>借呗</v>
      </c>
      <c r="G739" s="3" t="str">
        <f>MID(C739,3,LEN(C739))</f>
        <v>6期</v>
      </c>
      <c r="H739" s="3" t="str">
        <f>VLOOKUP($B739*1,[1]Sheet1!$A:$G,7,FALSE)</f>
        <v>华东</v>
      </c>
      <c r="I739" s="3" t="str">
        <f>VLOOKUP($B739*1,[1]Sheet1!$A:$G,6,FALSE)</f>
        <v>杭州</v>
      </c>
      <c r="J739" s="3" t="str">
        <f>VLOOKUP($B739*1,[1]Sheet1!$A:$G,5,FALSE)</f>
        <v>一组</v>
      </c>
      <c r="K739" s="3" t="str">
        <f t="shared" si="71"/>
        <v>杭州一组</v>
      </c>
      <c r="L739" s="3" t="str">
        <f>IF(VLOOKUP($B739*1,[1]Sheet1!$A:$G,4,FALSE)=1,"普通员工","管理人员")</f>
        <v>管理人员</v>
      </c>
      <c r="M739" s="3">
        <f>E739/D739</f>
        <v>14999.975</v>
      </c>
      <c r="N739" s="3">
        <f t="shared" si="72"/>
        <v>2020</v>
      </c>
      <c r="O739" s="3">
        <f t="shared" si="73"/>
        <v>6</v>
      </c>
    </row>
    <row r="740" spans="1:15" x14ac:dyDescent="0.2">
      <c r="A740" s="10">
        <f>A739</f>
        <v>43995</v>
      </c>
      <c r="B740" s="3" t="str">
        <f>B739</f>
        <v>1000000031</v>
      </c>
      <c r="C740" s="4" t="s">
        <v>6</v>
      </c>
      <c r="D740" s="6">
        <v>1</v>
      </c>
      <c r="E740" s="5">
        <v>900.24</v>
      </c>
      <c r="F740" s="6" t="str">
        <f t="shared" si="70"/>
        <v>借呗</v>
      </c>
      <c r="G740" s="3" t="str">
        <f>MID(C740,3,LEN(C740))</f>
        <v>12期</v>
      </c>
      <c r="H740" s="3" t="str">
        <f>VLOOKUP($B740*1,[1]Sheet1!$A:$G,7,FALSE)</f>
        <v>华东</v>
      </c>
      <c r="I740" s="3" t="str">
        <f>VLOOKUP($B740*1,[1]Sheet1!$A:$G,6,FALSE)</f>
        <v>杭州</v>
      </c>
      <c r="J740" s="3" t="str">
        <f>VLOOKUP($B740*1,[1]Sheet1!$A:$G,5,FALSE)</f>
        <v>一组</v>
      </c>
      <c r="K740" s="3" t="str">
        <f t="shared" si="71"/>
        <v>杭州一组</v>
      </c>
      <c r="L740" s="3" t="str">
        <f>IF(VLOOKUP($B740*1,[1]Sheet1!$A:$G,4,FALSE)=1,"普通员工","管理人员")</f>
        <v>管理人员</v>
      </c>
      <c r="M740" s="3">
        <f>E740/D740</f>
        <v>900.24</v>
      </c>
      <c r="N740" s="3">
        <f t="shared" si="72"/>
        <v>2020</v>
      </c>
      <c r="O740" s="3">
        <f t="shared" si="73"/>
        <v>6</v>
      </c>
    </row>
    <row r="741" spans="1:15" x14ac:dyDescent="0.2">
      <c r="A741" s="10">
        <f>A740</f>
        <v>43995</v>
      </c>
      <c r="B741" s="4" t="s">
        <v>9</v>
      </c>
      <c r="C741" s="4" t="s">
        <v>6</v>
      </c>
      <c r="D741" s="6">
        <v>1</v>
      </c>
      <c r="E741" s="5">
        <v>25000.36</v>
      </c>
      <c r="F741" s="6" t="str">
        <f t="shared" si="70"/>
        <v>借呗</v>
      </c>
      <c r="G741" s="3" t="str">
        <f>MID(C741,3,LEN(C741))</f>
        <v>12期</v>
      </c>
      <c r="H741" s="3" t="str">
        <f>VLOOKUP($B741*1,[1]Sheet1!$A:$G,7,FALSE)</f>
        <v>华东</v>
      </c>
      <c r="I741" s="3" t="str">
        <f>VLOOKUP($B741*1,[1]Sheet1!$A:$G,6,FALSE)</f>
        <v>苏州</v>
      </c>
      <c r="J741" s="3" t="str">
        <f>VLOOKUP($B741*1,[1]Sheet1!$A:$G,5,FALSE)</f>
        <v>一组</v>
      </c>
      <c r="K741" s="3" t="str">
        <f t="shared" si="71"/>
        <v>苏州一组</v>
      </c>
      <c r="L741" s="3" t="str">
        <f>IF(VLOOKUP($B741*1,[1]Sheet1!$A:$G,4,FALSE)=1,"普通员工","管理人员")</f>
        <v>管理人员</v>
      </c>
      <c r="M741" s="3">
        <f>E741/D741</f>
        <v>25000.36</v>
      </c>
      <c r="N741" s="3">
        <f t="shared" si="72"/>
        <v>2020</v>
      </c>
      <c r="O741" s="3">
        <f t="shared" si="73"/>
        <v>6</v>
      </c>
    </row>
    <row r="742" spans="1:15" x14ac:dyDescent="0.2">
      <c r="A742" s="10">
        <f>A741</f>
        <v>43995</v>
      </c>
      <c r="B742" s="4" t="s">
        <v>36</v>
      </c>
      <c r="C742" s="4" t="s">
        <v>6</v>
      </c>
      <c r="D742" s="6">
        <v>1</v>
      </c>
      <c r="E742" s="5">
        <v>18000.45</v>
      </c>
      <c r="F742" s="6" t="str">
        <f t="shared" si="70"/>
        <v>借呗</v>
      </c>
      <c r="G742" s="3" t="str">
        <f>MID(C742,3,LEN(C742))</f>
        <v>12期</v>
      </c>
      <c r="H742" s="3" t="str">
        <f>VLOOKUP($B742*1,[1]Sheet1!$A:$G,7,FALSE)</f>
        <v>华东</v>
      </c>
      <c r="I742" s="3" t="str">
        <f>VLOOKUP($B742*1,[1]Sheet1!$A:$G,6,FALSE)</f>
        <v>苏州</v>
      </c>
      <c r="J742" s="3" t="str">
        <f>VLOOKUP($B742*1,[1]Sheet1!$A:$G,5,FALSE)</f>
        <v>一组</v>
      </c>
      <c r="K742" s="3" t="str">
        <f t="shared" si="71"/>
        <v>苏州一组</v>
      </c>
      <c r="L742" s="3" t="str">
        <f>IF(VLOOKUP($B742*1,[1]Sheet1!$A:$G,4,FALSE)=1,"普通员工","管理人员")</f>
        <v>普通员工</v>
      </c>
      <c r="M742" s="3">
        <f>E742/D742</f>
        <v>18000.45</v>
      </c>
      <c r="N742" s="3">
        <f t="shared" si="72"/>
        <v>2020</v>
      </c>
      <c r="O742" s="3">
        <f t="shared" si="73"/>
        <v>6</v>
      </c>
    </row>
    <row r="743" spans="1:15" x14ac:dyDescent="0.2">
      <c r="A743" s="10">
        <f>A742</f>
        <v>43995</v>
      </c>
      <c r="B743" s="3" t="str">
        <f>B742</f>
        <v>1000000033</v>
      </c>
      <c r="C743" s="4" t="s">
        <v>10</v>
      </c>
      <c r="D743" s="6">
        <v>2</v>
      </c>
      <c r="E743" s="5">
        <v>3021.23</v>
      </c>
      <c r="F743" s="6" t="str">
        <f t="shared" si="70"/>
        <v>借呗</v>
      </c>
      <c r="G743" s="3" t="str">
        <f>MID(C743,3,LEN(C743))</f>
        <v>18期</v>
      </c>
      <c r="H743" s="3" t="str">
        <f>VLOOKUP($B743*1,[1]Sheet1!$A:$G,7,FALSE)</f>
        <v>华东</v>
      </c>
      <c r="I743" s="3" t="str">
        <f>VLOOKUP($B743*1,[1]Sheet1!$A:$G,6,FALSE)</f>
        <v>苏州</v>
      </c>
      <c r="J743" s="3" t="str">
        <f>VLOOKUP($B743*1,[1]Sheet1!$A:$G,5,FALSE)</f>
        <v>一组</v>
      </c>
      <c r="K743" s="3" t="str">
        <f t="shared" si="71"/>
        <v>苏州一组</v>
      </c>
      <c r="L743" s="3" t="str">
        <f>IF(VLOOKUP($B743*1,[1]Sheet1!$A:$G,4,FALSE)=1,"普通员工","管理人员")</f>
        <v>普通员工</v>
      </c>
      <c r="M743" s="3">
        <f>E743/D743</f>
        <v>1510.615</v>
      </c>
      <c r="N743" s="3">
        <f t="shared" si="72"/>
        <v>2020</v>
      </c>
      <c r="O743" s="3">
        <f t="shared" si="73"/>
        <v>6</v>
      </c>
    </row>
    <row r="744" spans="1:15" x14ac:dyDescent="0.2">
      <c r="A744" s="10">
        <f>A743</f>
        <v>43995</v>
      </c>
      <c r="B744" s="4" t="s">
        <v>37</v>
      </c>
      <c r="C744" s="4" t="s">
        <v>5</v>
      </c>
      <c r="D744" s="6">
        <v>2</v>
      </c>
      <c r="E744" s="5">
        <v>4500.7700000000004</v>
      </c>
      <c r="F744" s="6" t="str">
        <f t="shared" si="70"/>
        <v>借呗</v>
      </c>
      <c r="G744" s="3" t="str">
        <f>MID(C744,3,LEN(C744))</f>
        <v>6期</v>
      </c>
      <c r="H744" s="3" t="str">
        <f>VLOOKUP($B744*1,[1]Sheet1!$A:$G,7,FALSE)</f>
        <v>华东</v>
      </c>
      <c r="I744" s="3" t="str">
        <f>VLOOKUP($B744*1,[1]Sheet1!$A:$G,6,FALSE)</f>
        <v>苏州</v>
      </c>
      <c r="J744" s="3" t="str">
        <f>VLOOKUP($B744*1,[1]Sheet1!$A:$G,5,FALSE)</f>
        <v>一组</v>
      </c>
      <c r="K744" s="3" t="str">
        <f t="shared" si="71"/>
        <v>苏州一组</v>
      </c>
      <c r="L744" s="3" t="str">
        <f>IF(VLOOKUP($B744*1,[1]Sheet1!$A:$G,4,FALSE)=1,"普通员工","管理人员")</f>
        <v>普通员工</v>
      </c>
      <c r="M744" s="3">
        <f>E744/D744</f>
        <v>2250.3850000000002</v>
      </c>
      <c r="N744" s="3">
        <f t="shared" si="72"/>
        <v>2020</v>
      </c>
      <c r="O744" s="3">
        <f t="shared" si="73"/>
        <v>6</v>
      </c>
    </row>
    <row r="745" spans="1:15" x14ac:dyDescent="0.2">
      <c r="A745" s="10">
        <f>A744</f>
        <v>43995</v>
      </c>
      <c r="B745" s="4" t="s">
        <v>12</v>
      </c>
      <c r="C745" s="4" t="s">
        <v>10</v>
      </c>
      <c r="D745" s="6">
        <v>1</v>
      </c>
      <c r="E745" s="5">
        <v>11000.53</v>
      </c>
      <c r="F745" s="6" t="str">
        <f t="shared" si="70"/>
        <v>借呗</v>
      </c>
      <c r="G745" s="3" t="str">
        <f>MID(C745,3,LEN(C745))</f>
        <v>18期</v>
      </c>
      <c r="H745" s="3" t="str">
        <f>VLOOKUP($B745*1,[1]Sheet1!$A:$G,7,FALSE)</f>
        <v>华南</v>
      </c>
      <c r="I745" s="3" t="str">
        <f>VLOOKUP($B745*1,[1]Sheet1!$A:$G,6,FALSE)</f>
        <v>广州</v>
      </c>
      <c r="J745" s="3" t="str">
        <f>VLOOKUP($B745*1,[1]Sheet1!$A:$G,5,FALSE)</f>
        <v>三组</v>
      </c>
      <c r="K745" s="3" t="str">
        <f t="shared" si="71"/>
        <v>广州三组</v>
      </c>
      <c r="L745" s="3" t="str">
        <f>IF(VLOOKUP($B745*1,[1]Sheet1!$A:$G,4,FALSE)=1,"普通员工","管理人员")</f>
        <v>管理人员</v>
      </c>
      <c r="M745" s="3">
        <f>E745/D745</f>
        <v>11000.53</v>
      </c>
      <c r="N745" s="3">
        <f t="shared" si="72"/>
        <v>2020</v>
      </c>
      <c r="O745" s="3">
        <f t="shared" si="73"/>
        <v>6</v>
      </c>
    </row>
    <row r="746" spans="1:15" x14ac:dyDescent="0.2">
      <c r="A746" s="10">
        <f>A745</f>
        <v>43995</v>
      </c>
      <c r="B746" s="4" t="s">
        <v>13</v>
      </c>
      <c r="C746" s="4" t="s">
        <v>5</v>
      </c>
      <c r="D746" s="6">
        <v>1</v>
      </c>
      <c r="E746" s="5">
        <v>2000.47</v>
      </c>
      <c r="F746" s="6" t="str">
        <f t="shared" si="70"/>
        <v>借呗</v>
      </c>
      <c r="G746" s="3" t="str">
        <f>MID(C746,3,LEN(C746))</f>
        <v>6期</v>
      </c>
      <c r="H746" s="3" t="str">
        <f>VLOOKUP($B746*1,[1]Sheet1!$A:$G,7,FALSE)</f>
        <v>华东</v>
      </c>
      <c r="I746" s="3" t="str">
        <f>VLOOKUP($B746*1,[1]Sheet1!$A:$G,6,FALSE)</f>
        <v>杭州</v>
      </c>
      <c r="J746" s="3" t="str">
        <f>VLOOKUP($B746*1,[1]Sheet1!$A:$G,5,FALSE)</f>
        <v>二组</v>
      </c>
      <c r="K746" s="3" t="str">
        <f t="shared" si="71"/>
        <v>杭州二组</v>
      </c>
      <c r="L746" s="3" t="str">
        <f>IF(VLOOKUP($B746*1,[1]Sheet1!$A:$G,4,FALSE)=1,"普通员工","管理人员")</f>
        <v>普通员工</v>
      </c>
      <c r="M746" s="3">
        <f>E746/D746</f>
        <v>2000.47</v>
      </c>
      <c r="N746" s="3">
        <f t="shared" si="72"/>
        <v>2020</v>
      </c>
      <c r="O746" s="3">
        <f t="shared" si="73"/>
        <v>6</v>
      </c>
    </row>
    <row r="747" spans="1:15" x14ac:dyDescent="0.2">
      <c r="A747" s="10">
        <f>A746</f>
        <v>43995</v>
      </c>
      <c r="B747" s="4" t="s">
        <v>14</v>
      </c>
      <c r="C747" s="4" t="s">
        <v>5</v>
      </c>
      <c r="D747" s="6">
        <v>1</v>
      </c>
      <c r="E747" s="5">
        <v>7000.27</v>
      </c>
      <c r="F747" s="6" t="str">
        <f t="shared" si="70"/>
        <v>借呗</v>
      </c>
      <c r="G747" s="3" t="str">
        <f>MID(C747,3,LEN(C747))</f>
        <v>6期</v>
      </c>
      <c r="H747" s="3" t="str">
        <f>VLOOKUP($B747*1,[1]Sheet1!$A:$G,7,FALSE)</f>
        <v>华东</v>
      </c>
      <c r="I747" s="3" t="str">
        <f>VLOOKUP($B747*1,[1]Sheet1!$A:$G,6,FALSE)</f>
        <v>苏州</v>
      </c>
      <c r="J747" s="3" t="str">
        <f>VLOOKUP($B747*1,[1]Sheet1!$A:$G,5,FALSE)</f>
        <v>二组</v>
      </c>
      <c r="K747" s="3" t="str">
        <f t="shared" si="71"/>
        <v>苏州二组</v>
      </c>
      <c r="L747" s="3" t="str">
        <f>IF(VLOOKUP($B747*1,[1]Sheet1!$A:$G,4,FALSE)=1,"普通员工","管理人员")</f>
        <v>管理人员</v>
      </c>
      <c r="M747" s="3">
        <f>E747/D747</f>
        <v>7000.27</v>
      </c>
      <c r="N747" s="3">
        <f t="shared" si="72"/>
        <v>2020</v>
      </c>
      <c r="O747" s="3">
        <f t="shared" si="73"/>
        <v>6</v>
      </c>
    </row>
    <row r="748" spans="1:15" x14ac:dyDescent="0.2">
      <c r="A748" s="10">
        <f>A747</f>
        <v>43995</v>
      </c>
      <c r="B748" s="3" t="str">
        <f>B747</f>
        <v>1000000039</v>
      </c>
      <c r="C748" s="4" t="s">
        <v>10</v>
      </c>
      <c r="D748" s="6">
        <v>1</v>
      </c>
      <c r="E748" s="5">
        <v>7000.48</v>
      </c>
      <c r="F748" s="6" t="str">
        <f t="shared" si="70"/>
        <v>借呗</v>
      </c>
      <c r="G748" s="3" t="str">
        <f>MID(C748,3,LEN(C748))</f>
        <v>18期</v>
      </c>
      <c r="H748" s="3" t="str">
        <f>VLOOKUP($B748*1,[1]Sheet1!$A:$G,7,FALSE)</f>
        <v>华东</v>
      </c>
      <c r="I748" s="3" t="str">
        <f>VLOOKUP($B748*1,[1]Sheet1!$A:$G,6,FALSE)</f>
        <v>苏州</v>
      </c>
      <c r="J748" s="3" t="str">
        <f>VLOOKUP($B748*1,[1]Sheet1!$A:$G,5,FALSE)</f>
        <v>二组</v>
      </c>
      <c r="K748" s="3" t="str">
        <f t="shared" si="71"/>
        <v>苏州二组</v>
      </c>
      <c r="L748" s="3" t="str">
        <f>IF(VLOOKUP($B748*1,[1]Sheet1!$A:$G,4,FALSE)=1,"普通员工","管理人员")</f>
        <v>管理人员</v>
      </c>
      <c r="M748" s="3">
        <f>E748/D748</f>
        <v>7000.48</v>
      </c>
      <c r="N748" s="3">
        <f t="shared" si="72"/>
        <v>2020</v>
      </c>
      <c r="O748" s="3">
        <f t="shared" si="73"/>
        <v>6</v>
      </c>
    </row>
    <row r="749" spans="1:15" x14ac:dyDescent="0.2">
      <c r="A749" s="10">
        <f>A748</f>
        <v>43995</v>
      </c>
      <c r="B749" s="4" t="s">
        <v>15</v>
      </c>
      <c r="C749" s="4" t="s">
        <v>5</v>
      </c>
      <c r="D749" s="6">
        <v>1</v>
      </c>
      <c r="E749" s="5">
        <v>15000.29</v>
      </c>
      <c r="F749" s="6" t="str">
        <f t="shared" si="70"/>
        <v>借呗</v>
      </c>
      <c r="G749" s="3" t="str">
        <f>MID(C749,3,LEN(C749))</f>
        <v>6期</v>
      </c>
      <c r="H749" s="3" t="str">
        <f>VLOOKUP($B749*1,[1]Sheet1!$A:$G,7,FALSE)</f>
        <v>华西北</v>
      </c>
      <c r="I749" s="3" t="str">
        <f>VLOOKUP($B749*1,[1]Sheet1!$A:$G,6,FALSE)</f>
        <v>北京</v>
      </c>
      <c r="J749" s="3" t="str">
        <f>VLOOKUP($B749*1,[1]Sheet1!$A:$G,5,FALSE)</f>
        <v>四组</v>
      </c>
      <c r="K749" s="3" t="str">
        <f t="shared" si="71"/>
        <v>北京四组</v>
      </c>
      <c r="L749" s="3" t="str">
        <f>IF(VLOOKUP($B749*1,[1]Sheet1!$A:$G,4,FALSE)=1,"普通员工","管理人员")</f>
        <v>管理人员</v>
      </c>
      <c r="M749" s="3">
        <f>E749/D749</f>
        <v>15000.29</v>
      </c>
      <c r="N749" s="3">
        <f t="shared" si="72"/>
        <v>2020</v>
      </c>
      <c r="O749" s="3">
        <f t="shared" si="73"/>
        <v>6</v>
      </c>
    </row>
    <row r="750" spans="1:15" x14ac:dyDescent="0.2">
      <c r="A750" s="10">
        <f>A749</f>
        <v>43995</v>
      </c>
      <c r="B750" s="4" t="s">
        <v>38</v>
      </c>
      <c r="C750" s="4" t="s">
        <v>5</v>
      </c>
      <c r="D750" s="6">
        <v>2</v>
      </c>
      <c r="E750" s="5">
        <v>42000.66</v>
      </c>
      <c r="F750" s="6" t="str">
        <f t="shared" si="70"/>
        <v>借呗</v>
      </c>
      <c r="G750" s="3" t="str">
        <f>MID(C750,3,LEN(C750))</f>
        <v>6期</v>
      </c>
      <c r="H750" s="3" t="str">
        <f>VLOOKUP($B750*1,[1]Sheet1!$A:$G,7,FALSE)</f>
        <v>华西北</v>
      </c>
      <c r="I750" s="3" t="str">
        <f>VLOOKUP($B750*1,[1]Sheet1!$A:$G,6,FALSE)</f>
        <v>北京</v>
      </c>
      <c r="J750" s="3" t="str">
        <f>VLOOKUP($B750*1,[1]Sheet1!$A:$G,5,FALSE)</f>
        <v>四组</v>
      </c>
      <c r="K750" s="3" t="str">
        <f t="shared" si="71"/>
        <v>北京四组</v>
      </c>
      <c r="L750" s="3" t="str">
        <f>IF(VLOOKUP($B750*1,[1]Sheet1!$A:$G,4,FALSE)=1,"普通员工","管理人员")</f>
        <v>普通员工</v>
      </c>
      <c r="M750" s="3">
        <f>E750/D750</f>
        <v>21000.33</v>
      </c>
      <c r="N750" s="3">
        <f t="shared" si="72"/>
        <v>2020</v>
      </c>
      <c r="O750" s="3">
        <f t="shared" si="73"/>
        <v>6</v>
      </c>
    </row>
    <row r="751" spans="1:15" x14ac:dyDescent="0.2">
      <c r="A751" s="10">
        <f>A750</f>
        <v>43995</v>
      </c>
      <c r="B751" s="4" t="s">
        <v>16</v>
      </c>
      <c r="C751" s="4" t="s">
        <v>5</v>
      </c>
      <c r="D751" s="6">
        <v>1</v>
      </c>
      <c r="E751" s="5">
        <v>5000.4399999999996</v>
      </c>
      <c r="F751" s="6" t="str">
        <f t="shared" si="70"/>
        <v>借呗</v>
      </c>
      <c r="G751" s="3" t="str">
        <f>MID(C751,3,LEN(C751))</f>
        <v>6期</v>
      </c>
      <c r="H751" s="3" t="str">
        <f>VLOOKUP($B751*1,[1]Sheet1!$A:$G,7,FALSE)</f>
        <v>华西北</v>
      </c>
      <c r="I751" s="3" t="str">
        <f>VLOOKUP($B751*1,[1]Sheet1!$A:$G,6,FALSE)</f>
        <v>北京</v>
      </c>
      <c r="J751" s="3" t="str">
        <f>VLOOKUP($B751*1,[1]Sheet1!$A:$G,5,FALSE)</f>
        <v>三组</v>
      </c>
      <c r="K751" s="3" t="str">
        <f t="shared" si="71"/>
        <v>北京三组</v>
      </c>
      <c r="L751" s="3" t="str">
        <f>IF(VLOOKUP($B751*1,[1]Sheet1!$A:$G,4,FALSE)=1,"普通员工","管理人员")</f>
        <v>管理人员</v>
      </c>
      <c r="M751" s="3">
        <f>E751/D751</f>
        <v>5000.4399999999996</v>
      </c>
      <c r="N751" s="3">
        <f t="shared" si="72"/>
        <v>2020</v>
      </c>
      <c r="O751" s="3">
        <f t="shared" si="73"/>
        <v>6</v>
      </c>
    </row>
    <row r="752" spans="1:15" x14ac:dyDescent="0.2">
      <c r="A752" s="10">
        <f>A751</f>
        <v>43995</v>
      </c>
      <c r="B752" s="3" t="str">
        <f>B751</f>
        <v>1000000044</v>
      </c>
      <c r="C752" s="4" t="s">
        <v>6</v>
      </c>
      <c r="D752" s="6">
        <v>2</v>
      </c>
      <c r="E752" s="5">
        <v>19000.54</v>
      </c>
      <c r="F752" s="6" t="str">
        <f t="shared" si="70"/>
        <v>借呗</v>
      </c>
      <c r="G752" s="3" t="str">
        <f>MID(C752,3,LEN(C752))</f>
        <v>12期</v>
      </c>
      <c r="H752" s="3" t="str">
        <f>VLOOKUP($B752*1,[1]Sheet1!$A:$G,7,FALSE)</f>
        <v>华西北</v>
      </c>
      <c r="I752" s="3" t="str">
        <f>VLOOKUP($B752*1,[1]Sheet1!$A:$G,6,FALSE)</f>
        <v>北京</v>
      </c>
      <c r="J752" s="3" t="str">
        <f>VLOOKUP($B752*1,[1]Sheet1!$A:$G,5,FALSE)</f>
        <v>三组</v>
      </c>
      <c r="K752" s="3" t="str">
        <f t="shared" si="71"/>
        <v>北京三组</v>
      </c>
      <c r="L752" s="3" t="str">
        <f>IF(VLOOKUP($B752*1,[1]Sheet1!$A:$G,4,FALSE)=1,"普通员工","管理人员")</f>
        <v>管理人员</v>
      </c>
      <c r="M752" s="3">
        <f>E752/D752</f>
        <v>9500.27</v>
      </c>
      <c r="N752" s="3">
        <f t="shared" si="72"/>
        <v>2020</v>
      </c>
      <c r="O752" s="3">
        <f t="shared" si="73"/>
        <v>6</v>
      </c>
    </row>
    <row r="753" spans="1:15" x14ac:dyDescent="0.2">
      <c r="A753" s="10">
        <f>A752</f>
        <v>43995</v>
      </c>
      <c r="B753" s="4" t="s">
        <v>17</v>
      </c>
      <c r="C753" s="4" t="s">
        <v>5</v>
      </c>
      <c r="D753" s="6">
        <v>3</v>
      </c>
      <c r="E753" s="5">
        <v>39001.370000000003</v>
      </c>
      <c r="F753" s="6" t="str">
        <f t="shared" si="70"/>
        <v>借呗</v>
      </c>
      <c r="G753" s="3" t="str">
        <f>MID(C753,3,LEN(C753))</f>
        <v>6期</v>
      </c>
      <c r="H753" s="3" t="str">
        <f>VLOOKUP($B753*1,[1]Sheet1!$A:$G,7,FALSE)</f>
        <v>华南</v>
      </c>
      <c r="I753" s="3" t="str">
        <f>VLOOKUP($B753*1,[1]Sheet1!$A:$G,6,FALSE)</f>
        <v>深圳</v>
      </c>
      <c r="J753" s="3" t="str">
        <f>VLOOKUP($B753*1,[1]Sheet1!$A:$G,5,FALSE)</f>
        <v>一组</v>
      </c>
      <c r="K753" s="3" t="str">
        <f t="shared" si="71"/>
        <v>深圳一组</v>
      </c>
      <c r="L753" s="3" t="str">
        <f>IF(VLOOKUP($B753*1,[1]Sheet1!$A:$G,4,FALSE)=1,"普通员工","管理人员")</f>
        <v>普通员工</v>
      </c>
      <c r="M753" s="3">
        <f>E753/D753</f>
        <v>13000.456666666667</v>
      </c>
      <c r="N753" s="3">
        <f t="shared" si="72"/>
        <v>2020</v>
      </c>
      <c r="O753" s="3">
        <f t="shared" si="73"/>
        <v>6</v>
      </c>
    </row>
    <row r="754" spans="1:15" x14ac:dyDescent="0.2">
      <c r="A754" s="10">
        <f>A753</f>
        <v>43995</v>
      </c>
      <c r="B754" s="4" t="s">
        <v>40</v>
      </c>
      <c r="C754" s="4" t="s">
        <v>5</v>
      </c>
      <c r="D754" s="6">
        <v>1</v>
      </c>
      <c r="E754" s="5">
        <v>13000.49</v>
      </c>
      <c r="F754" s="6" t="str">
        <f t="shared" si="70"/>
        <v>借呗</v>
      </c>
      <c r="G754" s="3" t="str">
        <f>MID(C754,3,LEN(C754))</f>
        <v>6期</v>
      </c>
      <c r="H754" s="3" t="str">
        <f>VLOOKUP($B754*1,[1]Sheet1!$A:$G,7,FALSE)</f>
        <v>华西北</v>
      </c>
      <c r="I754" s="3" t="str">
        <f>VLOOKUP($B754*1,[1]Sheet1!$A:$G,6,FALSE)</f>
        <v>成都</v>
      </c>
      <c r="J754" s="3" t="str">
        <f>VLOOKUP($B754*1,[1]Sheet1!$A:$G,5,FALSE)</f>
        <v>一组</v>
      </c>
      <c r="K754" s="3" t="str">
        <f t="shared" si="71"/>
        <v>成都一组</v>
      </c>
      <c r="L754" s="3" t="str">
        <f>IF(VLOOKUP($B754*1,[1]Sheet1!$A:$G,4,FALSE)=1,"普通员工","管理人员")</f>
        <v>普通员工</v>
      </c>
      <c r="M754" s="3">
        <f>E754/D754</f>
        <v>13000.49</v>
      </c>
      <c r="N754" s="3">
        <f t="shared" si="72"/>
        <v>2020</v>
      </c>
      <c r="O754" s="3">
        <f t="shared" si="73"/>
        <v>6</v>
      </c>
    </row>
    <row r="755" spans="1:15" x14ac:dyDescent="0.2">
      <c r="A755" s="10">
        <f>A754</f>
        <v>43995</v>
      </c>
      <c r="B755" s="3" t="str">
        <f>B754</f>
        <v>1000000046</v>
      </c>
      <c r="C755" s="4" t="s">
        <v>6</v>
      </c>
      <c r="D755" s="6">
        <v>1</v>
      </c>
      <c r="E755" s="5">
        <v>3000</v>
      </c>
      <c r="F755" s="6" t="str">
        <f t="shared" si="70"/>
        <v>借呗</v>
      </c>
      <c r="G755" s="3" t="str">
        <f>MID(C755,3,LEN(C755))</f>
        <v>12期</v>
      </c>
      <c r="H755" s="3" t="str">
        <f>VLOOKUP($B755*1,[1]Sheet1!$A:$G,7,FALSE)</f>
        <v>华西北</v>
      </c>
      <c r="I755" s="3" t="str">
        <f>VLOOKUP($B755*1,[1]Sheet1!$A:$G,6,FALSE)</f>
        <v>成都</v>
      </c>
      <c r="J755" s="3" t="str">
        <f>VLOOKUP($B755*1,[1]Sheet1!$A:$G,5,FALSE)</f>
        <v>一组</v>
      </c>
      <c r="K755" s="3" t="str">
        <f t="shared" si="71"/>
        <v>成都一组</v>
      </c>
      <c r="L755" s="3" t="str">
        <f>IF(VLOOKUP($B755*1,[1]Sheet1!$A:$G,4,FALSE)=1,"普通员工","管理人员")</f>
        <v>普通员工</v>
      </c>
      <c r="M755" s="3">
        <f>E755/D755</f>
        <v>3000</v>
      </c>
      <c r="N755" s="3">
        <f t="shared" si="72"/>
        <v>2020</v>
      </c>
      <c r="O755" s="3">
        <f t="shared" si="73"/>
        <v>6</v>
      </c>
    </row>
    <row r="756" spans="1:15" x14ac:dyDescent="0.2">
      <c r="A756" s="10">
        <f>A755</f>
        <v>43995</v>
      </c>
      <c r="B756" s="4" t="s">
        <v>71</v>
      </c>
      <c r="C756" s="4" t="s">
        <v>5</v>
      </c>
      <c r="D756" s="6">
        <v>1</v>
      </c>
      <c r="E756" s="5">
        <v>1950.04</v>
      </c>
      <c r="F756" s="6" t="str">
        <f t="shared" si="70"/>
        <v>借呗</v>
      </c>
      <c r="G756" s="3" t="str">
        <f>MID(C756,3,LEN(C756))</f>
        <v>6期</v>
      </c>
      <c r="H756" s="3" t="str">
        <f>VLOOKUP($B756*1,[1]Sheet1!$A:$G,7,FALSE)</f>
        <v>华东</v>
      </c>
      <c r="I756" s="3" t="str">
        <f>VLOOKUP($B756*1,[1]Sheet1!$A:$G,6,FALSE)</f>
        <v>合肥</v>
      </c>
      <c r="J756" s="3" t="str">
        <f>VLOOKUP($B756*1,[1]Sheet1!$A:$G,5,FALSE)</f>
        <v>一组</v>
      </c>
      <c r="K756" s="3" t="str">
        <f t="shared" si="71"/>
        <v>合肥一组</v>
      </c>
      <c r="L756" s="3" t="str">
        <f>IF(VLOOKUP($B756*1,[1]Sheet1!$A:$G,4,FALSE)=1,"普通员工","管理人员")</f>
        <v>普通员工</v>
      </c>
      <c r="M756" s="3">
        <f>E756/D756</f>
        <v>1950.04</v>
      </c>
      <c r="N756" s="3">
        <f t="shared" si="72"/>
        <v>2020</v>
      </c>
      <c r="O756" s="3">
        <f t="shared" si="73"/>
        <v>6</v>
      </c>
    </row>
    <row r="757" spans="1:15" x14ac:dyDescent="0.2">
      <c r="A757" s="10">
        <f>A756</f>
        <v>43995</v>
      </c>
      <c r="B757" s="4" t="s">
        <v>42</v>
      </c>
      <c r="C757" s="4" t="s">
        <v>6</v>
      </c>
      <c r="D757" s="6">
        <v>3</v>
      </c>
      <c r="E757" s="5">
        <v>49000.09</v>
      </c>
      <c r="F757" s="6" t="str">
        <f t="shared" si="70"/>
        <v>借呗</v>
      </c>
      <c r="G757" s="3" t="str">
        <f>MID(C757,3,LEN(C757))</f>
        <v>12期</v>
      </c>
      <c r="H757" s="3" t="str">
        <f>VLOOKUP($B757*1,[1]Sheet1!$A:$G,7,FALSE)</f>
        <v>华东</v>
      </c>
      <c r="I757" s="3" t="str">
        <f>VLOOKUP($B757*1,[1]Sheet1!$A:$G,6,FALSE)</f>
        <v>合肥</v>
      </c>
      <c r="J757" s="3" t="str">
        <f>VLOOKUP($B757*1,[1]Sheet1!$A:$G,5,FALSE)</f>
        <v>一组</v>
      </c>
      <c r="K757" s="3" t="str">
        <f t="shared" si="71"/>
        <v>合肥一组</v>
      </c>
      <c r="L757" s="3" t="str">
        <f>IF(VLOOKUP($B757*1,[1]Sheet1!$A:$G,4,FALSE)=1,"普通员工","管理人员")</f>
        <v>普通员工</v>
      </c>
      <c r="M757" s="3">
        <f>E757/D757</f>
        <v>16333.363333333333</v>
      </c>
      <c r="N757" s="3">
        <f t="shared" si="72"/>
        <v>2020</v>
      </c>
      <c r="O757" s="3">
        <f t="shared" si="73"/>
        <v>6</v>
      </c>
    </row>
    <row r="758" spans="1:15" x14ac:dyDescent="0.2">
      <c r="A758" s="10">
        <f>A757</f>
        <v>43995</v>
      </c>
      <c r="B758" s="4" t="s">
        <v>93</v>
      </c>
      <c r="C758" s="4" t="s">
        <v>10</v>
      </c>
      <c r="D758" s="6">
        <v>1</v>
      </c>
      <c r="E758" s="5">
        <v>1700.05</v>
      </c>
      <c r="F758" s="6" t="str">
        <f t="shared" si="70"/>
        <v>借呗</v>
      </c>
      <c r="G758" s="3" t="str">
        <f>MID(C758,3,LEN(C758))</f>
        <v>18期</v>
      </c>
      <c r="H758" s="3" t="str">
        <f>VLOOKUP($B758*1,[1]Sheet1!$A:$G,7,FALSE)</f>
        <v>华东</v>
      </c>
      <c r="I758" s="3" t="str">
        <f>VLOOKUP($B758*1,[1]Sheet1!$A:$G,6,FALSE)</f>
        <v>上海</v>
      </c>
      <c r="J758" s="3" t="str">
        <f>VLOOKUP($B758*1,[1]Sheet1!$A:$G,5,FALSE)</f>
        <v>二组</v>
      </c>
      <c r="K758" s="3" t="str">
        <f t="shared" si="71"/>
        <v>上海二组</v>
      </c>
      <c r="L758" s="3" t="str">
        <f>IF(VLOOKUP($B758*1,[1]Sheet1!$A:$G,4,FALSE)=1,"普通员工","管理人员")</f>
        <v>普通员工</v>
      </c>
      <c r="M758" s="3">
        <f>E758/D758</f>
        <v>1700.05</v>
      </c>
      <c r="N758" s="3">
        <f t="shared" si="72"/>
        <v>2020</v>
      </c>
      <c r="O758" s="3">
        <f t="shared" si="73"/>
        <v>6</v>
      </c>
    </row>
    <row r="759" spans="1:15" x14ac:dyDescent="0.2">
      <c r="A759" s="10">
        <f>A758</f>
        <v>43995</v>
      </c>
      <c r="B759" s="4" t="s">
        <v>18</v>
      </c>
      <c r="C759" s="4" t="s">
        <v>5</v>
      </c>
      <c r="D759" s="6">
        <v>1</v>
      </c>
      <c r="E759" s="5">
        <v>14000.2</v>
      </c>
      <c r="F759" s="6" t="str">
        <f t="shared" si="70"/>
        <v>借呗</v>
      </c>
      <c r="G759" s="3" t="str">
        <f>MID(C759,3,LEN(C759))</f>
        <v>6期</v>
      </c>
      <c r="H759" s="3" t="str">
        <f>VLOOKUP($B759*1,[1]Sheet1!$A:$G,7,FALSE)</f>
        <v>华东</v>
      </c>
      <c r="I759" s="3" t="str">
        <f>VLOOKUP($B759*1,[1]Sheet1!$A:$G,6,FALSE)</f>
        <v>上海</v>
      </c>
      <c r="J759" s="3" t="str">
        <f>VLOOKUP($B759*1,[1]Sheet1!$A:$G,5,FALSE)</f>
        <v>一组</v>
      </c>
      <c r="K759" s="3" t="str">
        <f t="shared" si="71"/>
        <v>上海一组</v>
      </c>
      <c r="L759" s="3" t="str">
        <f>IF(VLOOKUP($B759*1,[1]Sheet1!$A:$G,4,FALSE)=1,"普通员工","管理人员")</f>
        <v>普通员工</v>
      </c>
      <c r="M759" s="3">
        <f>E759/D759</f>
        <v>14000.2</v>
      </c>
      <c r="N759" s="3">
        <f t="shared" si="72"/>
        <v>2020</v>
      </c>
      <c r="O759" s="3">
        <f t="shared" si="73"/>
        <v>6</v>
      </c>
    </row>
    <row r="760" spans="1:15" x14ac:dyDescent="0.2">
      <c r="A760" s="10">
        <f>A759</f>
        <v>43995</v>
      </c>
      <c r="B760" s="3" t="str">
        <f>B759</f>
        <v>1000000054</v>
      </c>
      <c r="C760" s="4" t="s">
        <v>10</v>
      </c>
      <c r="D760" s="6">
        <v>1</v>
      </c>
      <c r="E760" s="5">
        <v>15199.94</v>
      </c>
      <c r="F760" s="6" t="str">
        <f t="shared" si="70"/>
        <v>借呗</v>
      </c>
      <c r="G760" s="3" t="str">
        <f>MID(C760,3,LEN(C760))</f>
        <v>18期</v>
      </c>
      <c r="H760" s="3" t="str">
        <f>VLOOKUP($B760*1,[1]Sheet1!$A:$G,7,FALSE)</f>
        <v>华东</v>
      </c>
      <c r="I760" s="3" t="str">
        <f>VLOOKUP($B760*1,[1]Sheet1!$A:$G,6,FALSE)</f>
        <v>上海</v>
      </c>
      <c r="J760" s="3" t="str">
        <f>VLOOKUP($B760*1,[1]Sheet1!$A:$G,5,FALSE)</f>
        <v>一组</v>
      </c>
      <c r="K760" s="3" t="str">
        <f t="shared" si="71"/>
        <v>上海一组</v>
      </c>
      <c r="L760" s="3" t="str">
        <f>IF(VLOOKUP($B760*1,[1]Sheet1!$A:$G,4,FALSE)=1,"普通员工","管理人员")</f>
        <v>普通员工</v>
      </c>
      <c r="M760" s="3">
        <f>E760/D760</f>
        <v>15199.94</v>
      </c>
      <c r="N760" s="3">
        <f t="shared" si="72"/>
        <v>2020</v>
      </c>
      <c r="O760" s="3">
        <f t="shared" si="73"/>
        <v>6</v>
      </c>
    </row>
    <row r="761" spans="1:15" x14ac:dyDescent="0.2">
      <c r="A761" s="10">
        <f>A760</f>
        <v>43995</v>
      </c>
      <c r="B761" s="4" t="s">
        <v>19</v>
      </c>
      <c r="C761" s="4" t="s">
        <v>5</v>
      </c>
      <c r="D761" s="6">
        <v>2</v>
      </c>
      <c r="E761" s="5">
        <v>22000.82</v>
      </c>
      <c r="F761" s="6" t="str">
        <f t="shared" si="70"/>
        <v>借呗</v>
      </c>
      <c r="G761" s="3" t="str">
        <f>MID(C761,3,LEN(C761))</f>
        <v>6期</v>
      </c>
      <c r="H761" s="3" t="str">
        <f>VLOOKUP($B761*1,[1]Sheet1!$A:$G,7,FALSE)</f>
        <v>华东</v>
      </c>
      <c r="I761" s="3" t="str">
        <f>VLOOKUP($B761*1,[1]Sheet1!$A:$G,6,FALSE)</f>
        <v>上海</v>
      </c>
      <c r="J761" s="3" t="str">
        <f>VLOOKUP($B761*1,[1]Sheet1!$A:$G,5,FALSE)</f>
        <v>一组</v>
      </c>
      <c r="K761" s="3" t="str">
        <f t="shared" si="71"/>
        <v>上海一组</v>
      </c>
      <c r="L761" s="3" t="str">
        <f>IF(VLOOKUP($B761*1,[1]Sheet1!$A:$G,4,FALSE)=1,"普通员工","管理人员")</f>
        <v>管理人员</v>
      </c>
      <c r="M761" s="3">
        <f>E761/D761</f>
        <v>11000.41</v>
      </c>
      <c r="N761" s="3">
        <f t="shared" si="72"/>
        <v>2020</v>
      </c>
      <c r="O761" s="3">
        <f t="shared" si="73"/>
        <v>6</v>
      </c>
    </row>
    <row r="762" spans="1:15" x14ac:dyDescent="0.2">
      <c r="A762" s="10">
        <f>A761</f>
        <v>43995</v>
      </c>
      <c r="B762" s="4" t="s">
        <v>21</v>
      </c>
      <c r="C762" s="4" t="s">
        <v>10</v>
      </c>
      <c r="D762" s="6">
        <v>2</v>
      </c>
      <c r="E762" s="5">
        <v>10660.85</v>
      </c>
      <c r="F762" s="6" t="str">
        <f t="shared" si="70"/>
        <v>借呗</v>
      </c>
      <c r="G762" s="3" t="str">
        <f>MID(C762,3,LEN(C762))</f>
        <v>18期</v>
      </c>
      <c r="H762" s="3" t="str">
        <f>VLOOKUP($B762*1,[1]Sheet1!$A:$G,7,FALSE)</f>
        <v>华东</v>
      </c>
      <c r="I762" s="3" t="str">
        <f>VLOOKUP($B762*1,[1]Sheet1!$A:$G,6,FALSE)</f>
        <v>苏州</v>
      </c>
      <c r="J762" s="3" t="str">
        <f>VLOOKUP($B762*1,[1]Sheet1!$A:$G,5,FALSE)</f>
        <v>二组</v>
      </c>
      <c r="K762" s="3" t="str">
        <f t="shared" si="71"/>
        <v>苏州二组</v>
      </c>
      <c r="L762" s="3" t="str">
        <f>IF(VLOOKUP($B762*1,[1]Sheet1!$A:$G,4,FALSE)=1,"普通员工","管理人员")</f>
        <v>普通员工</v>
      </c>
      <c r="M762" s="3">
        <f>E762/D762</f>
        <v>5330.4250000000002</v>
      </c>
      <c r="N762" s="3">
        <f t="shared" si="72"/>
        <v>2020</v>
      </c>
      <c r="O762" s="3">
        <f t="shared" si="73"/>
        <v>6</v>
      </c>
    </row>
    <row r="763" spans="1:15" x14ac:dyDescent="0.2">
      <c r="A763" s="10">
        <f>A762</f>
        <v>43995</v>
      </c>
      <c r="B763" s="4" t="s">
        <v>60</v>
      </c>
      <c r="C763" s="4" t="s">
        <v>6</v>
      </c>
      <c r="D763" s="6">
        <v>1</v>
      </c>
      <c r="E763" s="5">
        <v>17000.61</v>
      </c>
      <c r="F763" s="6" t="str">
        <f t="shared" si="70"/>
        <v>借呗</v>
      </c>
      <c r="G763" s="3" t="str">
        <f>MID(C763,3,LEN(C763))</f>
        <v>12期</v>
      </c>
      <c r="H763" s="3" t="str">
        <f>VLOOKUP($B763*1,[1]Sheet1!$A:$G,7,FALSE)</f>
        <v>华东</v>
      </c>
      <c r="I763" s="3" t="str">
        <f>VLOOKUP($B763*1,[1]Sheet1!$A:$G,6,FALSE)</f>
        <v>合肥</v>
      </c>
      <c r="J763" s="3" t="str">
        <f>VLOOKUP($B763*1,[1]Sheet1!$A:$G,5,FALSE)</f>
        <v>一组</v>
      </c>
      <c r="K763" s="3" t="str">
        <f t="shared" si="71"/>
        <v>合肥一组</v>
      </c>
      <c r="L763" s="3" t="str">
        <f>IF(VLOOKUP($B763*1,[1]Sheet1!$A:$G,4,FALSE)=1,"普通员工","管理人员")</f>
        <v>普通员工</v>
      </c>
      <c r="M763" s="3">
        <f>E763/D763</f>
        <v>17000.61</v>
      </c>
      <c r="N763" s="3">
        <f t="shared" si="72"/>
        <v>2020</v>
      </c>
      <c r="O763" s="3">
        <f t="shared" si="73"/>
        <v>6</v>
      </c>
    </row>
    <row r="764" spans="1:15" x14ac:dyDescent="0.2">
      <c r="A764" s="10">
        <f>A763</f>
        <v>43995</v>
      </c>
      <c r="B764" s="4" t="s">
        <v>24</v>
      </c>
      <c r="C764" s="4" t="s">
        <v>5</v>
      </c>
      <c r="D764" s="6">
        <v>1</v>
      </c>
      <c r="E764" s="5">
        <v>5500.76</v>
      </c>
      <c r="F764" s="6" t="str">
        <f t="shared" si="70"/>
        <v>借呗</v>
      </c>
      <c r="G764" s="3" t="str">
        <f>MID(C764,3,LEN(C764))</f>
        <v>6期</v>
      </c>
      <c r="H764" s="3" t="str">
        <f>VLOOKUP($B764*1,[1]Sheet1!$A:$G,7,FALSE)</f>
        <v>华南</v>
      </c>
      <c r="I764" s="3" t="str">
        <f>VLOOKUP($B764*1,[1]Sheet1!$A:$G,6,FALSE)</f>
        <v>广州</v>
      </c>
      <c r="J764" s="3" t="str">
        <f>VLOOKUP($B764*1,[1]Sheet1!$A:$G,5,FALSE)</f>
        <v>三组</v>
      </c>
      <c r="K764" s="3" t="str">
        <f t="shared" si="71"/>
        <v>广州三组</v>
      </c>
      <c r="L764" s="3" t="str">
        <f>IF(VLOOKUP($B764*1,[1]Sheet1!$A:$G,4,FALSE)=1,"普通员工","管理人员")</f>
        <v>普通员工</v>
      </c>
      <c r="M764" s="3">
        <f>E764/D764</f>
        <v>5500.76</v>
      </c>
      <c r="N764" s="3">
        <f t="shared" si="72"/>
        <v>2020</v>
      </c>
      <c r="O764" s="3">
        <f t="shared" si="73"/>
        <v>6</v>
      </c>
    </row>
    <row r="765" spans="1:15" x14ac:dyDescent="0.2">
      <c r="A765" s="10">
        <f>A764</f>
        <v>43995</v>
      </c>
      <c r="B765" s="3" t="str">
        <f t="shared" ref="B765:B766" si="74">B764</f>
        <v>1000000566</v>
      </c>
      <c r="C765" s="4" t="s">
        <v>6</v>
      </c>
      <c r="D765" s="6">
        <v>1</v>
      </c>
      <c r="E765" s="5">
        <v>16000.24</v>
      </c>
      <c r="F765" s="6" t="str">
        <f t="shared" si="70"/>
        <v>借呗</v>
      </c>
      <c r="G765" s="3" t="str">
        <f>MID(C765,3,LEN(C765))</f>
        <v>12期</v>
      </c>
      <c r="H765" s="3" t="str">
        <f>VLOOKUP($B765*1,[1]Sheet1!$A:$G,7,FALSE)</f>
        <v>华南</v>
      </c>
      <c r="I765" s="3" t="str">
        <f>VLOOKUP($B765*1,[1]Sheet1!$A:$G,6,FALSE)</f>
        <v>广州</v>
      </c>
      <c r="J765" s="3" t="str">
        <f>VLOOKUP($B765*1,[1]Sheet1!$A:$G,5,FALSE)</f>
        <v>三组</v>
      </c>
      <c r="K765" s="3" t="str">
        <f t="shared" si="71"/>
        <v>广州三组</v>
      </c>
      <c r="L765" s="3" t="str">
        <f>IF(VLOOKUP($B765*1,[1]Sheet1!$A:$G,4,FALSE)=1,"普通员工","管理人员")</f>
        <v>普通员工</v>
      </c>
      <c r="M765" s="3">
        <f>E765/D765</f>
        <v>16000.24</v>
      </c>
      <c r="N765" s="3">
        <f t="shared" si="72"/>
        <v>2020</v>
      </c>
      <c r="O765" s="3">
        <f t="shared" si="73"/>
        <v>6</v>
      </c>
    </row>
    <row r="766" spans="1:15" x14ac:dyDescent="0.2">
      <c r="A766" s="10">
        <f>A765</f>
        <v>43995</v>
      </c>
      <c r="B766" s="3" t="str">
        <f t="shared" si="74"/>
        <v>1000000566</v>
      </c>
      <c r="C766" s="4" t="s">
        <v>10</v>
      </c>
      <c r="D766" s="6">
        <v>1</v>
      </c>
      <c r="E766" s="5">
        <v>9000.5400000000009</v>
      </c>
      <c r="F766" s="6" t="str">
        <f t="shared" si="70"/>
        <v>借呗</v>
      </c>
      <c r="G766" s="3" t="str">
        <f>MID(C766,3,LEN(C766))</f>
        <v>18期</v>
      </c>
      <c r="H766" s="3" t="str">
        <f>VLOOKUP($B766*1,[1]Sheet1!$A:$G,7,FALSE)</f>
        <v>华南</v>
      </c>
      <c r="I766" s="3" t="str">
        <f>VLOOKUP($B766*1,[1]Sheet1!$A:$G,6,FALSE)</f>
        <v>广州</v>
      </c>
      <c r="J766" s="3" t="str">
        <f>VLOOKUP($B766*1,[1]Sheet1!$A:$G,5,FALSE)</f>
        <v>三组</v>
      </c>
      <c r="K766" s="3" t="str">
        <f t="shared" si="71"/>
        <v>广州三组</v>
      </c>
      <c r="L766" s="3" t="str">
        <f>IF(VLOOKUP($B766*1,[1]Sheet1!$A:$G,4,FALSE)=1,"普通员工","管理人员")</f>
        <v>普通员工</v>
      </c>
      <c r="M766" s="3">
        <f>E766/D766</f>
        <v>9000.5400000000009</v>
      </c>
      <c r="N766" s="3">
        <f t="shared" si="72"/>
        <v>2020</v>
      </c>
      <c r="O766" s="3">
        <f t="shared" si="73"/>
        <v>6</v>
      </c>
    </row>
    <row r="767" spans="1:15" x14ac:dyDescent="0.2">
      <c r="A767" s="10">
        <f>A766</f>
        <v>43995</v>
      </c>
      <c r="B767" s="4" t="s">
        <v>61</v>
      </c>
      <c r="C767" s="4" t="s">
        <v>5</v>
      </c>
      <c r="D767" s="6">
        <v>1</v>
      </c>
      <c r="E767" s="5">
        <v>6000.28</v>
      </c>
      <c r="F767" s="6" t="str">
        <f t="shared" si="70"/>
        <v>借呗</v>
      </c>
      <c r="G767" s="3" t="str">
        <f>MID(C767,3,LEN(C767))</f>
        <v>6期</v>
      </c>
      <c r="H767" s="3" t="str">
        <f>VLOOKUP($B767*1,[1]Sheet1!$A:$G,7,FALSE)</f>
        <v>华东</v>
      </c>
      <c r="I767" s="3" t="str">
        <f>VLOOKUP($B767*1,[1]Sheet1!$A:$G,6,FALSE)</f>
        <v>苏州</v>
      </c>
      <c r="J767" s="3" t="str">
        <f>VLOOKUP($B767*1,[1]Sheet1!$A:$G,5,FALSE)</f>
        <v>三组</v>
      </c>
      <c r="K767" s="3" t="str">
        <f t="shared" si="71"/>
        <v>苏州三组</v>
      </c>
      <c r="L767" s="3" t="str">
        <f>IF(VLOOKUP($B767*1,[1]Sheet1!$A:$G,4,FALSE)=1,"普通员工","管理人员")</f>
        <v>普通员工</v>
      </c>
      <c r="M767" s="3">
        <f>E767/D767</f>
        <v>6000.28</v>
      </c>
      <c r="N767" s="3">
        <f t="shared" si="72"/>
        <v>2020</v>
      </c>
      <c r="O767" s="3">
        <f t="shared" si="73"/>
        <v>6</v>
      </c>
    </row>
    <row r="768" spans="1:15" x14ac:dyDescent="0.2">
      <c r="A768" s="10">
        <f>A767</f>
        <v>43995</v>
      </c>
      <c r="B768" s="3" t="str">
        <f>B767</f>
        <v>1000000576</v>
      </c>
      <c r="C768" s="4" t="s">
        <v>6</v>
      </c>
      <c r="D768" s="6">
        <v>3</v>
      </c>
      <c r="E768" s="5">
        <v>33501.21</v>
      </c>
      <c r="F768" s="6" t="str">
        <f t="shared" si="70"/>
        <v>借呗</v>
      </c>
      <c r="G768" s="3" t="str">
        <f>MID(C768,3,LEN(C768))</f>
        <v>12期</v>
      </c>
      <c r="H768" s="3" t="str">
        <f>VLOOKUP($B768*1,[1]Sheet1!$A:$G,7,FALSE)</f>
        <v>华东</v>
      </c>
      <c r="I768" s="3" t="str">
        <f>VLOOKUP($B768*1,[1]Sheet1!$A:$G,6,FALSE)</f>
        <v>苏州</v>
      </c>
      <c r="J768" s="3" t="str">
        <f>VLOOKUP($B768*1,[1]Sheet1!$A:$G,5,FALSE)</f>
        <v>三组</v>
      </c>
      <c r="K768" s="3" t="str">
        <f t="shared" si="71"/>
        <v>苏州三组</v>
      </c>
      <c r="L768" s="3" t="str">
        <f>IF(VLOOKUP($B768*1,[1]Sheet1!$A:$G,4,FALSE)=1,"普通员工","管理人员")</f>
        <v>普通员工</v>
      </c>
      <c r="M768" s="3">
        <f>E768/D768</f>
        <v>11167.07</v>
      </c>
      <c r="N768" s="3">
        <f t="shared" si="72"/>
        <v>2020</v>
      </c>
      <c r="O768" s="3">
        <f t="shared" si="73"/>
        <v>6</v>
      </c>
    </row>
    <row r="769" spans="1:15" x14ac:dyDescent="0.2">
      <c r="A769" s="10">
        <f>A768</f>
        <v>43995</v>
      </c>
      <c r="B769" s="4" t="s">
        <v>62</v>
      </c>
      <c r="C769" s="4" t="s">
        <v>10</v>
      </c>
      <c r="D769" s="6">
        <v>1</v>
      </c>
      <c r="E769" s="5">
        <v>1054.1500000000001</v>
      </c>
      <c r="F769" s="6" t="str">
        <f t="shared" si="70"/>
        <v>借呗</v>
      </c>
      <c r="G769" s="3" t="str">
        <f>MID(C769,3,LEN(C769))</f>
        <v>18期</v>
      </c>
      <c r="H769" s="3" t="str">
        <f>VLOOKUP($B769*1,[1]Sheet1!$A:$G,7,FALSE)</f>
        <v>华南</v>
      </c>
      <c r="I769" s="3" t="str">
        <f>VLOOKUP($B769*1,[1]Sheet1!$A:$G,6,FALSE)</f>
        <v>广州</v>
      </c>
      <c r="J769" s="3" t="str">
        <f>VLOOKUP($B769*1,[1]Sheet1!$A:$G,5,FALSE)</f>
        <v>三组</v>
      </c>
      <c r="K769" s="3" t="str">
        <f t="shared" si="71"/>
        <v>广州三组</v>
      </c>
      <c r="L769" s="3" t="str">
        <f>IF(VLOOKUP($B769*1,[1]Sheet1!$A:$G,4,FALSE)=1,"普通员工","管理人员")</f>
        <v>普通员工</v>
      </c>
      <c r="M769" s="3">
        <f>E769/D769</f>
        <v>1054.1500000000001</v>
      </c>
      <c r="N769" s="3">
        <f t="shared" si="72"/>
        <v>2020</v>
      </c>
      <c r="O769" s="3">
        <f t="shared" si="73"/>
        <v>6</v>
      </c>
    </row>
    <row r="770" spans="1:15" x14ac:dyDescent="0.2">
      <c r="A770" s="10">
        <f>A769</f>
        <v>43995</v>
      </c>
      <c r="B770" s="4" t="s">
        <v>63</v>
      </c>
      <c r="C770" s="4" t="s">
        <v>6</v>
      </c>
      <c r="D770" s="6">
        <v>1</v>
      </c>
      <c r="E770" s="5">
        <v>25000.58</v>
      </c>
      <c r="F770" s="6" t="str">
        <f t="shared" si="70"/>
        <v>借呗</v>
      </c>
      <c r="G770" s="3" t="str">
        <f>MID(C770,3,LEN(C770))</f>
        <v>12期</v>
      </c>
      <c r="H770" s="3" t="str">
        <f>VLOOKUP($B770*1,[1]Sheet1!$A:$G,7,FALSE)</f>
        <v>华东</v>
      </c>
      <c r="I770" s="3" t="str">
        <f>VLOOKUP($B770*1,[1]Sheet1!$A:$G,6,FALSE)</f>
        <v>苏州</v>
      </c>
      <c r="J770" s="3" t="str">
        <f>VLOOKUP($B770*1,[1]Sheet1!$A:$G,5,FALSE)</f>
        <v>二组</v>
      </c>
      <c r="K770" s="3" t="str">
        <f t="shared" si="71"/>
        <v>苏州二组</v>
      </c>
      <c r="L770" s="3" t="str">
        <f>IF(VLOOKUP($B770*1,[1]Sheet1!$A:$G,4,FALSE)=1,"普通员工","管理人员")</f>
        <v>普通员工</v>
      </c>
      <c r="M770" s="3">
        <f>E770/D770</f>
        <v>25000.58</v>
      </c>
      <c r="N770" s="3">
        <f t="shared" si="72"/>
        <v>2020</v>
      </c>
      <c r="O770" s="3">
        <f t="shared" si="73"/>
        <v>6</v>
      </c>
    </row>
    <row r="771" spans="1:15" x14ac:dyDescent="0.2">
      <c r="A771" s="10">
        <f>A770</f>
        <v>43995</v>
      </c>
      <c r="B771" s="4" t="s">
        <v>64</v>
      </c>
      <c r="C771" s="4" t="s">
        <v>5</v>
      </c>
      <c r="D771" s="6">
        <v>2</v>
      </c>
      <c r="E771" s="5">
        <v>17500.5</v>
      </c>
      <c r="F771" s="6" t="str">
        <f t="shared" ref="F771:F834" si="75">LEFT(C771,2)</f>
        <v>借呗</v>
      </c>
      <c r="G771" s="3" t="str">
        <f>MID(C771,3,LEN(C771))</f>
        <v>6期</v>
      </c>
      <c r="H771" s="3" t="str">
        <f>VLOOKUP($B771*1,[1]Sheet1!$A:$G,7,FALSE)</f>
        <v>华西北</v>
      </c>
      <c r="I771" s="3" t="str">
        <f>VLOOKUP($B771*1,[1]Sheet1!$A:$G,6,FALSE)</f>
        <v>西安</v>
      </c>
      <c r="J771" s="3" t="str">
        <f>VLOOKUP($B771*1,[1]Sheet1!$A:$G,5,FALSE)</f>
        <v>一组</v>
      </c>
      <c r="K771" s="3" t="str">
        <f t="shared" ref="K771:K834" si="76">I771&amp;J771</f>
        <v>西安一组</v>
      </c>
      <c r="L771" s="3" t="str">
        <f>IF(VLOOKUP($B771*1,[1]Sheet1!$A:$G,4,FALSE)=1,"普通员工","管理人员")</f>
        <v>普通员工</v>
      </c>
      <c r="M771" s="3">
        <f>E771/D771</f>
        <v>8750.25</v>
      </c>
      <c r="N771" s="3">
        <f t="shared" ref="N771:N834" si="77">YEAR(A771)</f>
        <v>2020</v>
      </c>
      <c r="O771" s="3">
        <f t="shared" ref="O771:O834" si="78">MONTH(A771)</f>
        <v>6</v>
      </c>
    </row>
    <row r="772" spans="1:15" x14ac:dyDescent="0.2">
      <c r="A772" s="10">
        <f>A771</f>
        <v>43995</v>
      </c>
      <c r="B772" s="4" t="s">
        <v>44</v>
      </c>
      <c r="C772" s="4" t="s">
        <v>6</v>
      </c>
      <c r="D772" s="6">
        <v>1</v>
      </c>
      <c r="E772" s="5">
        <v>7500.73</v>
      </c>
      <c r="F772" s="6" t="str">
        <f t="shared" si="75"/>
        <v>借呗</v>
      </c>
      <c r="G772" s="3" t="str">
        <f>MID(C772,3,LEN(C772))</f>
        <v>12期</v>
      </c>
      <c r="H772" s="3" t="str">
        <f>VLOOKUP($B772*1,[1]Sheet1!$A:$G,7,FALSE)</f>
        <v>华东</v>
      </c>
      <c r="I772" s="3" t="str">
        <f>VLOOKUP($B772*1,[1]Sheet1!$A:$G,6,FALSE)</f>
        <v>苏州</v>
      </c>
      <c r="J772" s="3" t="str">
        <f>VLOOKUP($B772*1,[1]Sheet1!$A:$G,5,FALSE)</f>
        <v>二组</v>
      </c>
      <c r="K772" s="3" t="str">
        <f t="shared" si="76"/>
        <v>苏州二组</v>
      </c>
      <c r="L772" s="3" t="str">
        <f>IF(VLOOKUP($B772*1,[1]Sheet1!$A:$G,4,FALSE)=1,"普通员工","管理人员")</f>
        <v>普通员工</v>
      </c>
      <c r="M772" s="3">
        <f>E772/D772</f>
        <v>7500.73</v>
      </c>
      <c r="N772" s="3">
        <f t="shared" si="77"/>
        <v>2020</v>
      </c>
      <c r="O772" s="3">
        <f t="shared" si="78"/>
        <v>6</v>
      </c>
    </row>
    <row r="773" spans="1:15" x14ac:dyDescent="0.2">
      <c r="A773" s="10">
        <f>A772</f>
        <v>43995</v>
      </c>
      <c r="B773" s="4" t="s">
        <v>94</v>
      </c>
      <c r="C773" s="4" t="s">
        <v>5</v>
      </c>
      <c r="D773" s="6">
        <v>3</v>
      </c>
      <c r="E773" s="5">
        <v>33501.020000000004</v>
      </c>
      <c r="F773" s="6" t="str">
        <f t="shared" si="75"/>
        <v>借呗</v>
      </c>
      <c r="G773" s="3" t="str">
        <f>MID(C773,3,LEN(C773))</f>
        <v>6期</v>
      </c>
      <c r="H773" s="3" t="str">
        <f>VLOOKUP($B773*1,[1]Sheet1!$A:$G,7,FALSE)</f>
        <v>华南</v>
      </c>
      <c r="I773" s="3" t="str">
        <f>VLOOKUP($B773*1,[1]Sheet1!$A:$G,6,FALSE)</f>
        <v>广州</v>
      </c>
      <c r="J773" s="3" t="str">
        <f>VLOOKUP($B773*1,[1]Sheet1!$A:$G,5,FALSE)</f>
        <v>三组</v>
      </c>
      <c r="K773" s="3" t="str">
        <f t="shared" si="76"/>
        <v>广州三组</v>
      </c>
      <c r="L773" s="3" t="str">
        <f>IF(VLOOKUP($B773*1,[1]Sheet1!$A:$G,4,FALSE)=1,"普通员工","管理人员")</f>
        <v>普通员工</v>
      </c>
      <c r="M773" s="3">
        <f>E773/D773</f>
        <v>11167.006666666668</v>
      </c>
      <c r="N773" s="3">
        <f t="shared" si="77"/>
        <v>2020</v>
      </c>
      <c r="O773" s="3">
        <f t="shared" si="78"/>
        <v>6</v>
      </c>
    </row>
    <row r="774" spans="1:15" x14ac:dyDescent="0.2">
      <c r="A774" s="10">
        <f>A773</f>
        <v>43995</v>
      </c>
      <c r="B774" s="4" t="s">
        <v>45</v>
      </c>
      <c r="C774" s="4" t="s">
        <v>5</v>
      </c>
      <c r="D774" s="6">
        <v>1</v>
      </c>
      <c r="E774" s="5">
        <v>5000.76</v>
      </c>
      <c r="F774" s="6" t="str">
        <f t="shared" si="75"/>
        <v>借呗</v>
      </c>
      <c r="G774" s="3" t="str">
        <f>MID(C774,3,LEN(C774))</f>
        <v>6期</v>
      </c>
      <c r="H774" s="3" t="str">
        <f>VLOOKUP($B774*1,[1]Sheet1!$A:$G,7,FALSE)</f>
        <v>华南</v>
      </c>
      <c r="I774" s="3" t="str">
        <f>VLOOKUP($B774*1,[1]Sheet1!$A:$G,6,FALSE)</f>
        <v>广州</v>
      </c>
      <c r="J774" s="3" t="str">
        <f>VLOOKUP($B774*1,[1]Sheet1!$A:$G,5,FALSE)</f>
        <v>一组</v>
      </c>
      <c r="K774" s="3" t="str">
        <f t="shared" si="76"/>
        <v>广州一组</v>
      </c>
      <c r="L774" s="3" t="str">
        <f>IF(VLOOKUP($B774*1,[1]Sheet1!$A:$G,4,FALSE)=1,"普通员工","管理人员")</f>
        <v>普通员工</v>
      </c>
      <c r="M774" s="3">
        <f>E774/D774</f>
        <v>5000.76</v>
      </c>
      <c r="N774" s="3">
        <f t="shared" si="77"/>
        <v>2020</v>
      </c>
      <c r="O774" s="3">
        <f t="shared" si="78"/>
        <v>6</v>
      </c>
    </row>
    <row r="775" spans="1:15" x14ac:dyDescent="0.2">
      <c r="A775" s="10">
        <f>A774</f>
        <v>43995</v>
      </c>
      <c r="B775" s="4" t="s">
        <v>25</v>
      </c>
      <c r="C775" s="4" t="s">
        <v>6</v>
      </c>
      <c r="D775" s="6">
        <v>1</v>
      </c>
      <c r="E775" s="5">
        <v>6499.98</v>
      </c>
      <c r="F775" s="6" t="str">
        <f t="shared" si="75"/>
        <v>借呗</v>
      </c>
      <c r="G775" s="3" t="str">
        <f>MID(C775,3,LEN(C775))</f>
        <v>12期</v>
      </c>
      <c r="H775" s="3" t="str">
        <f>VLOOKUP($B775*1,[1]Sheet1!$A:$G,7,FALSE)</f>
        <v>华西北</v>
      </c>
      <c r="I775" s="3" t="str">
        <f>VLOOKUP($B775*1,[1]Sheet1!$A:$G,6,FALSE)</f>
        <v>北京</v>
      </c>
      <c r="J775" s="3" t="str">
        <f>VLOOKUP($B775*1,[1]Sheet1!$A:$G,5,FALSE)</f>
        <v>三组</v>
      </c>
      <c r="K775" s="3" t="str">
        <f t="shared" si="76"/>
        <v>北京三组</v>
      </c>
      <c r="L775" s="3" t="str">
        <f>IF(VLOOKUP($B775*1,[1]Sheet1!$A:$G,4,FALSE)=1,"普通员工","管理人员")</f>
        <v>普通员工</v>
      </c>
      <c r="M775" s="3">
        <f>E775/D775</f>
        <v>6499.98</v>
      </c>
      <c r="N775" s="3">
        <f t="shared" si="77"/>
        <v>2020</v>
      </c>
      <c r="O775" s="3">
        <f t="shared" si="78"/>
        <v>6</v>
      </c>
    </row>
    <row r="776" spans="1:15" x14ac:dyDescent="0.2">
      <c r="A776" s="10">
        <f>A775</f>
        <v>43995</v>
      </c>
      <c r="B776" s="4" t="s">
        <v>26</v>
      </c>
      <c r="C776" s="4" t="s">
        <v>5</v>
      </c>
      <c r="D776" s="6">
        <v>8</v>
      </c>
      <c r="E776" s="5">
        <v>76217.490000000005</v>
      </c>
      <c r="F776" s="6" t="str">
        <f t="shared" si="75"/>
        <v>借呗</v>
      </c>
      <c r="G776" s="3" t="str">
        <f>MID(C776,3,LEN(C776))</f>
        <v>6期</v>
      </c>
      <c r="H776" s="3" t="str">
        <f>VLOOKUP($B776*1,[1]Sheet1!$A:$G,7,FALSE)</f>
        <v>华南</v>
      </c>
      <c r="I776" s="3" t="str">
        <f>VLOOKUP($B776*1,[1]Sheet1!$A:$G,6,FALSE)</f>
        <v>广州</v>
      </c>
      <c r="J776" s="3" t="str">
        <f>VLOOKUP($B776*1,[1]Sheet1!$A:$G,5,FALSE)</f>
        <v>一组</v>
      </c>
      <c r="K776" s="3" t="str">
        <f t="shared" si="76"/>
        <v>广州一组</v>
      </c>
      <c r="L776" s="3" t="str">
        <f>IF(VLOOKUP($B776*1,[1]Sheet1!$A:$G,4,FALSE)=1,"普通员工","管理人员")</f>
        <v>管理人员</v>
      </c>
      <c r="M776" s="3">
        <f>E776/D776</f>
        <v>9527.1862500000007</v>
      </c>
      <c r="N776" s="3">
        <f t="shared" si="77"/>
        <v>2020</v>
      </c>
      <c r="O776" s="3">
        <f t="shared" si="78"/>
        <v>6</v>
      </c>
    </row>
    <row r="777" spans="1:15" x14ac:dyDescent="0.2">
      <c r="A777" s="10">
        <f>A776</f>
        <v>43995</v>
      </c>
      <c r="B777" s="4" t="s">
        <v>27</v>
      </c>
      <c r="C777" s="4" t="s">
        <v>5</v>
      </c>
      <c r="D777" s="6">
        <v>3</v>
      </c>
      <c r="E777" s="5">
        <v>38000.729999999996</v>
      </c>
      <c r="F777" s="6" t="str">
        <f t="shared" si="75"/>
        <v>借呗</v>
      </c>
      <c r="G777" s="3" t="str">
        <f>MID(C777,3,LEN(C777))</f>
        <v>6期</v>
      </c>
      <c r="H777" s="3" t="str">
        <f>VLOOKUP($B777*1,[1]Sheet1!$A:$G,7,FALSE)</f>
        <v>华东</v>
      </c>
      <c r="I777" s="3" t="str">
        <f>VLOOKUP($B777*1,[1]Sheet1!$A:$G,6,FALSE)</f>
        <v>上海</v>
      </c>
      <c r="J777" s="3" t="str">
        <f>VLOOKUP($B777*1,[1]Sheet1!$A:$G,5,FALSE)</f>
        <v>二组</v>
      </c>
      <c r="K777" s="3" t="str">
        <f t="shared" si="76"/>
        <v>上海二组</v>
      </c>
      <c r="L777" s="3" t="str">
        <f>IF(VLOOKUP($B777*1,[1]Sheet1!$A:$G,4,FALSE)=1,"普通员工","管理人员")</f>
        <v>管理人员</v>
      </c>
      <c r="M777" s="3">
        <f>E777/D777</f>
        <v>12666.909999999998</v>
      </c>
      <c r="N777" s="3">
        <f t="shared" si="77"/>
        <v>2020</v>
      </c>
      <c r="O777" s="3">
        <f t="shared" si="78"/>
        <v>6</v>
      </c>
    </row>
    <row r="778" spans="1:15" x14ac:dyDescent="0.2">
      <c r="A778" s="10">
        <f>A777</f>
        <v>43995</v>
      </c>
      <c r="B778" s="3" t="str">
        <f>B777</f>
        <v>1000004170</v>
      </c>
      <c r="C778" s="4" t="s">
        <v>10</v>
      </c>
      <c r="D778" s="6">
        <v>1</v>
      </c>
      <c r="E778" s="5">
        <v>895.62</v>
      </c>
      <c r="F778" s="6" t="str">
        <f t="shared" si="75"/>
        <v>借呗</v>
      </c>
      <c r="G778" s="3" t="str">
        <f>MID(C778,3,LEN(C778))</f>
        <v>18期</v>
      </c>
      <c r="H778" s="3" t="str">
        <f>VLOOKUP($B778*1,[1]Sheet1!$A:$G,7,FALSE)</f>
        <v>华东</v>
      </c>
      <c r="I778" s="3" t="str">
        <f>VLOOKUP($B778*1,[1]Sheet1!$A:$G,6,FALSE)</f>
        <v>上海</v>
      </c>
      <c r="J778" s="3" t="str">
        <f>VLOOKUP($B778*1,[1]Sheet1!$A:$G,5,FALSE)</f>
        <v>二组</v>
      </c>
      <c r="K778" s="3" t="str">
        <f t="shared" si="76"/>
        <v>上海二组</v>
      </c>
      <c r="L778" s="3" t="str">
        <f>IF(VLOOKUP($B778*1,[1]Sheet1!$A:$G,4,FALSE)=1,"普通员工","管理人员")</f>
        <v>管理人员</v>
      </c>
      <c r="M778" s="3">
        <f>E778/D778</f>
        <v>895.62</v>
      </c>
      <c r="N778" s="3">
        <f t="shared" si="77"/>
        <v>2020</v>
      </c>
      <c r="O778" s="3">
        <f t="shared" si="78"/>
        <v>6</v>
      </c>
    </row>
    <row r="779" spans="1:15" x14ac:dyDescent="0.2">
      <c r="A779" s="10">
        <f>A778</f>
        <v>43995</v>
      </c>
      <c r="B779" s="4" t="s">
        <v>28</v>
      </c>
      <c r="C779" s="4" t="s">
        <v>6</v>
      </c>
      <c r="D779" s="6">
        <v>1</v>
      </c>
      <c r="E779" s="5">
        <v>8000.15</v>
      </c>
      <c r="F779" s="6" t="str">
        <f t="shared" si="75"/>
        <v>借呗</v>
      </c>
      <c r="G779" s="3" t="str">
        <f>MID(C779,3,LEN(C779))</f>
        <v>12期</v>
      </c>
      <c r="H779" s="3" t="str">
        <f>VLOOKUP($B779*1,[1]Sheet1!$A:$G,7,FALSE)</f>
        <v>华东</v>
      </c>
      <c r="I779" s="3" t="str">
        <f>VLOOKUP($B779*1,[1]Sheet1!$A:$G,6,FALSE)</f>
        <v>合肥</v>
      </c>
      <c r="J779" s="3" t="str">
        <f>VLOOKUP($B779*1,[1]Sheet1!$A:$G,5,FALSE)</f>
        <v>一组</v>
      </c>
      <c r="K779" s="3" t="str">
        <f t="shared" si="76"/>
        <v>合肥一组</v>
      </c>
      <c r="L779" s="3" t="str">
        <f>IF(VLOOKUP($B779*1,[1]Sheet1!$A:$G,4,FALSE)=1,"普通员工","管理人员")</f>
        <v>普通员工</v>
      </c>
      <c r="M779" s="3">
        <f>E779/D779</f>
        <v>8000.15</v>
      </c>
      <c r="N779" s="3">
        <f t="shared" si="77"/>
        <v>2020</v>
      </c>
      <c r="O779" s="3">
        <f t="shared" si="78"/>
        <v>6</v>
      </c>
    </row>
    <row r="780" spans="1:15" x14ac:dyDescent="0.2">
      <c r="A780" s="10">
        <f>A779</f>
        <v>43995</v>
      </c>
      <c r="B780" s="3" t="str">
        <f>B779</f>
        <v>1000004256</v>
      </c>
      <c r="C780" s="4" t="s">
        <v>10</v>
      </c>
      <c r="D780" s="6">
        <v>2</v>
      </c>
      <c r="E780" s="5">
        <v>7000.88</v>
      </c>
      <c r="F780" s="6" t="str">
        <f t="shared" si="75"/>
        <v>借呗</v>
      </c>
      <c r="G780" s="3" t="str">
        <f>MID(C780,3,LEN(C780))</f>
        <v>18期</v>
      </c>
      <c r="H780" s="3" t="str">
        <f>VLOOKUP($B780*1,[1]Sheet1!$A:$G,7,FALSE)</f>
        <v>华东</v>
      </c>
      <c r="I780" s="3" t="str">
        <f>VLOOKUP($B780*1,[1]Sheet1!$A:$G,6,FALSE)</f>
        <v>合肥</v>
      </c>
      <c r="J780" s="3" t="str">
        <f>VLOOKUP($B780*1,[1]Sheet1!$A:$G,5,FALSE)</f>
        <v>一组</v>
      </c>
      <c r="K780" s="3" t="str">
        <f t="shared" si="76"/>
        <v>合肥一组</v>
      </c>
      <c r="L780" s="3" t="str">
        <f>IF(VLOOKUP($B780*1,[1]Sheet1!$A:$G,4,FALSE)=1,"普通员工","管理人员")</f>
        <v>普通员工</v>
      </c>
      <c r="M780" s="3">
        <f>E780/D780</f>
        <v>3500.44</v>
      </c>
      <c r="N780" s="3">
        <f t="shared" si="77"/>
        <v>2020</v>
      </c>
      <c r="O780" s="3">
        <f t="shared" si="78"/>
        <v>6</v>
      </c>
    </row>
    <row r="781" spans="1:15" x14ac:dyDescent="0.2">
      <c r="A781" s="10">
        <f>A780</f>
        <v>43995</v>
      </c>
      <c r="B781" s="4" t="s">
        <v>46</v>
      </c>
      <c r="C781" s="4" t="s">
        <v>5</v>
      </c>
      <c r="D781" s="6">
        <v>1</v>
      </c>
      <c r="E781" s="5">
        <v>8000.12</v>
      </c>
      <c r="F781" s="6" t="str">
        <f t="shared" si="75"/>
        <v>借呗</v>
      </c>
      <c r="G781" s="3" t="str">
        <f>MID(C781,3,LEN(C781))</f>
        <v>6期</v>
      </c>
      <c r="H781" s="3" t="str">
        <f>VLOOKUP($B781*1,[1]Sheet1!$A:$G,7,FALSE)</f>
        <v>华东</v>
      </c>
      <c r="I781" s="3" t="str">
        <f>VLOOKUP($B781*1,[1]Sheet1!$A:$G,6,FALSE)</f>
        <v>杭州</v>
      </c>
      <c r="J781" s="3" t="str">
        <f>VLOOKUP($B781*1,[1]Sheet1!$A:$G,5,FALSE)</f>
        <v>二组</v>
      </c>
      <c r="K781" s="3" t="str">
        <f t="shared" si="76"/>
        <v>杭州二组</v>
      </c>
      <c r="L781" s="3" t="str">
        <f>IF(VLOOKUP($B781*1,[1]Sheet1!$A:$G,4,FALSE)=1,"普通员工","管理人员")</f>
        <v>管理人员</v>
      </c>
      <c r="M781" s="3">
        <f>E781/D781</f>
        <v>8000.12</v>
      </c>
      <c r="N781" s="3">
        <f t="shared" si="77"/>
        <v>2020</v>
      </c>
      <c r="O781" s="3">
        <f t="shared" si="78"/>
        <v>6</v>
      </c>
    </row>
    <row r="782" spans="1:15" x14ac:dyDescent="0.2">
      <c r="A782" s="10">
        <f>A781</f>
        <v>43995</v>
      </c>
      <c r="B782" s="3" t="str">
        <f>B781</f>
        <v>1000005873</v>
      </c>
      <c r="C782" s="4" t="s">
        <v>6</v>
      </c>
      <c r="D782" s="6">
        <v>1</v>
      </c>
      <c r="E782" s="5">
        <v>13000.43</v>
      </c>
      <c r="F782" s="6" t="str">
        <f t="shared" si="75"/>
        <v>借呗</v>
      </c>
      <c r="G782" s="3" t="str">
        <f>MID(C782,3,LEN(C782))</f>
        <v>12期</v>
      </c>
      <c r="H782" s="3" t="str">
        <f>VLOOKUP($B782*1,[1]Sheet1!$A:$G,7,FALSE)</f>
        <v>华东</v>
      </c>
      <c r="I782" s="3" t="str">
        <f>VLOOKUP($B782*1,[1]Sheet1!$A:$G,6,FALSE)</f>
        <v>杭州</v>
      </c>
      <c r="J782" s="3" t="str">
        <f>VLOOKUP($B782*1,[1]Sheet1!$A:$G,5,FALSE)</f>
        <v>二组</v>
      </c>
      <c r="K782" s="3" t="str">
        <f t="shared" si="76"/>
        <v>杭州二组</v>
      </c>
      <c r="L782" s="3" t="str">
        <f>IF(VLOOKUP($B782*1,[1]Sheet1!$A:$G,4,FALSE)=1,"普通员工","管理人员")</f>
        <v>管理人员</v>
      </c>
      <c r="M782" s="3">
        <f>E782/D782</f>
        <v>13000.43</v>
      </c>
      <c r="N782" s="3">
        <f t="shared" si="77"/>
        <v>2020</v>
      </c>
      <c r="O782" s="3">
        <f t="shared" si="78"/>
        <v>6</v>
      </c>
    </row>
    <row r="783" spans="1:15" x14ac:dyDescent="0.2">
      <c r="A783" s="10">
        <f>A782</f>
        <v>43995</v>
      </c>
      <c r="B783" s="4" t="s">
        <v>48</v>
      </c>
      <c r="C783" s="4" t="s">
        <v>6</v>
      </c>
      <c r="D783" s="6">
        <v>1</v>
      </c>
      <c r="E783" s="5">
        <v>10000.69</v>
      </c>
      <c r="F783" s="6" t="str">
        <f t="shared" si="75"/>
        <v>借呗</v>
      </c>
      <c r="G783" s="3" t="str">
        <f>MID(C783,3,LEN(C783))</f>
        <v>12期</v>
      </c>
      <c r="H783" s="3" t="str">
        <f>VLOOKUP($B783*1,[1]Sheet1!$A:$G,7,FALSE)</f>
        <v>华东</v>
      </c>
      <c r="I783" s="3" t="str">
        <f>VLOOKUP($B783*1,[1]Sheet1!$A:$G,6,FALSE)</f>
        <v>南京</v>
      </c>
      <c r="J783" s="3" t="str">
        <f>VLOOKUP($B783*1,[1]Sheet1!$A:$G,5,FALSE)</f>
        <v>一组</v>
      </c>
      <c r="K783" s="3" t="str">
        <f t="shared" si="76"/>
        <v>南京一组</v>
      </c>
      <c r="L783" s="3" t="str">
        <f>IF(VLOOKUP($B783*1,[1]Sheet1!$A:$G,4,FALSE)=1,"普通员工","管理人员")</f>
        <v>普通员工</v>
      </c>
      <c r="M783" s="3">
        <f>E783/D783</f>
        <v>10000.69</v>
      </c>
      <c r="N783" s="3">
        <f t="shared" si="77"/>
        <v>2020</v>
      </c>
      <c r="O783" s="3">
        <f t="shared" si="78"/>
        <v>6</v>
      </c>
    </row>
    <row r="784" spans="1:15" x14ac:dyDescent="0.2">
      <c r="A784" s="10">
        <f>A783</f>
        <v>43995</v>
      </c>
      <c r="B784" s="4" t="s">
        <v>30</v>
      </c>
      <c r="C784" s="4" t="s">
        <v>6</v>
      </c>
      <c r="D784" s="6">
        <v>1</v>
      </c>
      <c r="E784" s="5">
        <v>10000.56</v>
      </c>
      <c r="F784" s="6" t="str">
        <f t="shared" si="75"/>
        <v>借呗</v>
      </c>
      <c r="G784" s="3" t="str">
        <f>MID(C784,3,LEN(C784))</f>
        <v>12期</v>
      </c>
      <c r="H784" s="3" t="str">
        <f>VLOOKUP($B784*1,[1]Sheet1!$A:$G,7,FALSE)</f>
        <v>华东</v>
      </c>
      <c r="I784" s="3" t="str">
        <f>VLOOKUP($B784*1,[1]Sheet1!$A:$G,6,FALSE)</f>
        <v>南京</v>
      </c>
      <c r="J784" s="3" t="str">
        <f>VLOOKUP($B784*1,[1]Sheet1!$A:$G,5,FALSE)</f>
        <v>一组</v>
      </c>
      <c r="K784" s="3" t="str">
        <f t="shared" si="76"/>
        <v>南京一组</v>
      </c>
      <c r="L784" s="3" t="str">
        <f>IF(VLOOKUP($B784*1,[1]Sheet1!$A:$G,4,FALSE)=1,"普通员工","管理人员")</f>
        <v>普通员工</v>
      </c>
      <c r="M784" s="3">
        <f>E784/D784</f>
        <v>10000.56</v>
      </c>
      <c r="N784" s="3">
        <f t="shared" si="77"/>
        <v>2020</v>
      </c>
      <c r="O784" s="3">
        <f t="shared" si="78"/>
        <v>6</v>
      </c>
    </row>
    <row r="785" spans="1:15" x14ac:dyDescent="0.2">
      <c r="A785" s="10">
        <f>A784</f>
        <v>43995</v>
      </c>
      <c r="B785" s="4" t="s">
        <v>65</v>
      </c>
      <c r="C785" s="4" t="s">
        <v>6</v>
      </c>
      <c r="D785" s="6">
        <v>1</v>
      </c>
      <c r="E785" s="5">
        <v>18000.330000000002</v>
      </c>
      <c r="F785" s="6" t="str">
        <f t="shared" si="75"/>
        <v>借呗</v>
      </c>
      <c r="G785" s="3" t="str">
        <f>MID(C785,3,LEN(C785))</f>
        <v>12期</v>
      </c>
      <c r="H785" s="3" t="str">
        <f>VLOOKUP($B785*1,[1]Sheet1!$A:$G,7,FALSE)</f>
        <v>华东</v>
      </c>
      <c r="I785" s="3" t="str">
        <f>VLOOKUP($B785*1,[1]Sheet1!$A:$G,6,FALSE)</f>
        <v>南京</v>
      </c>
      <c r="J785" s="3" t="str">
        <f>VLOOKUP($B785*1,[1]Sheet1!$A:$G,5,FALSE)</f>
        <v>一组</v>
      </c>
      <c r="K785" s="3" t="str">
        <f t="shared" si="76"/>
        <v>南京一组</v>
      </c>
      <c r="L785" s="3" t="str">
        <f>IF(VLOOKUP($B785*1,[1]Sheet1!$A:$G,4,FALSE)=1,"普通员工","管理人员")</f>
        <v>普通员工</v>
      </c>
      <c r="M785" s="3">
        <f>E785/D785</f>
        <v>18000.330000000002</v>
      </c>
      <c r="N785" s="3">
        <f t="shared" si="77"/>
        <v>2020</v>
      </c>
      <c r="O785" s="3">
        <f t="shared" si="78"/>
        <v>6</v>
      </c>
    </row>
    <row r="786" spans="1:15" x14ac:dyDescent="0.2">
      <c r="A786" s="10">
        <f>A785</f>
        <v>43995</v>
      </c>
      <c r="B786" s="4" t="s">
        <v>50</v>
      </c>
      <c r="C786" s="4" t="s">
        <v>5</v>
      </c>
      <c r="D786" s="6">
        <v>1</v>
      </c>
      <c r="E786" s="5">
        <v>18000.349999999999</v>
      </c>
      <c r="F786" s="6" t="str">
        <f t="shared" si="75"/>
        <v>借呗</v>
      </c>
      <c r="G786" s="3" t="str">
        <f>MID(C786,3,LEN(C786))</f>
        <v>6期</v>
      </c>
      <c r="H786" s="3" t="str">
        <f>VLOOKUP($B786*1,[1]Sheet1!$A:$G,7,FALSE)</f>
        <v>华东</v>
      </c>
      <c r="I786" s="3" t="str">
        <f>VLOOKUP($B786*1,[1]Sheet1!$A:$G,6,FALSE)</f>
        <v>上海</v>
      </c>
      <c r="J786" s="3" t="str">
        <f>VLOOKUP($B786*1,[1]Sheet1!$A:$G,5,FALSE)</f>
        <v>一组</v>
      </c>
      <c r="K786" s="3" t="str">
        <f t="shared" si="76"/>
        <v>上海一组</v>
      </c>
      <c r="L786" s="3" t="str">
        <f>IF(VLOOKUP($B786*1,[1]Sheet1!$A:$G,4,FALSE)=1,"普通员工","管理人员")</f>
        <v>普通员工</v>
      </c>
      <c r="M786" s="3">
        <f>E786/D786</f>
        <v>18000.349999999999</v>
      </c>
      <c r="N786" s="3">
        <f t="shared" si="77"/>
        <v>2020</v>
      </c>
      <c r="O786" s="3">
        <f t="shared" si="78"/>
        <v>6</v>
      </c>
    </row>
    <row r="787" spans="1:15" x14ac:dyDescent="0.2">
      <c r="A787" s="10">
        <f>A786</f>
        <v>43995</v>
      </c>
      <c r="B787" s="4" t="s">
        <v>31</v>
      </c>
      <c r="C787" s="4" t="s">
        <v>6</v>
      </c>
      <c r="D787" s="6">
        <v>1</v>
      </c>
      <c r="E787" s="5">
        <v>5000.7299999999996</v>
      </c>
      <c r="F787" s="6" t="str">
        <f t="shared" si="75"/>
        <v>借呗</v>
      </c>
      <c r="G787" s="3" t="str">
        <f>MID(C787,3,LEN(C787))</f>
        <v>12期</v>
      </c>
      <c r="H787" s="3" t="str">
        <f>VLOOKUP($B787*1,[1]Sheet1!$A:$G,7,FALSE)</f>
        <v>华西北</v>
      </c>
      <c r="I787" s="3" t="str">
        <f>VLOOKUP($B787*1,[1]Sheet1!$A:$G,6,FALSE)</f>
        <v>北京</v>
      </c>
      <c r="J787" s="3" t="str">
        <f>VLOOKUP($B787*1,[1]Sheet1!$A:$G,5,FALSE)</f>
        <v>三组</v>
      </c>
      <c r="K787" s="3" t="str">
        <f t="shared" si="76"/>
        <v>北京三组</v>
      </c>
      <c r="L787" s="3" t="str">
        <f>IF(VLOOKUP($B787*1,[1]Sheet1!$A:$G,4,FALSE)=1,"普通员工","管理人员")</f>
        <v>普通员工</v>
      </c>
      <c r="M787" s="3">
        <f>E787/D787</f>
        <v>5000.7299999999996</v>
      </c>
      <c r="N787" s="3">
        <f t="shared" si="77"/>
        <v>2020</v>
      </c>
      <c r="O787" s="3">
        <f t="shared" si="78"/>
        <v>6</v>
      </c>
    </row>
    <row r="788" spans="1:15" x14ac:dyDescent="0.2">
      <c r="A788" s="10">
        <f>A787</f>
        <v>43995</v>
      </c>
      <c r="B788" s="3" t="str">
        <f>B787</f>
        <v>1000008228</v>
      </c>
      <c r="C788" s="4" t="s">
        <v>10</v>
      </c>
      <c r="D788" s="6">
        <v>1</v>
      </c>
      <c r="E788" s="5">
        <v>9000.43</v>
      </c>
      <c r="F788" s="6" t="str">
        <f t="shared" si="75"/>
        <v>借呗</v>
      </c>
      <c r="G788" s="3" t="str">
        <f>MID(C788,3,LEN(C788))</f>
        <v>18期</v>
      </c>
      <c r="H788" s="3" t="str">
        <f>VLOOKUP($B788*1,[1]Sheet1!$A:$G,7,FALSE)</f>
        <v>华西北</v>
      </c>
      <c r="I788" s="3" t="str">
        <f>VLOOKUP($B788*1,[1]Sheet1!$A:$G,6,FALSE)</f>
        <v>北京</v>
      </c>
      <c r="J788" s="3" t="str">
        <f>VLOOKUP($B788*1,[1]Sheet1!$A:$G,5,FALSE)</f>
        <v>三组</v>
      </c>
      <c r="K788" s="3" t="str">
        <f t="shared" si="76"/>
        <v>北京三组</v>
      </c>
      <c r="L788" s="3" t="str">
        <f>IF(VLOOKUP($B788*1,[1]Sheet1!$A:$G,4,FALSE)=1,"普通员工","管理人员")</f>
        <v>普通员工</v>
      </c>
      <c r="M788" s="3">
        <f>E788/D788</f>
        <v>9000.43</v>
      </c>
      <c r="N788" s="3">
        <f t="shared" si="77"/>
        <v>2020</v>
      </c>
      <c r="O788" s="3">
        <f t="shared" si="78"/>
        <v>6</v>
      </c>
    </row>
    <row r="789" spans="1:15" x14ac:dyDescent="0.2">
      <c r="A789" s="10">
        <f>A788</f>
        <v>43995</v>
      </c>
      <c r="B789" s="4" t="s">
        <v>51</v>
      </c>
      <c r="C789" s="4" t="s">
        <v>5</v>
      </c>
      <c r="D789" s="6">
        <v>2</v>
      </c>
      <c r="E789" s="5">
        <v>28001.17</v>
      </c>
      <c r="F789" s="6" t="str">
        <f t="shared" si="75"/>
        <v>借呗</v>
      </c>
      <c r="G789" s="3" t="str">
        <f>MID(C789,3,LEN(C789))</f>
        <v>6期</v>
      </c>
      <c r="H789" s="3" t="str">
        <f>VLOOKUP($B789*1,[1]Sheet1!$A:$G,7,FALSE)</f>
        <v>华东</v>
      </c>
      <c r="I789" s="3" t="str">
        <f>VLOOKUP($B789*1,[1]Sheet1!$A:$G,6,FALSE)</f>
        <v>南京</v>
      </c>
      <c r="J789" s="3" t="str">
        <f>VLOOKUP($B789*1,[1]Sheet1!$A:$G,5,FALSE)</f>
        <v>一组</v>
      </c>
      <c r="K789" s="3" t="str">
        <f t="shared" si="76"/>
        <v>南京一组</v>
      </c>
      <c r="L789" s="3" t="str">
        <f>IF(VLOOKUP($B789*1,[1]Sheet1!$A:$G,4,FALSE)=1,"普通员工","管理人员")</f>
        <v>管理人员</v>
      </c>
      <c r="M789" s="3">
        <f>E789/D789</f>
        <v>14000.584999999999</v>
      </c>
      <c r="N789" s="3">
        <f t="shared" si="77"/>
        <v>2020</v>
      </c>
      <c r="O789" s="3">
        <f t="shared" si="78"/>
        <v>6</v>
      </c>
    </row>
    <row r="790" spans="1:15" x14ac:dyDescent="0.2">
      <c r="A790" s="10">
        <f>A789</f>
        <v>43995</v>
      </c>
      <c r="B790" s="3" t="str">
        <f>B789</f>
        <v>1000008239</v>
      </c>
      <c r="C790" s="4" t="s">
        <v>6</v>
      </c>
      <c r="D790" s="6">
        <v>1</v>
      </c>
      <c r="E790" s="5">
        <v>5000.3900000000003</v>
      </c>
      <c r="F790" s="6" t="str">
        <f t="shared" si="75"/>
        <v>借呗</v>
      </c>
      <c r="G790" s="3" t="str">
        <f>MID(C790,3,LEN(C790))</f>
        <v>12期</v>
      </c>
      <c r="H790" s="3" t="str">
        <f>VLOOKUP($B790*1,[1]Sheet1!$A:$G,7,FALSE)</f>
        <v>华东</v>
      </c>
      <c r="I790" s="3" t="str">
        <f>VLOOKUP($B790*1,[1]Sheet1!$A:$G,6,FALSE)</f>
        <v>南京</v>
      </c>
      <c r="J790" s="3" t="str">
        <f>VLOOKUP($B790*1,[1]Sheet1!$A:$G,5,FALSE)</f>
        <v>一组</v>
      </c>
      <c r="K790" s="3" t="str">
        <f t="shared" si="76"/>
        <v>南京一组</v>
      </c>
      <c r="L790" s="3" t="str">
        <f>IF(VLOOKUP($B790*1,[1]Sheet1!$A:$G,4,FALSE)=1,"普通员工","管理人员")</f>
        <v>管理人员</v>
      </c>
      <c r="M790" s="3">
        <f>E790/D790</f>
        <v>5000.3900000000003</v>
      </c>
      <c r="N790" s="3">
        <f t="shared" si="77"/>
        <v>2020</v>
      </c>
      <c r="O790" s="3">
        <f t="shared" si="78"/>
        <v>6</v>
      </c>
    </row>
    <row r="791" spans="1:15" x14ac:dyDescent="0.2">
      <c r="A791" s="10">
        <f>A790</f>
        <v>43995</v>
      </c>
      <c r="B791" s="4" t="s">
        <v>32</v>
      </c>
      <c r="C791" s="4" t="s">
        <v>5</v>
      </c>
      <c r="D791" s="6">
        <v>1</v>
      </c>
      <c r="E791" s="5">
        <v>500.2</v>
      </c>
      <c r="F791" s="6" t="str">
        <f t="shared" si="75"/>
        <v>借呗</v>
      </c>
      <c r="G791" s="3" t="str">
        <f>MID(C791,3,LEN(C791))</f>
        <v>6期</v>
      </c>
      <c r="H791" s="3" t="str">
        <f>VLOOKUP($B791*1,[1]Sheet1!$A:$G,7,FALSE)</f>
        <v>华东</v>
      </c>
      <c r="I791" s="3" t="str">
        <f>VLOOKUP($B791*1,[1]Sheet1!$A:$G,6,FALSE)</f>
        <v>上海</v>
      </c>
      <c r="J791" s="3" t="str">
        <f>VLOOKUP($B791*1,[1]Sheet1!$A:$G,5,FALSE)</f>
        <v>二组</v>
      </c>
      <c r="K791" s="3" t="str">
        <f t="shared" si="76"/>
        <v>上海二组</v>
      </c>
      <c r="L791" s="3" t="str">
        <f>IF(VLOOKUP($B791*1,[1]Sheet1!$A:$G,4,FALSE)=1,"普通员工","管理人员")</f>
        <v>普通员工</v>
      </c>
      <c r="M791" s="3">
        <f>E791/D791</f>
        <v>500.2</v>
      </c>
      <c r="N791" s="3">
        <f t="shared" si="77"/>
        <v>2020</v>
      </c>
      <c r="O791" s="3">
        <f t="shared" si="78"/>
        <v>6</v>
      </c>
    </row>
    <row r="792" spans="1:15" x14ac:dyDescent="0.2">
      <c r="A792" s="10">
        <f>A791</f>
        <v>43995</v>
      </c>
      <c r="B792" s="4" t="s">
        <v>52</v>
      </c>
      <c r="C792" s="4" t="s">
        <v>6</v>
      </c>
      <c r="D792" s="6">
        <v>1</v>
      </c>
      <c r="E792" s="5">
        <v>15000.26</v>
      </c>
      <c r="F792" s="6" t="str">
        <f t="shared" si="75"/>
        <v>借呗</v>
      </c>
      <c r="G792" s="3" t="str">
        <f>MID(C792,3,LEN(C792))</f>
        <v>12期</v>
      </c>
      <c r="H792" s="3" t="str">
        <f>VLOOKUP($B792*1,[1]Sheet1!$A:$G,7,FALSE)</f>
        <v>华东</v>
      </c>
      <c r="I792" s="3" t="str">
        <f>VLOOKUP($B792*1,[1]Sheet1!$A:$G,6,FALSE)</f>
        <v>苏州</v>
      </c>
      <c r="J792" s="3" t="str">
        <f>VLOOKUP($B792*1,[1]Sheet1!$A:$G,5,FALSE)</f>
        <v>二组</v>
      </c>
      <c r="K792" s="3" t="str">
        <f t="shared" si="76"/>
        <v>苏州二组</v>
      </c>
      <c r="L792" s="3" t="str">
        <f>IF(VLOOKUP($B792*1,[1]Sheet1!$A:$G,4,FALSE)=1,"普通员工","管理人员")</f>
        <v>普通员工</v>
      </c>
      <c r="M792" s="3">
        <f>E792/D792</f>
        <v>15000.26</v>
      </c>
      <c r="N792" s="3">
        <f t="shared" si="77"/>
        <v>2020</v>
      </c>
      <c r="O792" s="3">
        <f t="shared" si="78"/>
        <v>6</v>
      </c>
    </row>
    <row r="793" spans="1:15" x14ac:dyDescent="0.2">
      <c r="A793" s="10">
        <f>A792</f>
        <v>43995</v>
      </c>
      <c r="B793" s="4" t="s">
        <v>33</v>
      </c>
      <c r="C793" s="4" t="s">
        <v>6</v>
      </c>
      <c r="D793" s="6">
        <v>1</v>
      </c>
      <c r="E793" s="5">
        <v>3000.03</v>
      </c>
      <c r="F793" s="6" t="str">
        <f t="shared" si="75"/>
        <v>借呗</v>
      </c>
      <c r="G793" s="3" t="str">
        <f>MID(C793,3,LEN(C793))</f>
        <v>12期</v>
      </c>
      <c r="H793" s="3" t="str">
        <f>VLOOKUP($B793*1,[1]Sheet1!$A:$G,7,FALSE)</f>
        <v>华南</v>
      </c>
      <c r="I793" s="3" t="str">
        <f>VLOOKUP($B793*1,[1]Sheet1!$A:$G,6,FALSE)</f>
        <v>广州</v>
      </c>
      <c r="J793" s="3" t="str">
        <f>VLOOKUP($B793*1,[1]Sheet1!$A:$G,5,FALSE)</f>
        <v>三组</v>
      </c>
      <c r="K793" s="3" t="str">
        <f t="shared" si="76"/>
        <v>广州三组</v>
      </c>
      <c r="L793" s="3" t="str">
        <f>IF(VLOOKUP($B793*1,[1]Sheet1!$A:$G,4,FALSE)=1,"普通员工","管理人员")</f>
        <v>普通员工</v>
      </c>
      <c r="M793" s="3">
        <f>E793/D793</f>
        <v>3000.03</v>
      </c>
      <c r="N793" s="3">
        <f t="shared" si="77"/>
        <v>2020</v>
      </c>
      <c r="O793" s="3">
        <f t="shared" si="78"/>
        <v>6</v>
      </c>
    </row>
    <row r="794" spans="1:15" x14ac:dyDescent="0.2">
      <c r="A794" s="10">
        <f>A793</f>
        <v>43995</v>
      </c>
      <c r="B794" s="4" t="s">
        <v>53</v>
      </c>
      <c r="C794" s="4" t="s">
        <v>6</v>
      </c>
      <c r="D794" s="6">
        <v>1</v>
      </c>
      <c r="E794" s="5">
        <v>10000.700000000001</v>
      </c>
      <c r="F794" s="6" t="str">
        <f t="shared" si="75"/>
        <v>借呗</v>
      </c>
      <c r="G794" s="3" t="str">
        <f>MID(C794,3,LEN(C794))</f>
        <v>12期</v>
      </c>
      <c r="H794" s="3" t="str">
        <f>VLOOKUP($B794*1,[1]Sheet1!$A:$G,7,FALSE)</f>
        <v>华东</v>
      </c>
      <c r="I794" s="3" t="str">
        <f>VLOOKUP($B794*1,[1]Sheet1!$A:$G,6,FALSE)</f>
        <v>南京</v>
      </c>
      <c r="J794" s="3" t="str">
        <f>VLOOKUP($B794*1,[1]Sheet1!$A:$G,5,FALSE)</f>
        <v>四组</v>
      </c>
      <c r="K794" s="3" t="str">
        <f t="shared" si="76"/>
        <v>南京四组</v>
      </c>
      <c r="L794" s="3" t="str">
        <f>IF(VLOOKUP($B794*1,[1]Sheet1!$A:$G,4,FALSE)=1,"普通员工","管理人员")</f>
        <v>普通员工</v>
      </c>
      <c r="M794" s="3">
        <f>E794/D794</f>
        <v>10000.700000000001</v>
      </c>
      <c r="N794" s="3">
        <f t="shared" si="77"/>
        <v>2020</v>
      </c>
      <c r="O794" s="3">
        <f t="shared" si="78"/>
        <v>6</v>
      </c>
    </row>
    <row r="795" spans="1:15" x14ac:dyDescent="0.2">
      <c r="A795" s="10">
        <f>A794</f>
        <v>43995</v>
      </c>
      <c r="B795" s="4" t="s">
        <v>34</v>
      </c>
      <c r="C795" s="4" t="s">
        <v>6</v>
      </c>
      <c r="D795" s="6">
        <v>1</v>
      </c>
      <c r="E795" s="5">
        <v>10000.290000000001</v>
      </c>
      <c r="F795" s="6" t="str">
        <f t="shared" si="75"/>
        <v>借呗</v>
      </c>
      <c r="G795" s="3" t="str">
        <f>MID(C795,3,LEN(C795))</f>
        <v>12期</v>
      </c>
      <c r="H795" s="3" t="str">
        <f>VLOOKUP($B795*1,[1]Sheet1!$A:$G,7,FALSE)</f>
        <v>华东</v>
      </c>
      <c r="I795" s="3" t="str">
        <f>VLOOKUP($B795*1,[1]Sheet1!$A:$G,6,FALSE)</f>
        <v>南京</v>
      </c>
      <c r="J795" s="3" t="str">
        <f>VLOOKUP($B795*1,[1]Sheet1!$A:$G,5,FALSE)</f>
        <v>一组</v>
      </c>
      <c r="K795" s="3" t="str">
        <f t="shared" si="76"/>
        <v>南京一组</v>
      </c>
      <c r="L795" s="3" t="str">
        <f>IF(VLOOKUP($B795*1,[1]Sheet1!$A:$G,4,FALSE)=1,"普通员工","管理人员")</f>
        <v>普通员工</v>
      </c>
      <c r="M795" s="3">
        <f>E795/D795</f>
        <v>10000.290000000001</v>
      </c>
      <c r="N795" s="3">
        <f t="shared" si="77"/>
        <v>2020</v>
      </c>
      <c r="O795" s="3">
        <f t="shared" si="78"/>
        <v>6</v>
      </c>
    </row>
    <row r="796" spans="1:15" x14ac:dyDescent="0.2">
      <c r="A796" s="10">
        <f>A795</f>
        <v>43995</v>
      </c>
      <c r="B796" s="4" t="s">
        <v>54</v>
      </c>
      <c r="C796" s="4" t="s">
        <v>6</v>
      </c>
      <c r="D796" s="6">
        <v>1</v>
      </c>
      <c r="E796" s="5">
        <v>20000.36</v>
      </c>
      <c r="F796" s="6" t="str">
        <f t="shared" si="75"/>
        <v>借呗</v>
      </c>
      <c r="G796" s="3" t="str">
        <f>MID(C796,3,LEN(C796))</f>
        <v>12期</v>
      </c>
      <c r="H796" s="3" t="str">
        <f>VLOOKUP($B796*1,[1]Sheet1!$A:$G,7,FALSE)</f>
        <v>华东</v>
      </c>
      <c r="I796" s="3" t="str">
        <f>VLOOKUP($B796*1,[1]Sheet1!$A:$G,6,FALSE)</f>
        <v>南京</v>
      </c>
      <c r="J796" s="3" t="str">
        <f>VLOOKUP($B796*1,[1]Sheet1!$A:$G,5,FALSE)</f>
        <v>一组</v>
      </c>
      <c r="K796" s="3" t="str">
        <f t="shared" si="76"/>
        <v>南京一组</v>
      </c>
      <c r="L796" s="3" t="str">
        <f>IF(VLOOKUP($B796*1,[1]Sheet1!$A:$G,4,FALSE)=1,"普通员工","管理人员")</f>
        <v>普通员工</v>
      </c>
      <c r="M796" s="3">
        <f>E796/D796</f>
        <v>20000.36</v>
      </c>
      <c r="N796" s="3">
        <f t="shared" si="77"/>
        <v>2020</v>
      </c>
      <c r="O796" s="3">
        <f t="shared" si="78"/>
        <v>6</v>
      </c>
    </row>
    <row r="797" spans="1:15" x14ac:dyDescent="0.2">
      <c r="A797" s="10">
        <f>A796</f>
        <v>43995</v>
      </c>
      <c r="B797" s="4" t="s">
        <v>55</v>
      </c>
      <c r="C797" s="4" t="s">
        <v>5</v>
      </c>
      <c r="D797" s="6">
        <v>1</v>
      </c>
      <c r="E797" s="5">
        <v>13000.16</v>
      </c>
      <c r="F797" s="6" t="str">
        <f t="shared" si="75"/>
        <v>借呗</v>
      </c>
      <c r="G797" s="3" t="str">
        <f>MID(C797,3,LEN(C797))</f>
        <v>6期</v>
      </c>
      <c r="H797" s="3" t="str">
        <f>VLOOKUP($B797*1,[1]Sheet1!$A:$G,7,FALSE)</f>
        <v>华南</v>
      </c>
      <c r="I797" s="3" t="str">
        <f>VLOOKUP($B797*1,[1]Sheet1!$A:$G,6,FALSE)</f>
        <v>广州</v>
      </c>
      <c r="J797" s="3" t="str">
        <f>VLOOKUP($B797*1,[1]Sheet1!$A:$G,5,FALSE)</f>
        <v>一组</v>
      </c>
      <c r="K797" s="3" t="str">
        <f t="shared" si="76"/>
        <v>广州一组</v>
      </c>
      <c r="L797" s="3" t="str">
        <f>IF(VLOOKUP($B797*1,[1]Sheet1!$A:$G,4,FALSE)=1,"普通员工","管理人员")</f>
        <v>普通员工</v>
      </c>
      <c r="M797" s="3">
        <f>E797/D797</f>
        <v>13000.16</v>
      </c>
      <c r="N797" s="3">
        <f t="shared" si="77"/>
        <v>2020</v>
      </c>
      <c r="O797" s="3">
        <f t="shared" si="78"/>
        <v>6</v>
      </c>
    </row>
    <row r="798" spans="1:15" x14ac:dyDescent="0.2">
      <c r="A798" s="10">
        <f>A797</f>
        <v>43995</v>
      </c>
      <c r="B798" s="3" t="str">
        <f>B797</f>
        <v>1000010881</v>
      </c>
      <c r="C798" s="4" t="s">
        <v>6</v>
      </c>
      <c r="D798" s="6">
        <v>1</v>
      </c>
      <c r="E798" s="5">
        <v>20000.55</v>
      </c>
      <c r="F798" s="6" t="str">
        <f t="shared" si="75"/>
        <v>借呗</v>
      </c>
      <c r="G798" s="3" t="str">
        <f>MID(C798,3,LEN(C798))</f>
        <v>12期</v>
      </c>
      <c r="H798" s="3" t="str">
        <f>VLOOKUP($B798*1,[1]Sheet1!$A:$G,7,FALSE)</f>
        <v>华南</v>
      </c>
      <c r="I798" s="3" t="str">
        <f>VLOOKUP($B798*1,[1]Sheet1!$A:$G,6,FALSE)</f>
        <v>广州</v>
      </c>
      <c r="J798" s="3" t="str">
        <f>VLOOKUP($B798*1,[1]Sheet1!$A:$G,5,FALSE)</f>
        <v>一组</v>
      </c>
      <c r="K798" s="3" t="str">
        <f t="shared" si="76"/>
        <v>广州一组</v>
      </c>
      <c r="L798" s="3" t="str">
        <f>IF(VLOOKUP($B798*1,[1]Sheet1!$A:$G,4,FALSE)=1,"普通员工","管理人员")</f>
        <v>普通员工</v>
      </c>
      <c r="M798" s="3">
        <f>E798/D798</f>
        <v>20000.55</v>
      </c>
      <c r="N798" s="3">
        <f t="shared" si="77"/>
        <v>2020</v>
      </c>
      <c r="O798" s="3">
        <f t="shared" si="78"/>
        <v>6</v>
      </c>
    </row>
    <row r="799" spans="1:15" x14ac:dyDescent="0.2">
      <c r="A799" s="10">
        <f>A798</f>
        <v>43995</v>
      </c>
      <c r="B799" s="4" t="s">
        <v>80</v>
      </c>
      <c r="C799" s="4" t="s">
        <v>5</v>
      </c>
      <c r="D799" s="6">
        <v>2</v>
      </c>
      <c r="E799" s="5">
        <v>22500.489999999998</v>
      </c>
      <c r="F799" s="6" t="str">
        <f t="shared" si="75"/>
        <v>借呗</v>
      </c>
      <c r="G799" s="3" t="str">
        <f>MID(C799,3,LEN(C799))</f>
        <v>6期</v>
      </c>
      <c r="H799" s="3" t="str">
        <f>VLOOKUP($B799*1,[1]Sheet1!$A:$G,7,FALSE)</f>
        <v>华东</v>
      </c>
      <c r="I799" s="3" t="str">
        <f>VLOOKUP($B799*1,[1]Sheet1!$A:$G,6,FALSE)</f>
        <v>上海</v>
      </c>
      <c r="J799" s="3" t="str">
        <f>VLOOKUP($B799*1,[1]Sheet1!$A:$G,5,FALSE)</f>
        <v>二组</v>
      </c>
      <c r="K799" s="3" t="str">
        <f t="shared" si="76"/>
        <v>上海二组</v>
      </c>
      <c r="L799" s="3" t="str">
        <f>IF(VLOOKUP($B799*1,[1]Sheet1!$A:$G,4,FALSE)=1,"普通员工","管理人员")</f>
        <v>普通员工</v>
      </c>
      <c r="M799" s="3">
        <f>E799/D799</f>
        <v>11250.244999999999</v>
      </c>
      <c r="N799" s="3">
        <f t="shared" si="77"/>
        <v>2020</v>
      </c>
      <c r="O799" s="3">
        <f t="shared" si="78"/>
        <v>6</v>
      </c>
    </row>
    <row r="800" spans="1:15" x14ac:dyDescent="0.2">
      <c r="A800" s="10">
        <f>A799</f>
        <v>43995</v>
      </c>
      <c r="B800" s="3" t="str">
        <f>B799</f>
        <v>1000011697</v>
      </c>
      <c r="C800" s="4" t="s">
        <v>10</v>
      </c>
      <c r="D800" s="6">
        <v>1</v>
      </c>
      <c r="E800" s="5">
        <v>9000.61</v>
      </c>
      <c r="F800" s="6" t="str">
        <f t="shared" si="75"/>
        <v>借呗</v>
      </c>
      <c r="G800" s="3" t="str">
        <f>MID(C800,3,LEN(C800))</f>
        <v>18期</v>
      </c>
      <c r="H800" s="3" t="str">
        <f>VLOOKUP($B800*1,[1]Sheet1!$A:$G,7,FALSE)</f>
        <v>华东</v>
      </c>
      <c r="I800" s="3" t="str">
        <f>VLOOKUP($B800*1,[1]Sheet1!$A:$G,6,FALSE)</f>
        <v>上海</v>
      </c>
      <c r="J800" s="3" t="str">
        <f>VLOOKUP($B800*1,[1]Sheet1!$A:$G,5,FALSE)</f>
        <v>二组</v>
      </c>
      <c r="K800" s="3" t="str">
        <f t="shared" si="76"/>
        <v>上海二组</v>
      </c>
      <c r="L800" s="3" t="str">
        <f>IF(VLOOKUP($B800*1,[1]Sheet1!$A:$G,4,FALSE)=1,"普通员工","管理人员")</f>
        <v>普通员工</v>
      </c>
      <c r="M800" s="3">
        <f>E800/D800</f>
        <v>9000.61</v>
      </c>
      <c r="N800" s="3">
        <f t="shared" si="77"/>
        <v>2020</v>
      </c>
      <c r="O800" s="3">
        <f t="shared" si="78"/>
        <v>6</v>
      </c>
    </row>
    <row r="801" spans="1:15" x14ac:dyDescent="0.2">
      <c r="A801" s="10">
        <f>A800</f>
        <v>43995</v>
      </c>
      <c r="B801" s="4" t="s">
        <v>73</v>
      </c>
      <c r="C801" s="4" t="s">
        <v>10</v>
      </c>
      <c r="D801" s="6">
        <v>1</v>
      </c>
      <c r="E801" s="5">
        <v>13000.06</v>
      </c>
      <c r="F801" s="6" t="str">
        <f t="shared" si="75"/>
        <v>借呗</v>
      </c>
      <c r="G801" s="3" t="str">
        <f>MID(C801,3,LEN(C801))</f>
        <v>18期</v>
      </c>
      <c r="H801" s="3" t="str">
        <f>VLOOKUP($B801*1,[1]Sheet1!$A:$G,7,FALSE)</f>
        <v>华东</v>
      </c>
      <c r="I801" s="3" t="str">
        <f>VLOOKUP($B801*1,[1]Sheet1!$A:$G,6,FALSE)</f>
        <v>上海</v>
      </c>
      <c r="J801" s="3" t="str">
        <f>VLOOKUP($B801*1,[1]Sheet1!$A:$G,5,FALSE)</f>
        <v>二组</v>
      </c>
      <c r="K801" s="3" t="str">
        <f t="shared" si="76"/>
        <v>上海二组</v>
      </c>
      <c r="L801" s="3" t="str">
        <f>IF(VLOOKUP($B801*1,[1]Sheet1!$A:$G,4,FALSE)=1,"普通员工","管理人员")</f>
        <v>普通员工</v>
      </c>
      <c r="M801" s="3">
        <f>E801/D801</f>
        <v>13000.06</v>
      </c>
      <c r="N801" s="3">
        <f t="shared" si="77"/>
        <v>2020</v>
      </c>
      <c r="O801" s="3">
        <f t="shared" si="78"/>
        <v>6</v>
      </c>
    </row>
    <row r="802" spans="1:15" x14ac:dyDescent="0.2">
      <c r="A802" s="10">
        <f>A801</f>
        <v>43995</v>
      </c>
      <c r="B802" s="4" t="s">
        <v>76</v>
      </c>
      <c r="C802" s="4" t="s">
        <v>5</v>
      </c>
      <c r="D802" s="6">
        <v>2</v>
      </c>
      <c r="E802" s="5">
        <v>21000.52</v>
      </c>
      <c r="F802" s="6" t="str">
        <f t="shared" si="75"/>
        <v>借呗</v>
      </c>
      <c r="G802" s="3" t="str">
        <f>MID(C802,3,LEN(C802))</f>
        <v>6期</v>
      </c>
      <c r="H802" s="3" t="str">
        <f>VLOOKUP($B802*1,[1]Sheet1!$A:$G,7,FALSE)</f>
        <v>华东</v>
      </c>
      <c r="I802" s="3" t="str">
        <f>VLOOKUP($B802*1,[1]Sheet1!$A:$G,6,FALSE)</f>
        <v>杭州</v>
      </c>
      <c r="J802" s="3" t="str">
        <f>VLOOKUP($B802*1,[1]Sheet1!$A:$G,5,FALSE)</f>
        <v>二组</v>
      </c>
      <c r="K802" s="3" t="str">
        <f t="shared" si="76"/>
        <v>杭州二组</v>
      </c>
      <c r="L802" s="3" t="str">
        <f>IF(VLOOKUP($B802*1,[1]Sheet1!$A:$G,4,FALSE)=1,"普通员工","管理人员")</f>
        <v>普通员工</v>
      </c>
      <c r="M802" s="3">
        <f>E802/D802</f>
        <v>10500.26</v>
      </c>
      <c r="N802" s="3">
        <f t="shared" si="77"/>
        <v>2020</v>
      </c>
      <c r="O802" s="3">
        <f t="shared" si="78"/>
        <v>6</v>
      </c>
    </row>
    <row r="803" spans="1:15" x14ac:dyDescent="0.2">
      <c r="A803" s="10">
        <f>A802</f>
        <v>43995</v>
      </c>
      <c r="B803" s="3" t="str">
        <f>B802</f>
        <v>1000012099</v>
      </c>
      <c r="C803" s="4" t="s">
        <v>6</v>
      </c>
      <c r="D803" s="6">
        <v>3</v>
      </c>
      <c r="E803" s="5">
        <v>51001.11</v>
      </c>
      <c r="F803" s="6" t="str">
        <f t="shared" si="75"/>
        <v>借呗</v>
      </c>
      <c r="G803" s="3" t="str">
        <f>MID(C803,3,LEN(C803))</f>
        <v>12期</v>
      </c>
      <c r="H803" s="3" t="str">
        <f>VLOOKUP($B803*1,[1]Sheet1!$A:$G,7,FALSE)</f>
        <v>华东</v>
      </c>
      <c r="I803" s="3" t="str">
        <f>VLOOKUP($B803*1,[1]Sheet1!$A:$G,6,FALSE)</f>
        <v>杭州</v>
      </c>
      <c r="J803" s="3" t="str">
        <f>VLOOKUP($B803*1,[1]Sheet1!$A:$G,5,FALSE)</f>
        <v>二组</v>
      </c>
      <c r="K803" s="3" t="str">
        <f t="shared" si="76"/>
        <v>杭州二组</v>
      </c>
      <c r="L803" s="3" t="str">
        <f>IF(VLOOKUP($B803*1,[1]Sheet1!$A:$G,4,FALSE)=1,"普通员工","管理人员")</f>
        <v>普通员工</v>
      </c>
      <c r="M803" s="3">
        <f>E803/D803</f>
        <v>17000.37</v>
      </c>
      <c r="N803" s="3">
        <f t="shared" si="77"/>
        <v>2020</v>
      </c>
      <c r="O803" s="3">
        <f t="shared" si="78"/>
        <v>6</v>
      </c>
    </row>
    <row r="804" spans="1:15" x14ac:dyDescent="0.2">
      <c r="A804" s="10">
        <f>A803</f>
        <v>43995</v>
      </c>
      <c r="B804" s="4" t="s">
        <v>77</v>
      </c>
      <c r="C804" s="4" t="s">
        <v>6</v>
      </c>
      <c r="D804" s="6">
        <v>1</v>
      </c>
      <c r="E804" s="5">
        <v>12000.56</v>
      </c>
      <c r="F804" s="6" t="str">
        <f t="shared" si="75"/>
        <v>借呗</v>
      </c>
      <c r="G804" s="3" t="str">
        <f>MID(C804,3,LEN(C804))</f>
        <v>12期</v>
      </c>
      <c r="H804" s="3" t="str">
        <f>VLOOKUP($B804*1,[1]Sheet1!$A:$G,7,FALSE)</f>
        <v>华东</v>
      </c>
      <c r="I804" s="3" t="str">
        <f>VLOOKUP($B804*1,[1]Sheet1!$A:$G,6,FALSE)</f>
        <v>杭州</v>
      </c>
      <c r="J804" s="3" t="str">
        <f>VLOOKUP($B804*1,[1]Sheet1!$A:$G,5,FALSE)</f>
        <v>三组</v>
      </c>
      <c r="K804" s="3" t="str">
        <f t="shared" si="76"/>
        <v>杭州三组</v>
      </c>
      <c r="L804" s="3" t="str">
        <f>IF(VLOOKUP($B804*1,[1]Sheet1!$A:$G,4,FALSE)=1,"普通员工","管理人员")</f>
        <v>管理人员</v>
      </c>
      <c r="M804" s="3">
        <f>E804/D804</f>
        <v>12000.56</v>
      </c>
      <c r="N804" s="3">
        <f t="shared" si="77"/>
        <v>2020</v>
      </c>
      <c r="O804" s="3">
        <f t="shared" si="78"/>
        <v>6</v>
      </c>
    </row>
    <row r="805" spans="1:15" x14ac:dyDescent="0.2">
      <c r="A805" s="10">
        <f>A804</f>
        <v>43995</v>
      </c>
      <c r="B805" s="4" t="s">
        <v>102</v>
      </c>
      <c r="C805" s="4" t="s">
        <v>6</v>
      </c>
      <c r="D805" s="6">
        <v>1</v>
      </c>
      <c r="E805" s="5">
        <v>20000.29</v>
      </c>
      <c r="F805" s="6" t="str">
        <f t="shared" si="75"/>
        <v>借呗</v>
      </c>
      <c r="G805" s="3" t="str">
        <f>MID(C805,3,LEN(C805))</f>
        <v>12期</v>
      </c>
      <c r="H805" s="3" t="str">
        <f>VLOOKUP($B805*1,[1]Sheet1!$A:$G,7,FALSE)</f>
        <v>华东</v>
      </c>
      <c r="I805" s="3" t="str">
        <f>VLOOKUP($B805*1,[1]Sheet1!$A:$G,6,FALSE)</f>
        <v>杭州</v>
      </c>
      <c r="J805" s="3" t="str">
        <f>VLOOKUP($B805*1,[1]Sheet1!$A:$G,5,FALSE)</f>
        <v>一组</v>
      </c>
      <c r="K805" s="3" t="str">
        <f t="shared" si="76"/>
        <v>杭州一组</v>
      </c>
      <c r="L805" s="3" t="str">
        <f>IF(VLOOKUP($B805*1,[1]Sheet1!$A:$G,4,FALSE)=1,"普通员工","管理人员")</f>
        <v>普通员工</v>
      </c>
      <c r="M805" s="3">
        <f>E805/D805</f>
        <v>20000.29</v>
      </c>
      <c r="N805" s="3">
        <f t="shared" si="77"/>
        <v>2020</v>
      </c>
      <c r="O805" s="3">
        <f t="shared" si="78"/>
        <v>6</v>
      </c>
    </row>
    <row r="806" spans="1:15" x14ac:dyDescent="0.2">
      <c r="A806" s="10">
        <f>A805</f>
        <v>43995</v>
      </c>
      <c r="B806" s="4" t="s">
        <v>86</v>
      </c>
      <c r="C806" s="4" t="s">
        <v>5</v>
      </c>
      <c r="D806" s="6">
        <v>1</v>
      </c>
      <c r="E806" s="5">
        <v>2099.9899999999998</v>
      </c>
      <c r="F806" s="6" t="str">
        <f t="shared" si="75"/>
        <v>借呗</v>
      </c>
      <c r="G806" s="3" t="str">
        <f>MID(C806,3,LEN(C806))</f>
        <v>6期</v>
      </c>
      <c r="H806" s="3" t="str">
        <f>VLOOKUP($B806*1,[1]Sheet1!$A:$G,7,FALSE)</f>
        <v>华东</v>
      </c>
      <c r="I806" s="3" t="str">
        <f>VLOOKUP($B806*1,[1]Sheet1!$A:$G,6,FALSE)</f>
        <v>苏州</v>
      </c>
      <c r="J806" s="3" t="str">
        <f>VLOOKUP($B806*1,[1]Sheet1!$A:$G,5,FALSE)</f>
        <v>一组</v>
      </c>
      <c r="K806" s="3" t="str">
        <f t="shared" si="76"/>
        <v>苏州一组</v>
      </c>
      <c r="L806" s="3" t="str">
        <f>IF(VLOOKUP($B806*1,[1]Sheet1!$A:$G,4,FALSE)=1,"普通员工","管理人员")</f>
        <v>普通员工</v>
      </c>
      <c r="M806" s="3">
        <f>E806/D806</f>
        <v>2099.9899999999998</v>
      </c>
      <c r="N806" s="3">
        <f t="shared" si="77"/>
        <v>2020</v>
      </c>
      <c r="O806" s="3">
        <f t="shared" si="78"/>
        <v>6</v>
      </c>
    </row>
    <row r="807" spans="1:15" x14ac:dyDescent="0.2">
      <c r="A807" s="10">
        <f>A806</f>
        <v>43995</v>
      </c>
      <c r="B807" s="3" t="str">
        <f>B806</f>
        <v>1000012234</v>
      </c>
      <c r="C807" s="4" t="s">
        <v>6</v>
      </c>
      <c r="D807" s="6">
        <v>1</v>
      </c>
      <c r="E807" s="5">
        <v>17000.11</v>
      </c>
      <c r="F807" s="6" t="str">
        <f t="shared" si="75"/>
        <v>借呗</v>
      </c>
      <c r="G807" s="3" t="str">
        <f>MID(C807,3,LEN(C807))</f>
        <v>12期</v>
      </c>
      <c r="H807" s="3" t="str">
        <f>VLOOKUP($B807*1,[1]Sheet1!$A:$G,7,FALSE)</f>
        <v>华东</v>
      </c>
      <c r="I807" s="3" t="str">
        <f>VLOOKUP($B807*1,[1]Sheet1!$A:$G,6,FALSE)</f>
        <v>苏州</v>
      </c>
      <c r="J807" s="3" t="str">
        <f>VLOOKUP($B807*1,[1]Sheet1!$A:$G,5,FALSE)</f>
        <v>一组</v>
      </c>
      <c r="K807" s="3" t="str">
        <f t="shared" si="76"/>
        <v>苏州一组</v>
      </c>
      <c r="L807" s="3" t="str">
        <f>IF(VLOOKUP($B807*1,[1]Sheet1!$A:$G,4,FALSE)=1,"普通员工","管理人员")</f>
        <v>普通员工</v>
      </c>
      <c r="M807" s="3">
        <f>E807/D807</f>
        <v>17000.11</v>
      </c>
      <c r="N807" s="3">
        <f t="shared" si="77"/>
        <v>2020</v>
      </c>
      <c r="O807" s="3">
        <f t="shared" si="78"/>
        <v>6</v>
      </c>
    </row>
    <row r="808" spans="1:15" x14ac:dyDescent="0.2">
      <c r="A808" s="10">
        <f>A807</f>
        <v>43995</v>
      </c>
      <c r="B808" s="4" t="s">
        <v>82</v>
      </c>
      <c r="C808" s="4" t="s">
        <v>6</v>
      </c>
      <c r="D808" s="6">
        <v>1</v>
      </c>
      <c r="E808" s="5">
        <v>6500.2</v>
      </c>
      <c r="F808" s="6" t="str">
        <f t="shared" si="75"/>
        <v>借呗</v>
      </c>
      <c r="G808" s="3" t="str">
        <f>MID(C808,3,LEN(C808))</f>
        <v>12期</v>
      </c>
      <c r="H808" s="3" t="str">
        <f>VLOOKUP($B808*1,[1]Sheet1!$A:$G,7,FALSE)</f>
        <v>华西北</v>
      </c>
      <c r="I808" s="3" t="str">
        <f>VLOOKUP($B808*1,[1]Sheet1!$A:$G,6,FALSE)</f>
        <v>北京</v>
      </c>
      <c r="J808" s="3" t="str">
        <f>VLOOKUP($B808*1,[1]Sheet1!$A:$G,5,FALSE)</f>
        <v>三组</v>
      </c>
      <c r="K808" s="3" t="str">
        <f t="shared" si="76"/>
        <v>北京三组</v>
      </c>
      <c r="L808" s="3" t="str">
        <f>IF(VLOOKUP($B808*1,[1]Sheet1!$A:$G,4,FALSE)=1,"普通员工","管理人员")</f>
        <v>普通员工</v>
      </c>
      <c r="M808" s="3">
        <f>E808/D808</f>
        <v>6500.2</v>
      </c>
      <c r="N808" s="3">
        <f t="shared" si="77"/>
        <v>2020</v>
      </c>
      <c r="O808" s="3">
        <f t="shared" si="78"/>
        <v>6</v>
      </c>
    </row>
    <row r="809" spans="1:15" x14ac:dyDescent="0.2">
      <c r="A809" s="10">
        <f>A808</f>
        <v>43995</v>
      </c>
      <c r="B809" s="4" t="s">
        <v>88</v>
      </c>
      <c r="C809" s="4" t="s">
        <v>6</v>
      </c>
      <c r="D809" s="6">
        <v>2</v>
      </c>
      <c r="E809" s="5">
        <v>25000.39</v>
      </c>
      <c r="F809" s="6" t="str">
        <f t="shared" si="75"/>
        <v>借呗</v>
      </c>
      <c r="G809" s="3" t="str">
        <f>MID(C809,3,LEN(C809))</f>
        <v>12期</v>
      </c>
      <c r="H809" s="3" t="str">
        <f>VLOOKUP($B809*1,[1]Sheet1!$A:$G,7,FALSE)</f>
        <v>华东</v>
      </c>
      <c r="I809" s="3" t="str">
        <f>VLOOKUP($B809*1,[1]Sheet1!$A:$G,6,FALSE)</f>
        <v>上海</v>
      </c>
      <c r="J809" s="3" t="str">
        <f>VLOOKUP($B809*1,[1]Sheet1!$A:$G,5,FALSE)</f>
        <v>一组</v>
      </c>
      <c r="K809" s="3" t="str">
        <f t="shared" si="76"/>
        <v>上海一组</v>
      </c>
      <c r="L809" s="3" t="str">
        <f>IF(VLOOKUP($B809*1,[1]Sheet1!$A:$G,4,FALSE)=1,"普通员工","管理人员")</f>
        <v>普通员工</v>
      </c>
      <c r="M809" s="3">
        <f>E809/D809</f>
        <v>12500.195</v>
      </c>
      <c r="N809" s="3">
        <f t="shared" si="77"/>
        <v>2020</v>
      </c>
      <c r="O809" s="3">
        <f t="shared" si="78"/>
        <v>6</v>
      </c>
    </row>
    <row r="810" spans="1:15" x14ac:dyDescent="0.2">
      <c r="A810" s="10">
        <f>A809</f>
        <v>43995</v>
      </c>
      <c r="B810" s="4" t="s">
        <v>103</v>
      </c>
      <c r="C810" s="4" t="s">
        <v>5</v>
      </c>
      <c r="D810" s="6">
        <v>1</v>
      </c>
      <c r="E810" s="5">
        <v>8000.6</v>
      </c>
      <c r="F810" s="6" t="str">
        <f t="shared" si="75"/>
        <v>借呗</v>
      </c>
      <c r="G810" s="3" t="str">
        <f>MID(C810,3,LEN(C810))</f>
        <v>6期</v>
      </c>
      <c r="H810" s="3" t="str">
        <f>VLOOKUP($B810*1,[1]Sheet1!$A:$G,7,FALSE)</f>
        <v>华南</v>
      </c>
      <c r="I810" s="3" t="str">
        <f>VLOOKUP($B810*1,[1]Sheet1!$A:$G,6,FALSE)</f>
        <v>广州</v>
      </c>
      <c r="J810" s="3" t="str">
        <f>VLOOKUP($B810*1,[1]Sheet1!$A:$G,5,FALSE)</f>
        <v>三组</v>
      </c>
      <c r="K810" s="3" t="str">
        <f t="shared" si="76"/>
        <v>广州三组</v>
      </c>
      <c r="L810" s="3" t="str">
        <f>IF(VLOOKUP($B810*1,[1]Sheet1!$A:$G,4,FALSE)=1,"普通员工","管理人员")</f>
        <v>普通员工</v>
      </c>
      <c r="M810" s="3">
        <f>E810/D810</f>
        <v>8000.6</v>
      </c>
      <c r="N810" s="3">
        <f t="shared" si="77"/>
        <v>2020</v>
      </c>
      <c r="O810" s="3">
        <f t="shared" si="78"/>
        <v>6</v>
      </c>
    </row>
    <row r="811" spans="1:15" x14ac:dyDescent="0.2">
      <c r="A811" s="10">
        <f>A810</f>
        <v>43995</v>
      </c>
      <c r="B811" s="4" t="s">
        <v>97</v>
      </c>
      <c r="C811" s="4" t="s">
        <v>5</v>
      </c>
      <c r="D811" s="6">
        <v>1</v>
      </c>
      <c r="E811" s="5">
        <v>10000.709999999999</v>
      </c>
      <c r="F811" s="6" t="str">
        <f t="shared" si="75"/>
        <v>借呗</v>
      </c>
      <c r="G811" s="3" t="str">
        <f>MID(C811,3,LEN(C811))</f>
        <v>6期</v>
      </c>
      <c r="H811" s="3" t="str">
        <f>VLOOKUP($B811*1,[1]Sheet1!$A:$G,7,FALSE)</f>
        <v>华东</v>
      </c>
      <c r="I811" s="3" t="str">
        <f>VLOOKUP($B811*1,[1]Sheet1!$A:$G,6,FALSE)</f>
        <v>苏州</v>
      </c>
      <c r="J811" s="3" t="str">
        <f>VLOOKUP($B811*1,[1]Sheet1!$A:$G,5,FALSE)</f>
        <v>三组</v>
      </c>
      <c r="K811" s="3" t="str">
        <f t="shared" si="76"/>
        <v>苏州三组</v>
      </c>
      <c r="L811" s="3" t="str">
        <f>IF(VLOOKUP($B811*1,[1]Sheet1!$A:$G,4,FALSE)=1,"普通员工","管理人员")</f>
        <v>普通员工</v>
      </c>
      <c r="M811" s="3">
        <f>E811/D811</f>
        <v>10000.709999999999</v>
      </c>
      <c r="N811" s="3">
        <f t="shared" si="77"/>
        <v>2020</v>
      </c>
      <c r="O811" s="3">
        <f t="shared" si="78"/>
        <v>6</v>
      </c>
    </row>
    <row r="812" spans="1:15" x14ac:dyDescent="0.2">
      <c r="A812" s="10">
        <f>A811</f>
        <v>43995</v>
      </c>
      <c r="B812" s="4" t="s">
        <v>99</v>
      </c>
      <c r="C812" s="4" t="s">
        <v>10</v>
      </c>
      <c r="D812" s="6">
        <v>3</v>
      </c>
      <c r="E812" s="5">
        <v>46000.53</v>
      </c>
      <c r="F812" s="6" t="str">
        <f t="shared" si="75"/>
        <v>借呗</v>
      </c>
      <c r="G812" s="3" t="str">
        <f>MID(C812,3,LEN(C812))</f>
        <v>18期</v>
      </c>
      <c r="H812" s="3" t="str">
        <f>VLOOKUP($B812*1,[1]Sheet1!$A:$G,7,FALSE)</f>
        <v>华南</v>
      </c>
      <c r="I812" s="3" t="str">
        <f>VLOOKUP($B812*1,[1]Sheet1!$A:$G,6,FALSE)</f>
        <v>广州</v>
      </c>
      <c r="J812" s="3" t="str">
        <f>VLOOKUP($B812*1,[1]Sheet1!$A:$G,5,FALSE)</f>
        <v>二组</v>
      </c>
      <c r="K812" s="3" t="str">
        <f t="shared" si="76"/>
        <v>广州二组</v>
      </c>
      <c r="L812" s="3" t="str">
        <f>IF(VLOOKUP($B812*1,[1]Sheet1!$A:$G,4,FALSE)=1,"普通员工","管理人员")</f>
        <v>管理人员</v>
      </c>
      <c r="M812" s="3">
        <f>E812/D812</f>
        <v>15333.51</v>
      </c>
      <c r="N812" s="3">
        <f t="shared" si="77"/>
        <v>2020</v>
      </c>
      <c r="O812" s="3">
        <f t="shared" si="78"/>
        <v>6</v>
      </c>
    </row>
    <row r="813" spans="1:15" x14ac:dyDescent="0.2">
      <c r="A813" s="10">
        <f>A812</f>
        <v>43995</v>
      </c>
      <c r="B813" s="4" t="s">
        <v>100</v>
      </c>
      <c r="C813" s="4" t="s">
        <v>6</v>
      </c>
      <c r="D813" s="6">
        <v>1</v>
      </c>
      <c r="E813" s="5">
        <v>17000.71</v>
      </c>
      <c r="F813" s="6" t="str">
        <f t="shared" si="75"/>
        <v>借呗</v>
      </c>
      <c r="G813" s="3" t="str">
        <f>MID(C813,3,LEN(C813))</f>
        <v>12期</v>
      </c>
      <c r="H813" s="3" t="str">
        <f>VLOOKUP($B813*1,[1]Sheet1!$A:$G,7,FALSE)</f>
        <v>华南</v>
      </c>
      <c r="I813" s="3" t="str">
        <f>VLOOKUP($B813*1,[1]Sheet1!$A:$G,6,FALSE)</f>
        <v>南宁</v>
      </c>
      <c r="J813" s="3" t="str">
        <f>VLOOKUP($B813*1,[1]Sheet1!$A:$G,5,FALSE)</f>
        <v>一组</v>
      </c>
      <c r="K813" s="3" t="str">
        <f t="shared" si="76"/>
        <v>南宁一组</v>
      </c>
      <c r="L813" s="3" t="str">
        <f>IF(VLOOKUP($B813*1,[1]Sheet1!$A:$G,4,FALSE)=1,"普通员工","管理人员")</f>
        <v>普通员工</v>
      </c>
      <c r="M813" s="3">
        <f>E813/D813</f>
        <v>17000.71</v>
      </c>
      <c r="N813" s="3">
        <f t="shared" si="77"/>
        <v>2020</v>
      </c>
      <c r="O813" s="3">
        <f t="shared" si="78"/>
        <v>6</v>
      </c>
    </row>
    <row r="814" spans="1:15" x14ac:dyDescent="0.2">
      <c r="A814" s="10">
        <f>A813</f>
        <v>43995</v>
      </c>
      <c r="B814" s="4" t="s">
        <v>104</v>
      </c>
      <c r="C814" s="4" t="s">
        <v>5</v>
      </c>
      <c r="D814" s="6">
        <v>1</v>
      </c>
      <c r="E814" s="5">
        <v>6000.23</v>
      </c>
      <c r="F814" s="6" t="str">
        <f t="shared" si="75"/>
        <v>借呗</v>
      </c>
      <c r="G814" s="3" t="str">
        <f>MID(C814,3,LEN(C814))</f>
        <v>6期</v>
      </c>
      <c r="H814" s="3" t="str">
        <f>VLOOKUP($B814*1,[1]Sheet1!$A:$G,7,FALSE)</f>
        <v>华东</v>
      </c>
      <c r="I814" s="3" t="str">
        <f>VLOOKUP($B814*1,[1]Sheet1!$A:$G,6,FALSE)</f>
        <v>上海</v>
      </c>
      <c r="J814" s="3" t="str">
        <f>VLOOKUP($B814*1,[1]Sheet1!$A:$G,5,FALSE)</f>
        <v>一组</v>
      </c>
      <c r="K814" s="3" t="str">
        <f t="shared" si="76"/>
        <v>上海一组</v>
      </c>
      <c r="L814" s="3" t="str">
        <f>IF(VLOOKUP($B814*1,[1]Sheet1!$A:$G,4,FALSE)=1,"普通员工","管理人员")</f>
        <v>普通员工</v>
      </c>
      <c r="M814" s="3">
        <f>E814/D814</f>
        <v>6000.23</v>
      </c>
      <c r="N814" s="3">
        <f t="shared" si="77"/>
        <v>2020</v>
      </c>
      <c r="O814" s="3">
        <f t="shared" si="78"/>
        <v>6</v>
      </c>
    </row>
    <row r="815" spans="1:15" x14ac:dyDescent="0.2">
      <c r="A815" s="10">
        <f>A814</f>
        <v>43995</v>
      </c>
      <c r="B815" s="3" t="str">
        <f>B814</f>
        <v>1000014572</v>
      </c>
      <c r="C815" s="4" t="s">
        <v>6</v>
      </c>
      <c r="D815" s="6">
        <v>2</v>
      </c>
      <c r="E815" s="5">
        <v>36001.14</v>
      </c>
      <c r="F815" s="6" t="str">
        <f t="shared" si="75"/>
        <v>借呗</v>
      </c>
      <c r="G815" s="3" t="str">
        <f>MID(C815,3,LEN(C815))</f>
        <v>12期</v>
      </c>
      <c r="H815" s="3" t="str">
        <f>VLOOKUP($B815*1,[1]Sheet1!$A:$G,7,FALSE)</f>
        <v>华东</v>
      </c>
      <c r="I815" s="3" t="str">
        <f>VLOOKUP($B815*1,[1]Sheet1!$A:$G,6,FALSE)</f>
        <v>上海</v>
      </c>
      <c r="J815" s="3" t="str">
        <f>VLOOKUP($B815*1,[1]Sheet1!$A:$G,5,FALSE)</f>
        <v>一组</v>
      </c>
      <c r="K815" s="3" t="str">
        <f t="shared" si="76"/>
        <v>上海一组</v>
      </c>
      <c r="L815" s="3" t="str">
        <f>IF(VLOOKUP($B815*1,[1]Sheet1!$A:$G,4,FALSE)=1,"普通员工","管理人员")</f>
        <v>普通员工</v>
      </c>
      <c r="M815" s="3">
        <f>E815/D815</f>
        <v>18000.57</v>
      </c>
      <c r="N815" s="3">
        <f t="shared" si="77"/>
        <v>2020</v>
      </c>
      <c r="O815" s="3">
        <f t="shared" si="78"/>
        <v>6</v>
      </c>
    </row>
    <row r="816" spans="1:15" x14ac:dyDescent="0.2">
      <c r="A816" s="10">
        <f>A815</f>
        <v>43995</v>
      </c>
      <c r="B816" s="4" t="s">
        <v>105</v>
      </c>
      <c r="C816" s="4" t="s">
        <v>6</v>
      </c>
      <c r="D816" s="6">
        <v>1</v>
      </c>
      <c r="E816" s="5">
        <v>5000.2700000000004</v>
      </c>
      <c r="F816" s="6" t="str">
        <f t="shared" si="75"/>
        <v>借呗</v>
      </c>
      <c r="G816" s="3" t="str">
        <f>MID(C816,3,LEN(C816))</f>
        <v>12期</v>
      </c>
      <c r="H816" s="3" t="str">
        <f>VLOOKUP($B816*1,[1]Sheet1!$A:$G,7,FALSE)</f>
        <v>华西北</v>
      </c>
      <c r="I816" s="3" t="str">
        <f>VLOOKUP($B816*1,[1]Sheet1!$A:$G,6,FALSE)</f>
        <v>西安</v>
      </c>
      <c r="J816" s="3" t="str">
        <f>VLOOKUP($B816*1,[1]Sheet1!$A:$G,5,FALSE)</f>
        <v>一组</v>
      </c>
      <c r="K816" s="3" t="str">
        <f t="shared" si="76"/>
        <v>西安一组</v>
      </c>
      <c r="L816" s="3" t="str">
        <f>IF(VLOOKUP($B816*1,[1]Sheet1!$A:$G,4,FALSE)=1,"普通员工","管理人员")</f>
        <v>普通员工</v>
      </c>
      <c r="M816" s="3">
        <f>E816/D816</f>
        <v>5000.2700000000004</v>
      </c>
      <c r="N816" s="3">
        <f t="shared" si="77"/>
        <v>2020</v>
      </c>
      <c r="O816" s="3">
        <f t="shared" si="78"/>
        <v>6</v>
      </c>
    </row>
    <row r="817" spans="1:15" x14ac:dyDescent="0.2">
      <c r="A817" s="10">
        <f>A816</f>
        <v>43995</v>
      </c>
      <c r="B817" s="4" t="s">
        <v>106</v>
      </c>
      <c r="C817" s="4" t="s">
        <v>5</v>
      </c>
      <c r="D817" s="6">
        <v>1</v>
      </c>
      <c r="E817" s="5">
        <v>10000.43</v>
      </c>
      <c r="F817" s="6" t="str">
        <f t="shared" si="75"/>
        <v>借呗</v>
      </c>
      <c r="G817" s="3" t="str">
        <f>MID(C817,3,LEN(C817))</f>
        <v>6期</v>
      </c>
      <c r="H817" s="3" t="str">
        <f>VLOOKUP($B817*1,[1]Sheet1!$A:$G,7,FALSE)</f>
        <v>华东</v>
      </c>
      <c r="I817" s="3" t="str">
        <f>VLOOKUP($B817*1,[1]Sheet1!$A:$G,6,FALSE)</f>
        <v>杭州</v>
      </c>
      <c r="J817" s="3" t="str">
        <f>VLOOKUP($B817*1,[1]Sheet1!$A:$G,5,FALSE)</f>
        <v>一组</v>
      </c>
      <c r="K817" s="3" t="str">
        <f t="shared" si="76"/>
        <v>杭州一组</v>
      </c>
      <c r="L817" s="3" t="str">
        <f>IF(VLOOKUP($B817*1,[1]Sheet1!$A:$G,4,FALSE)=1,"普通员工","管理人员")</f>
        <v>普通员工</v>
      </c>
      <c r="M817" s="3">
        <f>E817/D817</f>
        <v>10000.43</v>
      </c>
      <c r="N817" s="3">
        <f t="shared" si="77"/>
        <v>2020</v>
      </c>
      <c r="O817" s="3">
        <f t="shared" si="78"/>
        <v>6</v>
      </c>
    </row>
    <row r="818" spans="1:15" x14ac:dyDescent="0.2">
      <c r="A818" s="9">
        <v>43996</v>
      </c>
      <c r="B818" s="4" t="s">
        <v>57</v>
      </c>
      <c r="C818" s="4" t="s">
        <v>10</v>
      </c>
      <c r="D818" s="6">
        <v>1</v>
      </c>
      <c r="E818" s="5">
        <v>1100.33</v>
      </c>
      <c r="F818" s="6" t="str">
        <f t="shared" si="75"/>
        <v>借呗</v>
      </c>
      <c r="G818" s="3" t="str">
        <f>MID(C818,3,LEN(C818))</f>
        <v>18期</v>
      </c>
      <c r="H818" s="3" t="str">
        <f>VLOOKUP($B818*1,[1]Sheet1!$A:$G,7,FALSE)</f>
        <v>华东</v>
      </c>
      <c r="I818" s="3" t="str">
        <f>VLOOKUP($B818*1,[1]Sheet1!$A:$G,6,FALSE)</f>
        <v>杭州</v>
      </c>
      <c r="J818" s="3" t="str">
        <f>VLOOKUP($B818*1,[1]Sheet1!$A:$G,5,FALSE)</f>
        <v>二组</v>
      </c>
      <c r="K818" s="3" t="str">
        <f t="shared" si="76"/>
        <v>杭州二组</v>
      </c>
      <c r="L818" s="3" t="str">
        <f>IF(VLOOKUP($B818*1,[1]Sheet1!$A:$G,4,FALSE)=1,"普通员工","管理人员")</f>
        <v>普通员工</v>
      </c>
      <c r="M818" s="3">
        <f>E818/D818</f>
        <v>1100.33</v>
      </c>
      <c r="N818" s="3">
        <f t="shared" si="77"/>
        <v>2020</v>
      </c>
      <c r="O818" s="3">
        <f t="shared" si="78"/>
        <v>6</v>
      </c>
    </row>
    <row r="819" spans="1:15" x14ac:dyDescent="0.2">
      <c r="A819" s="10">
        <f>A818</f>
        <v>43996</v>
      </c>
      <c r="B819" s="4" t="s">
        <v>4</v>
      </c>
      <c r="C819" s="4" t="s">
        <v>6</v>
      </c>
      <c r="D819" s="6">
        <v>2</v>
      </c>
      <c r="E819" s="5">
        <v>9504.6299999999992</v>
      </c>
      <c r="F819" s="6" t="str">
        <f t="shared" si="75"/>
        <v>借呗</v>
      </c>
      <c r="G819" s="3" t="str">
        <f>MID(C819,3,LEN(C819))</f>
        <v>12期</v>
      </c>
      <c r="H819" s="3" t="str">
        <f>VLOOKUP($B819*1,[1]Sheet1!$A:$G,7,FALSE)</f>
        <v>华东</v>
      </c>
      <c r="I819" s="3" t="str">
        <f>VLOOKUP($B819*1,[1]Sheet1!$A:$G,6,FALSE)</f>
        <v>杭州</v>
      </c>
      <c r="J819" s="3" t="str">
        <f>VLOOKUP($B819*1,[1]Sheet1!$A:$G,5,FALSE)</f>
        <v>二组</v>
      </c>
      <c r="K819" s="3" t="str">
        <f t="shared" si="76"/>
        <v>杭州二组</v>
      </c>
      <c r="L819" s="3" t="str">
        <f>IF(VLOOKUP($B819*1,[1]Sheet1!$A:$G,4,FALSE)=1,"普通员工","管理人员")</f>
        <v>普通员工</v>
      </c>
      <c r="M819" s="3">
        <f>E819/D819</f>
        <v>4752.3149999999996</v>
      </c>
      <c r="N819" s="3">
        <f t="shared" si="77"/>
        <v>2020</v>
      </c>
      <c r="O819" s="3">
        <f t="shared" si="78"/>
        <v>6</v>
      </c>
    </row>
    <row r="820" spans="1:15" x14ac:dyDescent="0.2">
      <c r="A820" s="10">
        <f>A819</f>
        <v>43996</v>
      </c>
      <c r="B820" s="4" t="s">
        <v>7</v>
      </c>
      <c r="C820" s="4" t="s">
        <v>5</v>
      </c>
      <c r="D820" s="6">
        <v>2</v>
      </c>
      <c r="E820" s="5">
        <v>18001.18</v>
      </c>
      <c r="F820" s="6" t="str">
        <f t="shared" si="75"/>
        <v>借呗</v>
      </c>
      <c r="G820" s="3" t="str">
        <f>MID(C820,3,LEN(C820))</f>
        <v>6期</v>
      </c>
      <c r="H820" s="3" t="str">
        <f>VLOOKUP($B820*1,[1]Sheet1!$A:$G,7,FALSE)</f>
        <v>华南</v>
      </c>
      <c r="I820" s="3" t="str">
        <f>VLOOKUP($B820*1,[1]Sheet1!$A:$G,6,FALSE)</f>
        <v>广州</v>
      </c>
      <c r="J820" s="3" t="str">
        <f>VLOOKUP($B820*1,[1]Sheet1!$A:$G,5,FALSE)</f>
        <v>三组</v>
      </c>
      <c r="K820" s="3" t="str">
        <f t="shared" si="76"/>
        <v>广州三组</v>
      </c>
      <c r="L820" s="3" t="str">
        <f>IF(VLOOKUP($B820*1,[1]Sheet1!$A:$G,4,FALSE)=1,"普通员工","管理人员")</f>
        <v>普通员工</v>
      </c>
      <c r="M820" s="3">
        <f>E820/D820</f>
        <v>9000.59</v>
      </c>
      <c r="N820" s="3">
        <f t="shared" si="77"/>
        <v>2020</v>
      </c>
      <c r="O820" s="3">
        <f t="shared" si="78"/>
        <v>6</v>
      </c>
    </row>
    <row r="821" spans="1:15" x14ac:dyDescent="0.2">
      <c r="A821" s="10">
        <f>A820</f>
        <v>43996</v>
      </c>
      <c r="B821" s="3" t="str">
        <f>B820</f>
        <v>1000000030</v>
      </c>
      <c r="C821" s="4" t="s">
        <v>10</v>
      </c>
      <c r="D821" s="6">
        <v>1</v>
      </c>
      <c r="E821" s="5">
        <v>6000.44</v>
      </c>
      <c r="F821" s="6" t="str">
        <f t="shared" si="75"/>
        <v>借呗</v>
      </c>
      <c r="G821" s="3" t="str">
        <f>MID(C821,3,LEN(C821))</f>
        <v>18期</v>
      </c>
      <c r="H821" s="3" t="str">
        <f>VLOOKUP($B821*1,[1]Sheet1!$A:$G,7,FALSE)</f>
        <v>华南</v>
      </c>
      <c r="I821" s="3" t="str">
        <f>VLOOKUP($B821*1,[1]Sheet1!$A:$G,6,FALSE)</f>
        <v>广州</v>
      </c>
      <c r="J821" s="3" t="str">
        <f>VLOOKUP($B821*1,[1]Sheet1!$A:$G,5,FALSE)</f>
        <v>三组</v>
      </c>
      <c r="K821" s="3" t="str">
        <f t="shared" si="76"/>
        <v>广州三组</v>
      </c>
      <c r="L821" s="3" t="str">
        <f>IF(VLOOKUP($B821*1,[1]Sheet1!$A:$G,4,FALSE)=1,"普通员工","管理人员")</f>
        <v>普通员工</v>
      </c>
      <c r="M821" s="3">
        <f>E821/D821</f>
        <v>6000.44</v>
      </c>
      <c r="N821" s="3">
        <f t="shared" si="77"/>
        <v>2020</v>
      </c>
      <c r="O821" s="3">
        <f t="shared" si="78"/>
        <v>6</v>
      </c>
    </row>
    <row r="822" spans="1:15" x14ac:dyDescent="0.2">
      <c r="A822" s="10">
        <f>A821</f>
        <v>43996</v>
      </c>
      <c r="B822" s="4" t="s">
        <v>8</v>
      </c>
      <c r="C822" s="4" t="s">
        <v>5</v>
      </c>
      <c r="D822" s="6">
        <v>1</v>
      </c>
      <c r="E822" s="5">
        <v>12000.13</v>
      </c>
      <c r="F822" s="6" t="str">
        <f t="shared" si="75"/>
        <v>借呗</v>
      </c>
      <c r="G822" s="3" t="str">
        <f>MID(C822,3,LEN(C822))</f>
        <v>6期</v>
      </c>
      <c r="H822" s="3" t="str">
        <f>VLOOKUP($B822*1,[1]Sheet1!$A:$G,7,FALSE)</f>
        <v>华东</v>
      </c>
      <c r="I822" s="3" t="str">
        <f>VLOOKUP($B822*1,[1]Sheet1!$A:$G,6,FALSE)</f>
        <v>杭州</v>
      </c>
      <c r="J822" s="3" t="str">
        <f>VLOOKUP($B822*1,[1]Sheet1!$A:$G,5,FALSE)</f>
        <v>一组</v>
      </c>
      <c r="K822" s="3" t="str">
        <f t="shared" si="76"/>
        <v>杭州一组</v>
      </c>
      <c r="L822" s="3" t="str">
        <f>IF(VLOOKUP($B822*1,[1]Sheet1!$A:$G,4,FALSE)=1,"普通员工","管理人员")</f>
        <v>管理人员</v>
      </c>
      <c r="M822" s="3">
        <f>E822/D822</f>
        <v>12000.13</v>
      </c>
      <c r="N822" s="3">
        <f t="shared" si="77"/>
        <v>2020</v>
      </c>
      <c r="O822" s="3">
        <f t="shared" si="78"/>
        <v>6</v>
      </c>
    </row>
    <row r="823" spans="1:15" x14ac:dyDescent="0.2">
      <c r="A823" s="10">
        <f>A822</f>
        <v>43996</v>
      </c>
      <c r="B823" s="3" t="str">
        <f>B822</f>
        <v>1000000031</v>
      </c>
      <c r="C823" s="4" t="s">
        <v>6</v>
      </c>
      <c r="D823" s="6">
        <v>1</v>
      </c>
      <c r="E823" s="5">
        <v>22000.42</v>
      </c>
      <c r="F823" s="6" t="str">
        <f t="shared" si="75"/>
        <v>借呗</v>
      </c>
      <c r="G823" s="3" t="str">
        <f>MID(C823,3,LEN(C823))</f>
        <v>12期</v>
      </c>
      <c r="H823" s="3" t="str">
        <f>VLOOKUP($B823*1,[1]Sheet1!$A:$G,7,FALSE)</f>
        <v>华东</v>
      </c>
      <c r="I823" s="3" t="str">
        <f>VLOOKUP($B823*1,[1]Sheet1!$A:$G,6,FALSE)</f>
        <v>杭州</v>
      </c>
      <c r="J823" s="3" t="str">
        <f>VLOOKUP($B823*1,[1]Sheet1!$A:$G,5,FALSE)</f>
        <v>一组</v>
      </c>
      <c r="K823" s="3" t="str">
        <f t="shared" si="76"/>
        <v>杭州一组</v>
      </c>
      <c r="L823" s="3" t="str">
        <f>IF(VLOOKUP($B823*1,[1]Sheet1!$A:$G,4,FALSE)=1,"普通员工","管理人员")</f>
        <v>管理人员</v>
      </c>
      <c r="M823" s="3">
        <f>E823/D823</f>
        <v>22000.42</v>
      </c>
      <c r="N823" s="3">
        <f t="shared" si="77"/>
        <v>2020</v>
      </c>
      <c r="O823" s="3">
        <f t="shared" si="78"/>
        <v>6</v>
      </c>
    </row>
    <row r="824" spans="1:15" x14ac:dyDescent="0.2">
      <c r="A824" s="10">
        <f>A823</f>
        <v>43996</v>
      </c>
      <c r="B824" s="4" t="s">
        <v>9</v>
      </c>
      <c r="C824" s="4" t="s">
        <v>5</v>
      </c>
      <c r="D824" s="6">
        <v>2</v>
      </c>
      <c r="E824" s="5">
        <v>26000.82</v>
      </c>
      <c r="F824" s="6" t="str">
        <f t="shared" si="75"/>
        <v>借呗</v>
      </c>
      <c r="G824" s="3" t="str">
        <f>MID(C824,3,LEN(C824))</f>
        <v>6期</v>
      </c>
      <c r="H824" s="3" t="str">
        <f>VLOOKUP($B824*1,[1]Sheet1!$A:$G,7,FALSE)</f>
        <v>华东</v>
      </c>
      <c r="I824" s="3" t="str">
        <f>VLOOKUP($B824*1,[1]Sheet1!$A:$G,6,FALSE)</f>
        <v>苏州</v>
      </c>
      <c r="J824" s="3" t="str">
        <f>VLOOKUP($B824*1,[1]Sheet1!$A:$G,5,FALSE)</f>
        <v>一组</v>
      </c>
      <c r="K824" s="3" t="str">
        <f t="shared" si="76"/>
        <v>苏州一组</v>
      </c>
      <c r="L824" s="3" t="str">
        <f>IF(VLOOKUP($B824*1,[1]Sheet1!$A:$G,4,FALSE)=1,"普通员工","管理人员")</f>
        <v>管理人员</v>
      </c>
      <c r="M824" s="3">
        <f>E824/D824</f>
        <v>13000.41</v>
      </c>
      <c r="N824" s="3">
        <f t="shared" si="77"/>
        <v>2020</v>
      </c>
      <c r="O824" s="3">
        <f t="shared" si="78"/>
        <v>6</v>
      </c>
    </row>
    <row r="825" spans="1:15" x14ac:dyDescent="0.2">
      <c r="A825" s="10">
        <f>A824</f>
        <v>43996</v>
      </c>
      <c r="B825" s="4" t="s">
        <v>36</v>
      </c>
      <c r="C825" s="4" t="s">
        <v>6</v>
      </c>
      <c r="D825" s="6">
        <v>1</v>
      </c>
      <c r="E825" s="5">
        <v>15000.22</v>
      </c>
      <c r="F825" s="6" t="str">
        <f t="shared" si="75"/>
        <v>借呗</v>
      </c>
      <c r="G825" s="3" t="str">
        <f>MID(C825,3,LEN(C825))</f>
        <v>12期</v>
      </c>
      <c r="H825" s="3" t="str">
        <f>VLOOKUP($B825*1,[1]Sheet1!$A:$G,7,FALSE)</f>
        <v>华东</v>
      </c>
      <c r="I825" s="3" t="str">
        <f>VLOOKUP($B825*1,[1]Sheet1!$A:$G,6,FALSE)</f>
        <v>苏州</v>
      </c>
      <c r="J825" s="3" t="str">
        <f>VLOOKUP($B825*1,[1]Sheet1!$A:$G,5,FALSE)</f>
        <v>一组</v>
      </c>
      <c r="K825" s="3" t="str">
        <f t="shared" si="76"/>
        <v>苏州一组</v>
      </c>
      <c r="L825" s="3" t="str">
        <f>IF(VLOOKUP($B825*1,[1]Sheet1!$A:$G,4,FALSE)=1,"普通员工","管理人员")</f>
        <v>普通员工</v>
      </c>
      <c r="M825" s="3">
        <f>E825/D825</f>
        <v>15000.22</v>
      </c>
      <c r="N825" s="3">
        <f t="shared" si="77"/>
        <v>2020</v>
      </c>
      <c r="O825" s="3">
        <f t="shared" si="78"/>
        <v>6</v>
      </c>
    </row>
    <row r="826" spans="1:15" x14ac:dyDescent="0.2">
      <c r="A826" s="10">
        <f>A825</f>
        <v>43996</v>
      </c>
      <c r="B826" s="3" t="str">
        <f>B825</f>
        <v>1000000033</v>
      </c>
      <c r="C826" s="4" t="s">
        <v>10</v>
      </c>
      <c r="D826" s="6">
        <v>1</v>
      </c>
      <c r="E826" s="5">
        <v>500.35</v>
      </c>
      <c r="F826" s="6" t="str">
        <f t="shared" si="75"/>
        <v>借呗</v>
      </c>
      <c r="G826" s="3" t="str">
        <f>MID(C826,3,LEN(C826))</f>
        <v>18期</v>
      </c>
      <c r="H826" s="3" t="str">
        <f>VLOOKUP($B826*1,[1]Sheet1!$A:$G,7,FALSE)</f>
        <v>华东</v>
      </c>
      <c r="I826" s="3" t="str">
        <f>VLOOKUP($B826*1,[1]Sheet1!$A:$G,6,FALSE)</f>
        <v>苏州</v>
      </c>
      <c r="J826" s="3" t="str">
        <f>VLOOKUP($B826*1,[1]Sheet1!$A:$G,5,FALSE)</f>
        <v>一组</v>
      </c>
      <c r="K826" s="3" t="str">
        <f t="shared" si="76"/>
        <v>苏州一组</v>
      </c>
      <c r="L826" s="3" t="str">
        <f>IF(VLOOKUP($B826*1,[1]Sheet1!$A:$G,4,FALSE)=1,"普通员工","管理人员")</f>
        <v>普通员工</v>
      </c>
      <c r="M826" s="3">
        <f>E826/D826</f>
        <v>500.35</v>
      </c>
      <c r="N826" s="3">
        <f t="shared" si="77"/>
        <v>2020</v>
      </c>
      <c r="O826" s="3">
        <f t="shared" si="78"/>
        <v>6</v>
      </c>
    </row>
    <row r="827" spans="1:15" x14ac:dyDescent="0.2">
      <c r="A827" s="10">
        <f>A826</f>
        <v>43996</v>
      </c>
      <c r="B827" s="4" t="s">
        <v>37</v>
      </c>
      <c r="C827" s="4" t="s">
        <v>6</v>
      </c>
      <c r="D827" s="6">
        <v>2</v>
      </c>
      <c r="E827" s="5">
        <v>17000.579999999998</v>
      </c>
      <c r="F827" s="6" t="str">
        <f t="shared" si="75"/>
        <v>借呗</v>
      </c>
      <c r="G827" s="3" t="str">
        <f>MID(C827,3,LEN(C827))</f>
        <v>12期</v>
      </c>
      <c r="H827" s="3" t="str">
        <f>VLOOKUP($B827*1,[1]Sheet1!$A:$G,7,FALSE)</f>
        <v>华东</v>
      </c>
      <c r="I827" s="3" t="str">
        <f>VLOOKUP($B827*1,[1]Sheet1!$A:$G,6,FALSE)</f>
        <v>苏州</v>
      </c>
      <c r="J827" s="3" t="str">
        <f>VLOOKUP($B827*1,[1]Sheet1!$A:$G,5,FALSE)</f>
        <v>一组</v>
      </c>
      <c r="K827" s="3" t="str">
        <f t="shared" si="76"/>
        <v>苏州一组</v>
      </c>
      <c r="L827" s="3" t="str">
        <f>IF(VLOOKUP($B827*1,[1]Sheet1!$A:$G,4,FALSE)=1,"普通员工","管理人员")</f>
        <v>普通员工</v>
      </c>
      <c r="M827" s="3">
        <f>E827/D827</f>
        <v>8500.2899999999991</v>
      </c>
      <c r="N827" s="3">
        <f t="shared" si="77"/>
        <v>2020</v>
      </c>
      <c r="O827" s="3">
        <f t="shared" si="78"/>
        <v>6</v>
      </c>
    </row>
    <row r="828" spans="1:15" x14ac:dyDescent="0.2">
      <c r="A828" s="10">
        <f>A827</f>
        <v>43996</v>
      </c>
      <c r="B828" s="4" t="s">
        <v>11</v>
      </c>
      <c r="C828" s="4" t="s">
        <v>6</v>
      </c>
      <c r="D828" s="6">
        <v>1</v>
      </c>
      <c r="E828" s="5">
        <v>3000.51</v>
      </c>
      <c r="F828" s="6" t="str">
        <f t="shared" si="75"/>
        <v>借呗</v>
      </c>
      <c r="G828" s="3" t="str">
        <f>MID(C828,3,LEN(C828))</f>
        <v>12期</v>
      </c>
      <c r="H828" s="3" t="str">
        <f>VLOOKUP($B828*1,[1]Sheet1!$A:$G,7,FALSE)</f>
        <v>华东</v>
      </c>
      <c r="I828" s="3" t="str">
        <f>VLOOKUP($B828*1,[1]Sheet1!$A:$G,6,FALSE)</f>
        <v>苏州</v>
      </c>
      <c r="J828" s="3" t="str">
        <f>VLOOKUP($B828*1,[1]Sheet1!$A:$G,5,FALSE)</f>
        <v>三组</v>
      </c>
      <c r="K828" s="3" t="str">
        <f t="shared" si="76"/>
        <v>苏州三组</v>
      </c>
      <c r="L828" s="3" t="str">
        <f>IF(VLOOKUP($B828*1,[1]Sheet1!$A:$G,4,FALSE)=1,"普通员工","管理人员")</f>
        <v>普通员工</v>
      </c>
      <c r="M828" s="3">
        <f>E828/D828</f>
        <v>3000.51</v>
      </c>
      <c r="N828" s="3">
        <f t="shared" si="77"/>
        <v>2020</v>
      </c>
      <c r="O828" s="3">
        <f t="shared" si="78"/>
        <v>6</v>
      </c>
    </row>
    <row r="829" spans="1:15" x14ac:dyDescent="0.2">
      <c r="A829" s="10">
        <f>A828</f>
        <v>43996</v>
      </c>
      <c r="B829" s="4" t="s">
        <v>12</v>
      </c>
      <c r="C829" s="4" t="s">
        <v>5</v>
      </c>
      <c r="D829" s="6">
        <v>1</v>
      </c>
      <c r="E829" s="5">
        <v>12000.36</v>
      </c>
      <c r="F829" s="6" t="str">
        <f t="shared" si="75"/>
        <v>借呗</v>
      </c>
      <c r="G829" s="3" t="str">
        <f>MID(C829,3,LEN(C829))</f>
        <v>6期</v>
      </c>
      <c r="H829" s="3" t="str">
        <f>VLOOKUP($B829*1,[1]Sheet1!$A:$G,7,FALSE)</f>
        <v>华南</v>
      </c>
      <c r="I829" s="3" t="str">
        <f>VLOOKUP($B829*1,[1]Sheet1!$A:$G,6,FALSE)</f>
        <v>广州</v>
      </c>
      <c r="J829" s="3" t="str">
        <f>VLOOKUP($B829*1,[1]Sheet1!$A:$G,5,FALSE)</f>
        <v>三组</v>
      </c>
      <c r="K829" s="3" t="str">
        <f t="shared" si="76"/>
        <v>广州三组</v>
      </c>
      <c r="L829" s="3" t="str">
        <f>IF(VLOOKUP($B829*1,[1]Sheet1!$A:$G,4,FALSE)=1,"普通员工","管理人员")</f>
        <v>管理人员</v>
      </c>
      <c r="M829" s="3">
        <f>E829/D829</f>
        <v>12000.36</v>
      </c>
      <c r="N829" s="3">
        <f t="shared" si="77"/>
        <v>2020</v>
      </c>
      <c r="O829" s="3">
        <f t="shared" si="78"/>
        <v>6</v>
      </c>
    </row>
    <row r="830" spans="1:15" x14ac:dyDescent="0.2">
      <c r="A830" s="10">
        <f>A829</f>
        <v>43996</v>
      </c>
      <c r="B830" s="4" t="s">
        <v>13</v>
      </c>
      <c r="C830" s="4" t="s">
        <v>5</v>
      </c>
      <c r="D830" s="6">
        <v>1</v>
      </c>
      <c r="E830" s="5">
        <v>989.16</v>
      </c>
      <c r="F830" s="6" t="str">
        <f t="shared" si="75"/>
        <v>借呗</v>
      </c>
      <c r="G830" s="3" t="str">
        <f>MID(C830,3,LEN(C830))</f>
        <v>6期</v>
      </c>
      <c r="H830" s="3" t="str">
        <f>VLOOKUP($B830*1,[1]Sheet1!$A:$G,7,FALSE)</f>
        <v>华东</v>
      </c>
      <c r="I830" s="3" t="str">
        <f>VLOOKUP($B830*1,[1]Sheet1!$A:$G,6,FALSE)</f>
        <v>杭州</v>
      </c>
      <c r="J830" s="3" t="str">
        <f>VLOOKUP($B830*1,[1]Sheet1!$A:$G,5,FALSE)</f>
        <v>二组</v>
      </c>
      <c r="K830" s="3" t="str">
        <f t="shared" si="76"/>
        <v>杭州二组</v>
      </c>
      <c r="L830" s="3" t="str">
        <f>IF(VLOOKUP($B830*1,[1]Sheet1!$A:$G,4,FALSE)=1,"普通员工","管理人员")</f>
        <v>普通员工</v>
      </c>
      <c r="M830" s="3">
        <f>E830/D830</f>
        <v>989.16</v>
      </c>
      <c r="N830" s="3">
        <f t="shared" si="77"/>
        <v>2020</v>
      </c>
      <c r="O830" s="3">
        <f t="shared" si="78"/>
        <v>6</v>
      </c>
    </row>
    <row r="831" spans="1:15" x14ac:dyDescent="0.2">
      <c r="A831" s="10">
        <f>A830</f>
        <v>43996</v>
      </c>
      <c r="B831" s="3" t="str">
        <f>B830</f>
        <v>1000000037</v>
      </c>
      <c r="C831" s="4" t="s">
        <v>6</v>
      </c>
      <c r="D831" s="6">
        <v>1</v>
      </c>
      <c r="E831" s="5">
        <v>11000.07</v>
      </c>
      <c r="F831" s="6" t="str">
        <f t="shared" si="75"/>
        <v>借呗</v>
      </c>
      <c r="G831" s="3" t="str">
        <f>MID(C831,3,LEN(C831))</f>
        <v>12期</v>
      </c>
      <c r="H831" s="3" t="str">
        <f>VLOOKUP($B831*1,[1]Sheet1!$A:$G,7,FALSE)</f>
        <v>华东</v>
      </c>
      <c r="I831" s="3" t="str">
        <f>VLOOKUP($B831*1,[1]Sheet1!$A:$G,6,FALSE)</f>
        <v>杭州</v>
      </c>
      <c r="J831" s="3" t="str">
        <f>VLOOKUP($B831*1,[1]Sheet1!$A:$G,5,FALSE)</f>
        <v>二组</v>
      </c>
      <c r="K831" s="3" t="str">
        <f t="shared" si="76"/>
        <v>杭州二组</v>
      </c>
      <c r="L831" s="3" t="str">
        <f>IF(VLOOKUP($B831*1,[1]Sheet1!$A:$G,4,FALSE)=1,"普通员工","管理人员")</f>
        <v>普通员工</v>
      </c>
      <c r="M831" s="3">
        <f>E831/D831</f>
        <v>11000.07</v>
      </c>
      <c r="N831" s="3">
        <f t="shared" si="77"/>
        <v>2020</v>
      </c>
      <c r="O831" s="3">
        <f t="shared" si="78"/>
        <v>6</v>
      </c>
    </row>
    <row r="832" spans="1:15" x14ac:dyDescent="0.2">
      <c r="A832" s="10">
        <f>A831</f>
        <v>43996</v>
      </c>
      <c r="B832" s="4" t="s">
        <v>14</v>
      </c>
      <c r="C832" s="4" t="s">
        <v>5</v>
      </c>
      <c r="D832" s="6">
        <v>1</v>
      </c>
      <c r="E832" s="5">
        <v>1500.67</v>
      </c>
      <c r="F832" s="6" t="str">
        <f t="shared" si="75"/>
        <v>借呗</v>
      </c>
      <c r="G832" s="3" t="str">
        <f>MID(C832,3,LEN(C832))</f>
        <v>6期</v>
      </c>
      <c r="H832" s="3" t="str">
        <f>VLOOKUP($B832*1,[1]Sheet1!$A:$G,7,FALSE)</f>
        <v>华东</v>
      </c>
      <c r="I832" s="3" t="str">
        <f>VLOOKUP($B832*1,[1]Sheet1!$A:$G,6,FALSE)</f>
        <v>苏州</v>
      </c>
      <c r="J832" s="3" t="str">
        <f>VLOOKUP($B832*1,[1]Sheet1!$A:$G,5,FALSE)</f>
        <v>二组</v>
      </c>
      <c r="K832" s="3" t="str">
        <f t="shared" si="76"/>
        <v>苏州二组</v>
      </c>
      <c r="L832" s="3" t="str">
        <f>IF(VLOOKUP($B832*1,[1]Sheet1!$A:$G,4,FALSE)=1,"普通员工","管理人员")</f>
        <v>管理人员</v>
      </c>
      <c r="M832" s="3">
        <f>E832/D832</f>
        <v>1500.67</v>
      </c>
      <c r="N832" s="3">
        <f t="shared" si="77"/>
        <v>2020</v>
      </c>
      <c r="O832" s="3">
        <f t="shared" si="78"/>
        <v>6</v>
      </c>
    </row>
    <row r="833" spans="1:15" x14ac:dyDescent="0.2">
      <c r="A833" s="10">
        <f>A832</f>
        <v>43996</v>
      </c>
      <c r="B833" s="4" t="s">
        <v>15</v>
      </c>
      <c r="C833" s="4" t="s">
        <v>5</v>
      </c>
      <c r="D833" s="6">
        <v>1</v>
      </c>
      <c r="E833" s="5">
        <v>14000.75</v>
      </c>
      <c r="F833" s="6" t="str">
        <f t="shared" si="75"/>
        <v>借呗</v>
      </c>
      <c r="G833" s="3" t="str">
        <f>MID(C833,3,LEN(C833))</f>
        <v>6期</v>
      </c>
      <c r="H833" s="3" t="str">
        <f>VLOOKUP($B833*1,[1]Sheet1!$A:$G,7,FALSE)</f>
        <v>华西北</v>
      </c>
      <c r="I833" s="3" t="str">
        <f>VLOOKUP($B833*1,[1]Sheet1!$A:$G,6,FALSE)</f>
        <v>北京</v>
      </c>
      <c r="J833" s="3" t="str">
        <f>VLOOKUP($B833*1,[1]Sheet1!$A:$G,5,FALSE)</f>
        <v>四组</v>
      </c>
      <c r="K833" s="3" t="str">
        <f t="shared" si="76"/>
        <v>北京四组</v>
      </c>
      <c r="L833" s="3" t="str">
        <f>IF(VLOOKUP($B833*1,[1]Sheet1!$A:$G,4,FALSE)=1,"普通员工","管理人员")</f>
        <v>管理人员</v>
      </c>
      <c r="M833" s="3">
        <f>E833/D833</f>
        <v>14000.75</v>
      </c>
      <c r="N833" s="3">
        <f t="shared" si="77"/>
        <v>2020</v>
      </c>
      <c r="O833" s="3">
        <f t="shared" si="78"/>
        <v>6</v>
      </c>
    </row>
    <row r="834" spans="1:15" x14ac:dyDescent="0.2">
      <c r="A834" s="10">
        <f>A833</f>
        <v>43996</v>
      </c>
      <c r="B834" s="4" t="s">
        <v>38</v>
      </c>
      <c r="C834" s="4" t="s">
        <v>5</v>
      </c>
      <c r="D834" s="6">
        <v>1</v>
      </c>
      <c r="E834" s="5">
        <v>20000.36</v>
      </c>
      <c r="F834" s="6" t="str">
        <f t="shared" si="75"/>
        <v>借呗</v>
      </c>
      <c r="G834" s="3" t="str">
        <f>MID(C834,3,LEN(C834))</f>
        <v>6期</v>
      </c>
      <c r="H834" s="3" t="str">
        <f>VLOOKUP($B834*1,[1]Sheet1!$A:$G,7,FALSE)</f>
        <v>华西北</v>
      </c>
      <c r="I834" s="3" t="str">
        <f>VLOOKUP($B834*1,[1]Sheet1!$A:$G,6,FALSE)</f>
        <v>北京</v>
      </c>
      <c r="J834" s="3" t="str">
        <f>VLOOKUP($B834*1,[1]Sheet1!$A:$G,5,FALSE)</f>
        <v>四组</v>
      </c>
      <c r="K834" s="3" t="str">
        <f t="shared" si="76"/>
        <v>北京四组</v>
      </c>
      <c r="L834" s="3" t="str">
        <f>IF(VLOOKUP($B834*1,[1]Sheet1!$A:$G,4,FALSE)=1,"普通员工","管理人员")</f>
        <v>普通员工</v>
      </c>
      <c r="M834" s="3">
        <f>E834/D834</f>
        <v>20000.36</v>
      </c>
      <c r="N834" s="3">
        <f t="shared" si="77"/>
        <v>2020</v>
      </c>
      <c r="O834" s="3">
        <f t="shared" si="78"/>
        <v>6</v>
      </c>
    </row>
    <row r="835" spans="1:15" x14ac:dyDescent="0.2">
      <c r="A835" s="10">
        <f>A834</f>
        <v>43996</v>
      </c>
      <c r="B835" s="4" t="s">
        <v>39</v>
      </c>
      <c r="C835" s="4" t="s">
        <v>6</v>
      </c>
      <c r="D835" s="6">
        <v>1</v>
      </c>
      <c r="E835" s="5">
        <v>10000.57</v>
      </c>
      <c r="F835" s="6" t="str">
        <f t="shared" ref="F835:F898" si="79">LEFT(C835,2)</f>
        <v>借呗</v>
      </c>
      <c r="G835" s="3" t="str">
        <f>MID(C835,3,LEN(C835))</f>
        <v>12期</v>
      </c>
      <c r="H835" s="3" t="str">
        <f>VLOOKUP($B835*1,[1]Sheet1!$A:$G,7,FALSE)</f>
        <v>华西北</v>
      </c>
      <c r="I835" s="3" t="str">
        <f>VLOOKUP($B835*1,[1]Sheet1!$A:$G,6,FALSE)</f>
        <v>成都</v>
      </c>
      <c r="J835" s="3" t="str">
        <f>VLOOKUP($B835*1,[1]Sheet1!$A:$G,5,FALSE)</f>
        <v>一组</v>
      </c>
      <c r="K835" s="3" t="str">
        <f t="shared" ref="K835:K898" si="80">I835&amp;J835</f>
        <v>成都一组</v>
      </c>
      <c r="L835" s="3" t="str">
        <f>IF(VLOOKUP($B835*1,[1]Sheet1!$A:$G,4,FALSE)=1,"普通员工","管理人员")</f>
        <v>普通员工</v>
      </c>
      <c r="M835" s="3">
        <f>E835/D835</f>
        <v>10000.57</v>
      </c>
      <c r="N835" s="3">
        <f t="shared" ref="N835:N898" si="81">YEAR(A835)</f>
        <v>2020</v>
      </c>
      <c r="O835" s="3">
        <f t="shared" ref="O835:O898" si="82">MONTH(A835)</f>
        <v>6</v>
      </c>
    </row>
    <row r="836" spans="1:15" x14ac:dyDescent="0.2">
      <c r="A836" s="10">
        <f>A835</f>
        <v>43996</v>
      </c>
      <c r="B836" s="4" t="s">
        <v>17</v>
      </c>
      <c r="C836" s="4" t="s">
        <v>5</v>
      </c>
      <c r="D836" s="6">
        <v>3</v>
      </c>
      <c r="E836" s="5">
        <v>50000.3</v>
      </c>
      <c r="F836" s="6" t="str">
        <f t="shared" si="79"/>
        <v>借呗</v>
      </c>
      <c r="G836" s="3" t="str">
        <f>MID(C836,3,LEN(C836))</f>
        <v>6期</v>
      </c>
      <c r="H836" s="3" t="str">
        <f>VLOOKUP($B836*1,[1]Sheet1!$A:$G,7,FALSE)</f>
        <v>华南</v>
      </c>
      <c r="I836" s="3" t="str">
        <f>VLOOKUP($B836*1,[1]Sheet1!$A:$G,6,FALSE)</f>
        <v>深圳</v>
      </c>
      <c r="J836" s="3" t="str">
        <f>VLOOKUP($B836*1,[1]Sheet1!$A:$G,5,FALSE)</f>
        <v>一组</v>
      </c>
      <c r="K836" s="3" t="str">
        <f t="shared" si="80"/>
        <v>深圳一组</v>
      </c>
      <c r="L836" s="3" t="str">
        <f>IF(VLOOKUP($B836*1,[1]Sheet1!$A:$G,4,FALSE)=1,"普通员工","管理人员")</f>
        <v>普通员工</v>
      </c>
      <c r="M836" s="3">
        <f>E836/D836</f>
        <v>16666.766666666666</v>
      </c>
      <c r="N836" s="3">
        <f t="shared" si="81"/>
        <v>2020</v>
      </c>
      <c r="O836" s="3">
        <f t="shared" si="82"/>
        <v>6</v>
      </c>
    </row>
    <row r="837" spans="1:15" x14ac:dyDescent="0.2">
      <c r="A837" s="10">
        <f>A836</f>
        <v>43996</v>
      </c>
      <c r="B837" s="4" t="s">
        <v>40</v>
      </c>
      <c r="C837" s="4" t="s">
        <v>5</v>
      </c>
      <c r="D837" s="6">
        <v>1</v>
      </c>
      <c r="E837" s="5">
        <v>25000.66</v>
      </c>
      <c r="F837" s="6" t="str">
        <f t="shared" si="79"/>
        <v>借呗</v>
      </c>
      <c r="G837" s="3" t="str">
        <f>MID(C837,3,LEN(C837))</f>
        <v>6期</v>
      </c>
      <c r="H837" s="3" t="str">
        <f>VLOOKUP($B837*1,[1]Sheet1!$A:$G,7,FALSE)</f>
        <v>华西北</v>
      </c>
      <c r="I837" s="3" t="str">
        <f>VLOOKUP($B837*1,[1]Sheet1!$A:$G,6,FALSE)</f>
        <v>成都</v>
      </c>
      <c r="J837" s="3" t="str">
        <f>VLOOKUP($B837*1,[1]Sheet1!$A:$G,5,FALSE)</f>
        <v>一组</v>
      </c>
      <c r="K837" s="3" t="str">
        <f t="shared" si="80"/>
        <v>成都一组</v>
      </c>
      <c r="L837" s="3" t="str">
        <f>IF(VLOOKUP($B837*1,[1]Sheet1!$A:$G,4,FALSE)=1,"普通员工","管理人员")</f>
        <v>普通员工</v>
      </c>
      <c r="M837" s="3">
        <f>E837/D837</f>
        <v>25000.66</v>
      </c>
      <c r="N837" s="3">
        <f t="shared" si="81"/>
        <v>2020</v>
      </c>
      <c r="O837" s="3">
        <f t="shared" si="82"/>
        <v>6</v>
      </c>
    </row>
    <row r="838" spans="1:15" x14ac:dyDescent="0.2">
      <c r="A838" s="10">
        <f>A837</f>
        <v>43996</v>
      </c>
      <c r="B838" s="3" t="str">
        <f>B837</f>
        <v>1000000046</v>
      </c>
      <c r="C838" s="4" t="s">
        <v>10</v>
      </c>
      <c r="D838" s="6">
        <v>1</v>
      </c>
      <c r="E838" s="5">
        <v>2000.22</v>
      </c>
      <c r="F838" s="6" t="str">
        <f t="shared" si="79"/>
        <v>借呗</v>
      </c>
      <c r="G838" s="3" t="str">
        <f>MID(C838,3,LEN(C838))</f>
        <v>18期</v>
      </c>
      <c r="H838" s="3" t="str">
        <f>VLOOKUP($B838*1,[1]Sheet1!$A:$G,7,FALSE)</f>
        <v>华西北</v>
      </c>
      <c r="I838" s="3" t="str">
        <f>VLOOKUP($B838*1,[1]Sheet1!$A:$G,6,FALSE)</f>
        <v>成都</v>
      </c>
      <c r="J838" s="3" t="str">
        <f>VLOOKUP($B838*1,[1]Sheet1!$A:$G,5,FALSE)</f>
        <v>一组</v>
      </c>
      <c r="K838" s="3" t="str">
        <f t="shared" si="80"/>
        <v>成都一组</v>
      </c>
      <c r="L838" s="3" t="str">
        <f>IF(VLOOKUP($B838*1,[1]Sheet1!$A:$G,4,FALSE)=1,"普通员工","管理人员")</f>
        <v>普通员工</v>
      </c>
      <c r="M838" s="3">
        <f>E838/D838</f>
        <v>2000.22</v>
      </c>
      <c r="N838" s="3">
        <f t="shared" si="81"/>
        <v>2020</v>
      </c>
      <c r="O838" s="3">
        <f t="shared" si="82"/>
        <v>6</v>
      </c>
    </row>
    <row r="839" spans="1:15" x14ac:dyDescent="0.2">
      <c r="A839" s="10">
        <f>A838</f>
        <v>43996</v>
      </c>
      <c r="B839" s="4" t="s">
        <v>18</v>
      </c>
      <c r="C839" s="4" t="s">
        <v>5</v>
      </c>
      <c r="D839" s="6">
        <v>1</v>
      </c>
      <c r="E839" s="5">
        <v>999.99</v>
      </c>
      <c r="F839" s="6" t="str">
        <f t="shared" si="79"/>
        <v>借呗</v>
      </c>
      <c r="G839" s="3" t="str">
        <f>MID(C839,3,LEN(C839))</f>
        <v>6期</v>
      </c>
      <c r="H839" s="3" t="str">
        <f>VLOOKUP($B839*1,[1]Sheet1!$A:$G,7,FALSE)</f>
        <v>华东</v>
      </c>
      <c r="I839" s="3" t="str">
        <f>VLOOKUP($B839*1,[1]Sheet1!$A:$G,6,FALSE)</f>
        <v>上海</v>
      </c>
      <c r="J839" s="3" t="str">
        <f>VLOOKUP($B839*1,[1]Sheet1!$A:$G,5,FALSE)</f>
        <v>一组</v>
      </c>
      <c r="K839" s="3" t="str">
        <f t="shared" si="80"/>
        <v>上海一组</v>
      </c>
      <c r="L839" s="3" t="str">
        <f>IF(VLOOKUP($B839*1,[1]Sheet1!$A:$G,4,FALSE)=1,"普通员工","管理人员")</f>
        <v>普通员工</v>
      </c>
      <c r="M839" s="3">
        <f>E839/D839</f>
        <v>999.99</v>
      </c>
      <c r="N839" s="3">
        <f t="shared" si="81"/>
        <v>2020</v>
      </c>
      <c r="O839" s="3">
        <f t="shared" si="82"/>
        <v>6</v>
      </c>
    </row>
    <row r="840" spans="1:15" x14ac:dyDescent="0.2">
      <c r="A840" s="10">
        <f>A839</f>
        <v>43996</v>
      </c>
      <c r="B840" s="3" t="str">
        <f>B839</f>
        <v>1000000054</v>
      </c>
      <c r="C840" s="4" t="s">
        <v>6</v>
      </c>
      <c r="D840" s="6">
        <v>2</v>
      </c>
      <c r="E840" s="5">
        <v>26000.760000000002</v>
      </c>
      <c r="F840" s="6" t="str">
        <f t="shared" si="79"/>
        <v>借呗</v>
      </c>
      <c r="G840" s="3" t="str">
        <f>MID(C840,3,LEN(C840))</f>
        <v>12期</v>
      </c>
      <c r="H840" s="3" t="str">
        <f>VLOOKUP($B840*1,[1]Sheet1!$A:$G,7,FALSE)</f>
        <v>华东</v>
      </c>
      <c r="I840" s="3" t="str">
        <f>VLOOKUP($B840*1,[1]Sheet1!$A:$G,6,FALSE)</f>
        <v>上海</v>
      </c>
      <c r="J840" s="3" t="str">
        <f>VLOOKUP($B840*1,[1]Sheet1!$A:$G,5,FALSE)</f>
        <v>一组</v>
      </c>
      <c r="K840" s="3" t="str">
        <f t="shared" si="80"/>
        <v>上海一组</v>
      </c>
      <c r="L840" s="3" t="str">
        <f>IF(VLOOKUP($B840*1,[1]Sheet1!$A:$G,4,FALSE)=1,"普通员工","管理人员")</f>
        <v>普通员工</v>
      </c>
      <c r="M840" s="3">
        <f>E840/D840</f>
        <v>13000.380000000001</v>
      </c>
      <c r="N840" s="3">
        <f t="shared" si="81"/>
        <v>2020</v>
      </c>
      <c r="O840" s="3">
        <f t="shared" si="82"/>
        <v>6</v>
      </c>
    </row>
    <row r="841" spans="1:15" x14ac:dyDescent="0.2">
      <c r="A841" s="10">
        <f>A840</f>
        <v>43996</v>
      </c>
      <c r="B841" s="4" t="s">
        <v>19</v>
      </c>
      <c r="C841" s="4" t="s">
        <v>5</v>
      </c>
      <c r="D841" s="6">
        <v>2</v>
      </c>
      <c r="E841" s="5">
        <v>17000.57</v>
      </c>
      <c r="F841" s="6" t="str">
        <f t="shared" si="79"/>
        <v>借呗</v>
      </c>
      <c r="G841" s="3" t="str">
        <f>MID(C841,3,LEN(C841))</f>
        <v>6期</v>
      </c>
      <c r="H841" s="3" t="str">
        <f>VLOOKUP($B841*1,[1]Sheet1!$A:$G,7,FALSE)</f>
        <v>华东</v>
      </c>
      <c r="I841" s="3" t="str">
        <f>VLOOKUP($B841*1,[1]Sheet1!$A:$G,6,FALSE)</f>
        <v>上海</v>
      </c>
      <c r="J841" s="3" t="str">
        <f>VLOOKUP($B841*1,[1]Sheet1!$A:$G,5,FALSE)</f>
        <v>一组</v>
      </c>
      <c r="K841" s="3" t="str">
        <f t="shared" si="80"/>
        <v>上海一组</v>
      </c>
      <c r="L841" s="3" t="str">
        <f>IF(VLOOKUP($B841*1,[1]Sheet1!$A:$G,4,FALSE)=1,"普通员工","管理人员")</f>
        <v>管理人员</v>
      </c>
      <c r="M841" s="3">
        <f>E841/D841</f>
        <v>8500.2849999999999</v>
      </c>
      <c r="N841" s="3">
        <f t="shared" si="81"/>
        <v>2020</v>
      </c>
      <c r="O841" s="3">
        <f t="shared" si="82"/>
        <v>6</v>
      </c>
    </row>
    <row r="842" spans="1:15" x14ac:dyDescent="0.2">
      <c r="A842" s="10">
        <f>A841</f>
        <v>43996</v>
      </c>
      <c r="B842" s="3" t="str">
        <f t="shared" ref="B842:B843" si="83">B841</f>
        <v>1000000056</v>
      </c>
      <c r="C842" s="4" t="s">
        <v>6</v>
      </c>
      <c r="D842" s="6">
        <v>1</v>
      </c>
      <c r="E842" s="5">
        <v>8999.94</v>
      </c>
      <c r="F842" s="6" t="str">
        <f t="shared" si="79"/>
        <v>借呗</v>
      </c>
      <c r="G842" s="3" t="str">
        <f>MID(C842,3,LEN(C842))</f>
        <v>12期</v>
      </c>
      <c r="H842" s="3" t="str">
        <f>VLOOKUP($B842*1,[1]Sheet1!$A:$G,7,FALSE)</f>
        <v>华东</v>
      </c>
      <c r="I842" s="3" t="str">
        <f>VLOOKUP($B842*1,[1]Sheet1!$A:$G,6,FALSE)</f>
        <v>上海</v>
      </c>
      <c r="J842" s="3" t="str">
        <f>VLOOKUP($B842*1,[1]Sheet1!$A:$G,5,FALSE)</f>
        <v>一组</v>
      </c>
      <c r="K842" s="3" t="str">
        <f t="shared" si="80"/>
        <v>上海一组</v>
      </c>
      <c r="L842" s="3" t="str">
        <f>IF(VLOOKUP($B842*1,[1]Sheet1!$A:$G,4,FALSE)=1,"普通员工","管理人员")</f>
        <v>管理人员</v>
      </c>
      <c r="M842" s="3">
        <f>E842/D842</f>
        <v>8999.94</v>
      </c>
      <c r="N842" s="3">
        <f t="shared" si="81"/>
        <v>2020</v>
      </c>
      <c r="O842" s="3">
        <f t="shared" si="82"/>
        <v>6</v>
      </c>
    </row>
    <row r="843" spans="1:15" x14ac:dyDescent="0.2">
      <c r="A843" s="10">
        <f>A842</f>
        <v>43996</v>
      </c>
      <c r="B843" s="3" t="str">
        <f t="shared" si="83"/>
        <v>1000000056</v>
      </c>
      <c r="C843" s="4" t="s">
        <v>10</v>
      </c>
      <c r="D843" s="6">
        <v>1</v>
      </c>
      <c r="E843" s="5">
        <v>7000.01</v>
      </c>
      <c r="F843" s="6" t="str">
        <f t="shared" si="79"/>
        <v>借呗</v>
      </c>
      <c r="G843" s="3" t="str">
        <f>MID(C843,3,LEN(C843))</f>
        <v>18期</v>
      </c>
      <c r="H843" s="3" t="str">
        <f>VLOOKUP($B843*1,[1]Sheet1!$A:$G,7,FALSE)</f>
        <v>华东</v>
      </c>
      <c r="I843" s="3" t="str">
        <f>VLOOKUP($B843*1,[1]Sheet1!$A:$G,6,FALSE)</f>
        <v>上海</v>
      </c>
      <c r="J843" s="3" t="str">
        <f>VLOOKUP($B843*1,[1]Sheet1!$A:$G,5,FALSE)</f>
        <v>一组</v>
      </c>
      <c r="K843" s="3" t="str">
        <f t="shared" si="80"/>
        <v>上海一组</v>
      </c>
      <c r="L843" s="3" t="str">
        <f>IF(VLOOKUP($B843*1,[1]Sheet1!$A:$G,4,FALSE)=1,"普通员工","管理人员")</f>
        <v>管理人员</v>
      </c>
      <c r="M843" s="3">
        <f>E843/D843</f>
        <v>7000.01</v>
      </c>
      <c r="N843" s="3">
        <f t="shared" si="81"/>
        <v>2020</v>
      </c>
      <c r="O843" s="3">
        <f t="shared" si="82"/>
        <v>6</v>
      </c>
    </row>
    <row r="844" spans="1:15" x14ac:dyDescent="0.2">
      <c r="A844" s="10">
        <f>A843</f>
        <v>43996</v>
      </c>
      <c r="B844" s="4" t="s">
        <v>108</v>
      </c>
      <c r="C844" s="4" t="s">
        <v>10</v>
      </c>
      <c r="D844" s="6">
        <v>1</v>
      </c>
      <c r="E844" s="5">
        <v>1228.18</v>
      </c>
      <c r="F844" s="6" t="str">
        <f t="shared" si="79"/>
        <v>借呗</v>
      </c>
      <c r="G844" s="3" t="str">
        <f>MID(C844,3,LEN(C844))</f>
        <v>18期</v>
      </c>
      <c r="H844" s="3" t="str">
        <f>VLOOKUP($B844*1,[1]Sheet1!$A:$G,7,FALSE)</f>
        <v>华东</v>
      </c>
      <c r="I844" s="3" t="str">
        <f>VLOOKUP($B844*1,[1]Sheet1!$A:$G,6,FALSE)</f>
        <v>合肥</v>
      </c>
      <c r="J844" s="3" t="str">
        <f>VLOOKUP($B844*1,[1]Sheet1!$A:$G,5,FALSE)</f>
        <v>一组</v>
      </c>
      <c r="K844" s="3" t="str">
        <f t="shared" si="80"/>
        <v>合肥一组</v>
      </c>
      <c r="L844" s="3" t="str">
        <f>IF(VLOOKUP($B844*1,[1]Sheet1!$A:$G,4,FALSE)=1,"普通员工","管理人员")</f>
        <v>普通员工</v>
      </c>
      <c r="M844" s="3">
        <f>E844/D844</f>
        <v>1228.18</v>
      </c>
      <c r="N844" s="3">
        <f t="shared" si="81"/>
        <v>2020</v>
      </c>
      <c r="O844" s="3">
        <f t="shared" si="82"/>
        <v>6</v>
      </c>
    </row>
    <row r="845" spans="1:15" x14ac:dyDescent="0.2">
      <c r="A845" s="10">
        <f>A844</f>
        <v>43996</v>
      </c>
      <c r="B845" s="4" t="s">
        <v>21</v>
      </c>
      <c r="C845" s="4" t="s">
        <v>5</v>
      </c>
      <c r="D845" s="6">
        <v>3</v>
      </c>
      <c r="E845" s="5">
        <v>25500.18</v>
      </c>
      <c r="F845" s="6" t="str">
        <f t="shared" si="79"/>
        <v>借呗</v>
      </c>
      <c r="G845" s="3" t="str">
        <f>MID(C845,3,LEN(C845))</f>
        <v>6期</v>
      </c>
      <c r="H845" s="3" t="str">
        <f>VLOOKUP($B845*1,[1]Sheet1!$A:$G,7,FALSE)</f>
        <v>华东</v>
      </c>
      <c r="I845" s="3" t="str">
        <f>VLOOKUP($B845*1,[1]Sheet1!$A:$G,6,FALSE)</f>
        <v>苏州</v>
      </c>
      <c r="J845" s="3" t="str">
        <f>VLOOKUP($B845*1,[1]Sheet1!$A:$G,5,FALSE)</f>
        <v>二组</v>
      </c>
      <c r="K845" s="3" t="str">
        <f t="shared" si="80"/>
        <v>苏州二组</v>
      </c>
      <c r="L845" s="3" t="str">
        <f>IF(VLOOKUP($B845*1,[1]Sheet1!$A:$G,4,FALSE)=1,"普通员工","管理人员")</f>
        <v>普通员工</v>
      </c>
      <c r="M845" s="3">
        <f>E845/D845</f>
        <v>8500.06</v>
      </c>
      <c r="N845" s="3">
        <f t="shared" si="81"/>
        <v>2020</v>
      </c>
      <c r="O845" s="3">
        <f t="shared" si="82"/>
        <v>6</v>
      </c>
    </row>
    <row r="846" spans="1:15" x14ac:dyDescent="0.2">
      <c r="A846" s="10">
        <f>A845</f>
        <v>43996</v>
      </c>
      <c r="B846" s="3" t="str">
        <f>B845</f>
        <v>1000000067</v>
      </c>
      <c r="C846" s="4" t="s">
        <v>10</v>
      </c>
      <c r="D846" s="6">
        <v>1</v>
      </c>
      <c r="E846" s="5">
        <v>1113.56</v>
      </c>
      <c r="F846" s="6" t="str">
        <f t="shared" si="79"/>
        <v>借呗</v>
      </c>
      <c r="G846" s="3" t="str">
        <f>MID(C846,3,LEN(C846))</f>
        <v>18期</v>
      </c>
      <c r="H846" s="3" t="str">
        <f>VLOOKUP($B846*1,[1]Sheet1!$A:$G,7,FALSE)</f>
        <v>华东</v>
      </c>
      <c r="I846" s="3" t="str">
        <f>VLOOKUP($B846*1,[1]Sheet1!$A:$G,6,FALSE)</f>
        <v>苏州</v>
      </c>
      <c r="J846" s="3" t="str">
        <f>VLOOKUP($B846*1,[1]Sheet1!$A:$G,5,FALSE)</f>
        <v>二组</v>
      </c>
      <c r="K846" s="3" t="str">
        <f t="shared" si="80"/>
        <v>苏州二组</v>
      </c>
      <c r="L846" s="3" t="str">
        <f>IF(VLOOKUP($B846*1,[1]Sheet1!$A:$G,4,FALSE)=1,"普通员工","管理人员")</f>
        <v>普通员工</v>
      </c>
      <c r="M846" s="3">
        <f>E846/D846</f>
        <v>1113.56</v>
      </c>
      <c r="N846" s="3">
        <f t="shared" si="81"/>
        <v>2020</v>
      </c>
      <c r="O846" s="3">
        <f t="shared" si="82"/>
        <v>6</v>
      </c>
    </row>
    <row r="847" spans="1:15" x14ac:dyDescent="0.2">
      <c r="A847" s="10">
        <f>A846</f>
        <v>43996</v>
      </c>
      <c r="B847" s="4" t="s">
        <v>22</v>
      </c>
      <c r="C847" s="4" t="s">
        <v>6</v>
      </c>
      <c r="D847" s="6">
        <v>2</v>
      </c>
      <c r="E847" s="5">
        <v>23000.09</v>
      </c>
      <c r="F847" s="6" t="str">
        <f t="shared" si="79"/>
        <v>借呗</v>
      </c>
      <c r="G847" s="3" t="str">
        <f>MID(C847,3,LEN(C847))</f>
        <v>12期</v>
      </c>
      <c r="H847" s="3" t="str">
        <f>VLOOKUP($B847*1,[1]Sheet1!$A:$G,7,FALSE)</f>
        <v>华西北</v>
      </c>
      <c r="I847" s="3" t="str">
        <f>VLOOKUP($B847*1,[1]Sheet1!$A:$G,6,FALSE)</f>
        <v>重庆</v>
      </c>
      <c r="J847" s="3" t="str">
        <f>VLOOKUP($B847*1,[1]Sheet1!$A:$G,5,FALSE)</f>
        <v>一组</v>
      </c>
      <c r="K847" s="3" t="str">
        <f t="shared" si="80"/>
        <v>重庆一组</v>
      </c>
      <c r="L847" s="3" t="str">
        <f>IF(VLOOKUP($B847*1,[1]Sheet1!$A:$G,4,FALSE)=1,"普通员工","管理人员")</f>
        <v>管理人员</v>
      </c>
      <c r="M847" s="3">
        <f>E847/D847</f>
        <v>11500.045</v>
      </c>
      <c r="N847" s="3">
        <f t="shared" si="81"/>
        <v>2020</v>
      </c>
      <c r="O847" s="3">
        <f t="shared" si="82"/>
        <v>6</v>
      </c>
    </row>
    <row r="848" spans="1:15" x14ac:dyDescent="0.2">
      <c r="A848" s="10">
        <f>A847</f>
        <v>43996</v>
      </c>
      <c r="B848" s="4" t="s">
        <v>60</v>
      </c>
      <c r="C848" s="4" t="s">
        <v>10</v>
      </c>
      <c r="D848" s="6">
        <v>1</v>
      </c>
      <c r="E848" s="5">
        <v>17000.73</v>
      </c>
      <c r="F848" s="6" t="str">
        <f t="shared" si="79"/>
        <v>借呗</v>
      </c>
      <c r="G848" s="3" t="str">
        <f>MID(C848,3,LEN(C848))</f>
        <v>18期</v>
      </c>
      <c r="H848" s="3" t="str">
        <f>VLOOKUP($B848*1,[1]Sheet1!$A:$G,7,FALSE)</f>
        <v>华东</v>
      </c>
      <c r="I848" s="3" t="str">
        <f>VLOOKUP($B848*1,[1]Sheet1!$A:$G,6,FALSE)</f>
        <v>合肥</v>
      </c>
      <c r="J848" s="3" t="str">
        <f>VLOOKUP($B848*1,[1]Sheet1!$A:$G,5,FALSE)</f>
        <v>一组</v>
      </c>
      <c r="K848" s="3" t="str">
        <f t="shared" si="80"/>
        <v>合肥一组</v>
      </c>
      <c r="L848" s="3" t="str">
        <f>IF(VLOOKUP($B848*1,[1]Sheet1!$A:$G,4,FALSE)=1,"普通员工","管理人员")</f>
        <v>普通员工</v>
      </c>
      <c r="M848" s="3">
        <f>E848/D848</f>
        <v>17000.73</v>
      </c>
      <c r="N848" s="3">
        <f t="shared" si="81"/>
        <v>2020</v>
      </c>
      <c r="O848" s="3">
        <f t="shared" si="82"/>
        <v>6</v>
      </c>
    </row>
    <row r="849" spans="1:15" x14ac:dyDescent="0.2">
      <c r="A849" s="10">
        <f>A848</f>
        <v>43996</v>
      </c>
      <c r="B849" s="4" t="s">
        <v>23</v>
      </c>
      <c r="C849" s="4" t="s">
        <v>5</v>
      </c>
      <c r="D849" s="6">
        <v>1</v>
      </c>
      <c r="E849" s="5">
        <v>500.36</v>
      </c>
      <c r="F849" s="6" t="str">
        <f t="shared" si="79"/>
        <v>借呗</v>
      </c>
      <c r="G849" s="3" t="str">
        <f>MID(C849,3,LEN(C849))</f>
        <v>6期</v>
      </c>
      <c r="H849" s="3" t="str">
        <f>VLOOKUP($B849*1,[1]Sheet1!$A:$G,7,FALSE)</f>
        <v>华东</v>
      </c>
      <c r="I849" s="3" t="str">
        <f>VLOOKUP($B849*1,[1]Sheet1!$A:$G,6,FALSE)</f>
        <v>合肥</v>
      </c>
      <c r="J849" s="3" t="str">
        <f>VLOOKUP($B849*1,[1]Sheet1!$A:$G,5,FALSE)</f>
        <v>一组</v>
      </c>
      <c r="K849" s="3" t="str">
        <f t="shared" si="80"/>
        <v>合肥一组</v>
      </c>
      <c r="L849" s="3" t="str">
        <f>IF(VLOOKUP($B849*1,[1]Sheet1!$A:$G,4,FALSE)=1,"普通员工","管理人员")</f>
        <v>普通员工</v>
      </c>
      <c r="M849" s="3">
        <f>E849/D849</f>
        <v>500.36</v>
      </c>
      <c r="N849" s="3">
        <f t="shared" si="81"/>
        <v>2020</v>
      </c>
      <c r="O849" s="3">
        <f t="shared" si="82"/>
        <v>6</v>
      </c>
    </row>
    <row r="850" spans="1:15" x14ac:dyDescent="0.2">
      <c r="A850" s="10">
        <f>A849</f>
        <v>43996</v>
      </c>
      <c r="B850" s="4" t="s">
        <v>24</v>
      </c>
      <c r="C850" s="4" t="s">
        <v>5</v>
      </c>
      <c r="D850" s="6">
        <v>2</v>
      </c>
      <c r="E850" s="5">
        <v>30000.449999999997</v>
      </c>
      <c r="F850" s="6" t="str">
        <f t="shared" si="79"/>
        <v>借呗</v>
      </c>
      <c r="G850" s="3" t="str">
        <f>MID(C850,3,LEN(C850))</f>
        <v>6期</v>
      </c>
      <c r="H850" s="3" t="str">
        <f>VLOOKUP($B850*1,[1]Sheet1!$A:$G,7,FALSE)</f>
        <v>华南</v>
      </c>
      <c r="I850" s="3" t="str">
        <f>VLOOKUP($B850*1,[1]Sheet1!$A:$G,6,FALSE)</f>
        <v>广州</v>
      </c>
      <c r="J850" s="3" t="str">
        <f>VLOOKUP($B850*1,[1]Sheet1!$A:$G,5,FALSE)</f>
        <v>三组</v>
      </c>
      <c r="K850" s="3" t="str">
        <f t="shared" si="80"/>
        <v>广州三组</v>
      </c>
      <c r="L850" s="3" t="str">
        <f>IF(VLOOKUP($B850*1,[1]Sheet1!$A:$G,4,FALSE)=1,"普通员工","管理人员")</f>
        <v>普通员工</v>
      </c>
      <c r="M850" s="3">
        <f>E850/D850</f>
        <v>15000.224999999999</v>
      </c>
      <c r="N850" s="3">
        <f t="shared" si="81"/>
        <v>2020</v>
      </c>
      <c r="O850" s="3">
        <f t="shared" si="82"/>
        <v>6</v>
      </c>
    </row>
    <row r="851" spans="1:15" x14ac:dyDescent="0.2">
      <c r="A851" s="10">
        <f>A850</f>
        <v>43996</v>
      </c>
      <c r="B851" s="4" t="s">
        <v>61</v>
      </c>
      <c r="C851" s="4" t="s">
        <v>5</v>
      </c>
      <c r="D851" s="6">
        <v>1</v>
      </c>
      <c r="E851" s="5">
        <v>2396.0300000000002</v>
      </c>
      <c r="F851" s="6" t="str">
        <f t="shared" si="79"/>
        <v>借呗</v>
      </c>
      <c r="G851" s="3" t="str">
        <f>MID(C851,3,LEN(C851))</f>
        <v>6期</v>
      </c>
      <c r="H851" s="3" t="str">
        <f>VLOOKUP($B851*1,[1]Sheet1!$A:$G,7,FALSE)</f>
        <v>华东</v>
      </c>
      <c r="I851" s="3" t="str">
        <f>VLOOKUP($B851*1,[1]Sheet1!$A:$G,6,FALSE)</f>
        <v>苏州</v>
      </c>
      <c r="J851" s="3" t="str">
        <f>VLOOKUP($B851*1,[1]Sheet1!$A:$G,5,FALSE)</f>
        <v>三组</v>
      </c>
      <c r="K851" s="3" t="str">
        <f t="shared" si="80"/>
        <v>苏州三组</v>
      </c>
      <c r="L851" s="3" t="str">
        <f>IF(VLOOKUP($B851*1,[1]Sheet1!$A:$G,4,FALSE)=1,"普通员工","管理人员")</f>
        <v>普通员工</v>
      </c>
      <c r="M851" s="3">
        <f>E851/D851</f>
        <v>2396.0300000000002</v>
      </c>
      <c r="N851" s="3">
        <f t="shared" si="81"/>
        <v>2020</v>
      </c>
      <c r="O851" s="3">
        <f t="shared" si="82"/>
        <v>6</v>
      </c>
    </row>
    <row r="852" spans="1:15" x14ac:dyDescent="0.2">
      <c r="A852" s="10">
        <f>A851</f>
        <v>43996</v>
      </c>
      <c r="B852" s="4" t="s">
        <v>63</v>
      </c>
      <c r="C852" s="4" t="s">
        <v>6</v>
      </c>
      <c r="D852" s="6">
        <v>1</v>
      </c>
      <c r="E852" s="5">
        <v>22000.720000000001</v>
      </c>
      <c r="F852" s="6" t="str">
        <f t="shared" si="79"/>
        <v>借呗</v>
      </c>
      <c r="G852" s="3" t="str">
        <f>MID(C852,3,LEN(C852))</f>
        <v>12期</v>
      </c>
      <c r="H852" s="3" t="str">
        <f>VLOOKUP($B852*1,[1]Sheet1!$A:$G,7,FALSE)</f>
        <v>华东</v>
      </c>
      <c r="I852" s="3" t="str">
        <f>VLOOKUP($B852*1,[1]Sheet1!$A:$G,6,FALSE)</f>
        <v>苏州</v>
      </c>
      <c r="J852" s="3" t="str">
        <f>VLOOKUP($B852*1,[1]Sheet1!$A:$G,5,FALSE)</f>
        <v>二组</v>
      </c>
      <c r="K852" s="3" t="str">
        <f t="shared" si="80"/>
        <v>苏州二组</v>
      </c>
      <c r="L852" s="3" t="str">
        <f>IF(VLOOKUP($B852*1,[1]Sheet1!$A:$G,4,FALSE)=1,"普通员工","管理人员")</f>
        <v>普通员工</v>
      </c>
      <c r="M852" s="3">
        <f>E852/D852</f>
        <v>22000.720000000001</v>
      </c>
      <c r="N852" s="3">
        <f t="shared" si="81"/>
        <v>2020</v>
      </c>
      <c r="O852" s="3">
        <f t="shared" si="82"/>
        <v>6</v>
      </c>
    </row>
    <row r="853" spans="1:15" x14ac:dyDescent="0.2">
      <c r="A853" s="10">
        <f>A852</f>
        <v>43996</v>
      </c>
      <c r="B853" s="3" t="str">
        <f>B852</f>
        <v>1000000594</v>
      </c>
      <c r="C853" s="4" t="s">
        <v>10</v>
      </c>
      <c r="D853" s="6">
        <v>1</v>
      </c>
      <c r="E853" s="5">
        <v>11000.18</v>
      </c>
      <c r="F853" s="6" t="str">
        <f t="shared" si="79"/>
        <v>借呗</v>
      </c>
      <c r="G853" s="3" t="str">
        <f>MID(C853,3,LEN(C853))</f>
        <v>18期</v>
      </c>
      <c r="H853" s="3" t="str">
        <f>VLOOKUP($B853*1,[1]Sheet1!$A:$G,7,FALSE)</f>
        <v>华东</v>
      </c>
      <c r="I853" s="3" t="str">
        <f>VLOOKUP($B853*1,[1]Sheet1!$A:$G,6,FALSE)</f>
        <v>苏州</v>
      </c>
      <c r="J853" s="3" t="str">
        <f>VLOOKUP($B853*1,[1]Sheet1!$A:$G,5,FALSE)</f>
        <v>二组</v>
      </c>
      <c r="K853" s="3" t="str">
        <f t="shared" si="80"/>
        <v>苏州二组</v>
      </c>
      <c r="L853" s="3" t="str">
        <f>IF(VLOOKUP($B853*1,[1]Sheet1!$A:$G,4,FALSE)=1,"普通员工","管理人员")</f>
        <v>普通员工</v>
      </c>
      <c r="M853" s="3">
        <f>E853/D853</f>
        <v>11000.18</v>
      </c>
      <c r="N853" s="3">
        <f t="shared" si="81"/>
        <v>2020</v>
      </c>
      <c r="O853" s="3">
        <f t="shared" si="82"/>
        <v>6</v>
      </c>
    </row>
    <row r="854" spans="1:15" x14ac:dyDescent="0.2">
      <c r="A854" s="10">
        <f>A853</f>
        <v>43996</v>
      </c>
      <c r="B854" s="4" t="s">
        <v>64</v>
      </c>
      <c r="C854" s="4" t="s">
        <v>6</v>
      </c>
      <c r="D854" s="6">
        <v>1</v>
      </c>
      <c r="E854" s="5">
        <v>1715.4</v>
      </c>
      <c r="F854" s="6" t="str">
        <f t="shared" si="79"/>
        <v>借呗</v>
      </c>
      <c r="G854" s="3" t="str">
        <f>MID(C854,3,LEN(C854))</f>
        <v>12期</v>
      </c>
      <c r="H854" s="3" t="str">
        <f>VLOOKUP($B854*1,[1]Sheet1!$A:$G,7,FALSE)</f>
        <v>华西北</v>
      </c>
      <c r="I854" s="3" t="str">
        <f>VLOOKUP($B854*1,[1]Sheet1!$A:$G,6,FALSE)</f>
        <v>西安</v>
      </c>
      <c r="J854" s="3" t="str">
        <f>VLOOKUP($B854*1,[1]Sheet1!$A:$G,5,FALSE)</f>
        <v>一组</v>
      </c>
      <c r="K854" s="3" t="str">
        <f t="shared" si="80"/>
        <v>西安一组</v>
      </c>
      <c r="L854" s="3" t="str">
        <f>IF(VLOOKUP($B854*1,[1]Sheet1!$A:$G,4,FALSE)=1,"普通员工","管理人员")</f>
        <v>普通员工</v>
      </c>
      <c r="M854" s="3">
        <f>E854/D854</f>
        <v>1715.4</v>
      </c>
      <c r="N854" s="3">
        <f t="shared" si="81"/>
        <v>2020</v>
      </c>
      <c r="O854" s="3">
        <f t="shared" si="82"/>
        <v>6</v>
      </c>
    </row>
    <row r="855" spans="1:15" x14ac:dyDescent="0.2">
      <c r="A855" s="10">
        <f>A854</f>
        <v>43996</v>
      </c>
      <c r="B855" s="4" t="s">
        <v>43</v>
      </c>
      <c r="C855" s="4" t="s">
        <v>10</v>
      </c>
      <c r="D855" s="6">
        <v>1</v>
      </c>
      <c r="E855" s="5">
        <v>2799.6</v>
      </c>
      <c r="F855" s="6" t="str">
        <f t="shared" si="79"/>
        <v>借呗</v>
      </c>
      <c r="G855" s="3" t="str">
        <f>MID(C855,3,LEN(C855))</f>
        <v>18期</v>
      </c>
      <c r="H855" s="3" t="str">
        <f>VLOOKUP($B855*1,[1]Sheet1!$A:$G,7,FALSE)</f>
        <v>华东</v>
      </c>
      <c r="I855" s="3" t="str">
        <f>VLOOKUP($B855*1,[1]Sheet1!$A:$G,6,FALSE)</f>
        <v>上海</v>
      </c>
      <c r="J855" s="3" t="str">
        <f>VLOOKUP($B855*1,[1]Sheet1!$A:$G,5,FALSE)</f>
        <v>二组</v>
      </c>
      <c r="K855" s="3" t="str">
        <f t="shared" si="80"/>
        <v>上海二组</v>
      </c>
      <c r="L855" s="3" t="str">
        <f>IF(VLOOKUP($B855*1,[1]Sheet1!$A:$G,4,FALSE)=1,"普通员工","管理人员")</f>
        <v>普通员工</v>
      </c>
      <c r="M855" s="3">
        <f>E855/D855</f>
        <v>2799.6</v>
      </c>
      <c r="N855" s="3">
        <f t="shared" si="81"/>
        <v>2020</v>
      </c>
      <c r="O855" s="3">
        <f t="shared" si="82"/>
        <v>6</v>
      </c>
    </row>
    <row r="856" spans="1:15" x14ac:dyDescent="0.2">
      <c r="A856" s="10">
        <f>A855</f>
        <v>43996</v>
      </c>
      <c r="B856" s="4" t="s">
        <v>44</v>
      </c>
      <c r="C856" s="4" t="s">
        <v>5</v>
      </c>
      <c r="D856" s="6">
        <v>2</v>
      </c>
      <c r="E856" s="5">
        <v>23000.76</v>
      </c>
      <c r="F856" s="6" t="str">
        <f t="shared" si="79"/>
        <v>借呗</v>
      </c>
      <c r="G856" s="3" t="str">
        <f>MID(C856,3,LEN(C856))</f>
        <v>6期</v>
      </c>
      <c r="H856" s="3" t="str">
        <f>VLOOKUP($B856*1,[1]Sheet1!$A:$G,7,FALSE)</f>
        <v>华东</v>
      </c>
      <c r="I856" s="3" t="str">
        <f>VLOOKUP($B856*1,[1]Sheet1!$A:$G,6,FALSE)</f>
        <v>苏州</v>
      </c>
      <c r="J856" s="3" t="str">
        <f>VLOOKUP($B856*1,[1]Sheet1!$A:$G,5,FALSE)</f>
        <v>二组</v>
      </c>
      <c r="K856" s="3" t="str">
        <f t="shared" si="80"/>
        <v>苏州二组</v>
      </c>
      <c r="L856" s="3" t="str">
        <f>IF(VLOOKUP($B856*1,[1]Sheet1!$A:$G,4,FALSE)=1,"普通员工","管理人员")</f>
        <v>普通员工</v>
      </c>
      <c r="M856" s="3">
        <f>E856/D856</f>
        <v>11500.38</v>
      </c>
      <c r="N856" s="3">
        <f t="shared" si="81"/>
        <v>2020</v>
      </c>
      <c r="O856" s="3">
        <f t="shared" si="82"/>
        <v>6</v>
      </c>
    </row>
    <row r="857" spans="1:15" x14ac:dyDescent="0.2">
      <c r="A857" s="10">
        <f>A856</f>
        <v>43996</v>
      </c>
      <c r="B857" s="4" t="s">
        <v>45</v>
      </c>
      <c r="C857" s="4" t="s">
        <v>6</v>
      </c>
      <c r="D857" s="6">
        <v>2</v>
      </c>
      <c r="E857" s="5">
        <v>50000.75</v>
      </c>
      <c r="F857" s="6" t="str">
        <f t="shared" si="79"/>
        <v>借呗</v>
      </c>
      <c r="G857" s="3" t="str">
        <f>MID(C857,3,LEN(C857))</f>
        <v>12期</v>
      </c>
      <c r="H857" s="3" t="str">
        <f>VLOOKUP($B857*1,[1]Sheet1!$A:$G,7,FALSE)</f>
        <v>华南</v>
      </c>
      <c r="I857" s="3" t="str">
        <f>VLOOKUP($B857*1,[1]Sheet1!$A:$G,6,FALSE)</f>
        <v>广州</v>
      </c>
      <c r="J857" s="3" t="str">
        <f>VLOOKUP($B857*1,[1]Sheet1!$A:$G,5,FALSE)</f>
        <v>一组</v>
      </c>
      <c r="K857" s="3" t="str">
        <f t="shared" si="80"/>
        <v>广州一组</v>
      </c>
      <c r="L857" s="3" t="str">
        <f>IF(VLOOKUP($B857*1,[1]Sheet1!$A:$G,4,FALSE)=1,"普通员工","管理人员")</f>
        <v>普通员工</v>
      </c>
      <c r="M857" s="3">
        <f>E857/D857</f>
        <v>25000.375</v>
      </c>
      <c r="N857" s="3">
        <f t="shared" si="81"/>
        <v>2020</v>
      </c>
      <c r="O857" s="3">
        <f t="shared" si="82"/>
        <v>6</v>
      </c>
    </row>
    <row r="858" spans="1:15" x14ac:dyDescent="0.2">
      <c r="A858" s="10">
        <f>A857</f>
        <v>43996</v>
      </c>
      <c r="B858" s="4" t="s">
        <v>25</v>
      </c>
      <c r="C858" s="4" t="s">
        <v>6</v>
      </c>
      <c r="D858" s="6">
        <v>1</v>
      </c>
      <c r="E858" s="5">
        <v>10000.530000000001</v>
      </c>
      <c r="F858" s="6" t="str">
        <f t="shared" si="79"/>
        <v>借呗</v>
      </c>
      <c r="G858" s="3" t="str">
        <f>MID(C858,3,LEN(C858))</f>
        <v>12期</v>
      </c>
      <c r="H858" s="3" t="str">
        <f>VLOOKUP($B858*1,[1]Sheet1!$A:$G,7,FALSE)</f>
        <v>华西北</v>
      </c>
      <c r="I858" s="3" t="str">
        <f>VLOOKUP($B858*1,[1]Sheet1!$A:$G,6,FALSE)</f>
        <v>北京</v>
      </c>
      <c r="J858" s="3" t="str">
        <f>VLOOKUP($B858*1,[1]Sheet1!$A:$G,5,FALSE)</f>
        <v>三组</v>
      </c>
      <c r="K858" s="3" t="str">
        <f t="shared" si="80"/>
        <v>北京三组</v>
      </c>
      <c r="L858" s="3" t="str">
        <f>IF(VLOOKUP($B858*1,[1]Sheet1!$A:$G,4,FALSE)=1,"普通员工","管理人员")</f>
        <v>普通员工</v>
      </c>
      <c r="M858" s="3">
        <f>E858/D858</f>
        <v>10000.530000000001</v>
      </c>
      <c r="N858" s="3">
        <f t="shared" si="81"/>
        <v>2020</v>
      </c>
      <c r="O858" s="3">
        <f t="shared" si="82"/>
        <v>6</v>
      </c>
    </row>
    <row r="859" spans="1:15" x14ac:dyDescent="0.2">
      <c r="A859" s="10">
        <f>A858</f>
        <v>43996</v>
      </c>
      <c r="B859" s="4" t="s">
        <v>26</v>
      </c>
      <c r="C859" s="4" t="s">
        <v>5</v>
      </c>
      <c r="D859" s="6">
        <v>5</v>
      </c>
      <c r="E859" s="5">
        <v>51053.95</v>
      </c>
      <c r="F859" s="6" t="str">
        <f t="shared" si="79"/>
        <v>借呗</v>
      </c>
      <c r="G859" s="3" t="str">
        <f>MID(C859,3,LEN(C859))</f>
        <v>6期</v>
      </c>
      <c r="H859" s="3" t="str">
        <f>VLOOKUP($B859*1,[1]Sheet1!$A:$G,7,FALSE)</f>
        <v>华南</v>
      </c>
      <c r="I859" s="3" t="str">
        <f>VLOOKUP($B859*1,[1]Sheet1!$A:$G,6,FALSE)</f>
        <v>广州</v>
      </c>
      <c r="J859" s="3" t="str">
        <f>VLOOKUP($B859*1,[1]Sheet1!$A:$G,5,FALSE)</f>
        <v>一组</v>
      </c>
      <c r="K859" s="3" t="str">
        <f t="shared" si="80"/>
        <v>广州一组</v>
      </c>
      <c r="L859" s="3" t="str">
        <f>IF(VLOOKUP($B859*1,[1]Sheet1!$A:$G,4,FALSE)=1,"普通员工","管理人员")</f>
        <v>管理人员</v>
      </c>
      <c r="M859" s="3">
        <f>E859/D859</f>
        <v>10210.789999999999</v>
      </c>
      <c r="N859" s="3">
        <f t="shared" si="81"/>
        <v>2020</v>
      </c>
      <c r="O859" s="3">
        <f t="shared" si="82"/>
        <v>6</v>
      </c>
    </row>
    <row r="860" spans="1:15" x14ac:dyDescent="0.2">
      <c r="A860" s="10">
        <f>A859</f>
        <v>43996</v>
      </c>
      <c r="B860" s="4" t="s">
        <v>68</v>
      </c>
      <c r="C860" s="4" t="s">
        <v>5</v>
      </c>
      <c r="D860" s="6">
        <v>2</v>
      </c>
      <c r="E860" s="5">
        <v>8501.32</v>
      </c>
      <c r="F860" s="6" t="str">
        <f t="shared" si="79"/>
        <v>借呗</v>
      </c>
      <c r="G860" s="3" t="str">
        <f>MID(C860,3,LEN(C860))</f>
        <v>6期</v>
      </c>
      <c r="H860" s="3" t="str">
        <f>VLOOKUP($B860*1,[1]Sheet1!$A:$G,7,FALSE)</f>
        <v>华西北</v>
      </c>
      <c r="I860" s="3" t="str">
        <f>VLOOKUP($B860*1,[1]Sheet1!$A:$G,6,FALSE)</f>
        <v>北京</v>
      </c>
      <c r="J860" s="3" t="str">
        <f>VLOOKUP($B860*1,[1]Sheet1!$A:$G,5,FALSE)</f>
        <v>三组</v>
      </c>
      <c r="K860" s="3" t="str">
        <f t="shared" si="80"/>
        <v>北京三组</v>
      </c>
      <c r="L860" s="3" t="str">
        <f>IF(VLOOKUP($B860*1,[1]Sheet1!$A:$G,4,FALSE)=1,"普通员工","管理人员")</f>
        <v>普通员工</v>
      </c>
      <c r="M860" s="3">
        <f>E860/D860</f>
        <v>4250.66</v>
      </c>
      <c r="N860" s="3">
        <f t="shared" si="81"/>
        <v>2020</v>
      </c>
      <c r="O860" s="3">
        <f t="shared" si="82"/>
        <v>6</v>
      </c>
    </row>
    <row r="861" spans="1:15" x14ac:dyDescent="0.2">
      <c r="A861" s="10">
        <f>A860</f>
        <v>43996</v>
      </c>
      <c r="B861" s="3" t="str">
        <f>B860</f>
        <v>1000003989</v>
      </c>
      <c r="C861" s="4" t="s">
        <v>6</v>
      </c>
      <c r="D861" s="6">
        <v>1</v>
      </c>
      <c r="E861" s="5">
        <v>25000.45</v>
      </c>
      <c r="F861" s="6" t="str">
        <f t="shared" si="79"/>
        <v>借呗</v>
      </c>
      <c r="G861" s="3" t="str">
        <f>MID(C861,3,LEN(C861))</f>
        <v>12期</v>
      </c>
      <c r="H861" s="3" t="str">
        <f>VLOOKUP($B861*1,[1]Sheet1!$A:$G,7,FALSE)</f>
        <v>华西北</v>
      </c>
      <c r="I861" s="3" t="str">
        <f>VLOOKUP($B861*1,[1]Sheet1!$A:$G,6,FALSE)</f>
        <v>北京</v>
      </c>
      <c r="J861" s="3" t="str">
        <f>VLOOKUP($B861*1,[1]Sheet1!$A:$G,5,FALSE)</f>
        <v>三组</v>
      </c>
      <c r="K861" s="3" t="str">
        <f t="shared" si="80"/>
        <v>北京三组</v>
      </c>
      <c r="L861" s="3" t="str">
        <f>IF(VLOOKUP($B861*1,[1]Sheet1!$A:$G,4,FALSE)=1,"普通员工","管理人员")</f>
        <v>普通员工</v>
      </c>
      <c r="M861" s="3">
        <f>E861/D861</f>
        <v>25000.45</v>
      </c>
      <c r="N861" s="3">
        <f t="shared" si="81"/>
        <v>2020</v>
      </c>
      <c r="O861" s="3">
        <f t="shared" si="82"/>
        <v>6</v>
      </c>
    </row>
    <row r="862" spans="1:15" x14ac:dyDescent="0.2">
      <c r="A862" s="10">
        <f>A861</f>
        <v>43996</v>
      </c>
      <c r="B862" s="4" t="s">
        <v>27</v>
      </c>
      <c r="C862" s="4" t="s">
        <v>5</v>
      </c>
      <c r="D862" s="6">
        <v>3</v>
      </c>
      <c r="E862" s="5">
        <v>32000.799999999999</v>
      </c>
      <c r="F862" s="6" t="str">
        <f t="shared" si="79"/>
        <v>借呗</v>
      </c>
      <c r="G862" s="3" t="str">
        <f>MID(C862,3,LEN(C862))</f>
        <v>6期</v>
      </c>
      <c r="H862" s="3" t="str">
        <f>VLOOKUP($B862*1,[1]Sheet1!$A:$G,7,FALSE)</f>
        <v>华东</v>
      </c>
      <c r="I862" s="3" t="str">
        <f>VLOOKUP($B862*1,[1]Sheet1!$A:$G,6,FALSE)</f>
        <v>上海</v>
      </c>
      <c r="J862" s="3" t="str">
        <f>VLOOKUP($B862*1,[1]Sheet1!$A:$G,5,FALSE)</f>
        <v>二组</v>
      </c>
      <c r="K862" s="3" t="str">
        <f t="shared" si="80"/>
        <v>上海二组</v>
      </c>
      <c r="L862" s="3" t="str">
        <f>IF(VLOOKUP($B862*1,[1]Sheet1!$A:$G,4,FALSE)=1,"普通员工","管理人员")</f>
        <v>管理人员</v>
      </c>
      <c r="M862" s="3">
        <f>E862/D862</f>
        <v>10666.933333333332</v>
      </c>
      <c r="N862" s="3">
        <f t="shared" si="81"/>
        <v>2020</v>
      </c>
      <c r="O862" s="3">
        <f t="shared" si="82"/>
        <v>6</v>
      </c>
    </row>
    <row r="863" spans="1:15" x14ac:dyDescent="0.2">
      <c r="A863" s="10">
        <f>A862</f>
        <v>43996</v>
      </c>
      <c r="B863" s="3" t="str">
        <f>B862</f>
        <v>1000004170</v>
      </c>
      <c r="C863" s="4" t="s">
        <v>6</v>
      </c>
      <c r="D863" s="6">
        <v>1</v>
      </c>
      <c r="E863" s="5">
        <v>18000.150000000001</v>
      </c>
      <c r="F863" s="6" t="str">
        <f t="shared" si="79"/>
        <v>借呗</v>
      </c>
      <c r="G863" s="3" t="str">
        <f>MID(C863,3,LEN(C863))</f>
        <v>12期</v>
      </c>
      <c r="H863" s="3" t="str">
        <f>VLOOKUP($B863*1,[1]Sheet1!$A:$G,7,FALSE)</f>
        <v>华东</v>
      </c>
      <c r="I863" s="3" t="str">
        <f>VLOOKUP($B863*1,[1]Sheet1!$A:$G,6,FALSE)</f>
        <v>上海</v>
      </c>
      <c r="J863" s="3" t="str">
        <f>VLOOKUP($B863*1,[1]Sheet1!$A:$G,5,FALSE)</f>
        <v>二组</v>
      </c>
      <c r="K863" s="3" t="str">
        <f t="shared" si="80"/>
        <v>上海二组</v>
      </c>
      <c r="L863" s="3" t="str">
        <f>IF(VLOOKUP($B863*1,[1]Sheet1!$A:$G,4,FALSE)=1,"普通员工","管理人员")</f>
        <v>管理人员</v>
      </c>
      <c r="M863" s="3">
        <f>E863/D863</f>
        <v>18000.150000000001</v>
      </c>
      <c r="N863" s="3">
        <f t="shared" si="81"/>
        <v>2020</v>
      </c>
      <c r="O863" s="3">
        <f t="shared" si="82"/>
        <v>6</v>
      </c>
    </row>
    <row r="864" spans="1:15" x14ac:dyDescent="0.2">
      <c r="A864" s="10">
        <f>A863</f>
        <v>43996</v>
      </c>
      <c r="B864" s="4" t="s">
        <v>28</v>
      </c>
      <c r="C864" s="4" t="s">
        <v>6</v>
      </c>
      <c r="D864" s="6">
        <v>1</v>
      </c>
      <c r="E864" s="5">
        <v>15000.43</v>
      </c>
      <c r="F864" s="6" t="str">
        <f t="shared" si="79"/>
        <v>借呗</v>
      </c>
      <c r="G864" s="3" t="str">
        <f>MID(C864,3,LEN(C864))</f>
        <v>12期</v>
      </c>
      <c r="H864" s="3" t="str">
        <f>VLOOKUP($B864*1,[1]Sheet1!$A:$G,7,FALSE)</f>
        <v>华东</v>
      </c>
      <c r="I864" s="3" t="str">
        <f>VLOOKUP($B864*1,[1]Sheet1!$A:$G,6,FALSE)</f>
        <v>合肥</v>
      </c>
      <c r="J864" s="3" t="str">
        <f>VLOOKUP($B864*1,[1]Sheet1!$A:$G,5,FALSE)</f>
        <v>一组</v>
      </c>
      <c r="K864" s="3" t="str">
        <f t="shared" si="80"/>
        <v>合肥一组</v>
      </c>
      <c r="L864" s="3" t="str">
        <f>IF(VLOOKUP($B864*1,[1]Sheet1!$A:$G,4,FALSE)=1,"普通员工","管理人员")</f>
        <v>普通员工</v>
      </c>
      <c r="M864" s="3">
        <f>E864/D864</f>
        <v>15000.43</v>
      </c>
      <c r="N864" s="3">
        <f t="shared" si="81"/>
        <v>2020</v>
      </c>
      <c r="O864" s="3">
        <f t="shared" si="82"/>
        <v>6</v>
      </c>
    </row>
    <row r="865" spans="1:15" x14ac:dyDescent="0.2">
      <c r="A865" s="10">
        <f>A864</f>
        <v>43996</v>
      </c>
      <c r="B865" s="3" t="str">
        <f>B864</f>
        <v>1000004256</v>
      </c>
      <c r="C865" s="4" t="s">
        <v>10</v>
      </c>
      <c r="D865" s="6">
        <v>1</v>
      </c>
      <c r="E865" s="5">
        <v>2199.9899999999998</v>
      </c>
      <c r="F865" s="6" t="str">
        <f t="shared" si="79"/>
        <v>借呗</v>
      </c>
      <c r="G865" s="3" t="str">
        <f>MID(C865,3,LEN(C865))</f>
        <v>18期</v>
      </c>
      <c r="H865" s="3" t="str">
        <f>VLOOKUP($B865*1,[1]Sheet1!$A:$G,7,FALSE)</f>
        <v>华东</v>
      </c>
      <c r="I865" s="3" t="str">
        <f>VLOOKUP($B865*1,[1]Sheet1!$A:$G,6,FALSE)</f>
        <v>合肥</v>
      </c>
      <c r="J865" s="3" t="str">
        <f>VLOOKUP($B865*1,[1]Sheet1!$A:$G,5,FALSE)</f>
        <v>一组</v>
      </c>
      <c r="K865" s="3" t="str">
        <f t="shared" si="80"/>
        <v>合肥一组</v>
      </c>
      <c r="L865" s="3" t="str">
        <f>IF(VLOOKUP($B865*1,[1]Sheet1!$A:$G,4,FALSE)=1,"普通员工","管理人员")</f>
        <v>普通员工</v>
      </c>
      <c r="M865" s="3">
        <f>E865/D865</f>
        <v>2199.9899999999998</v>
      </c>
      <c r="N865" s="3">
        <f t="shared" si="81"/>
        <v>2020</v>
      </c>
      <c r="O865" s="3">
        <f t="shared" si="82"/>
        <v>6</v>
      </c>
    </row>
    <row r="866" spans="1:15" x14ac:dyDescent="0.2">
      <c r="A866" s="10">
        <f>A865</f>
        <v>43996</v>
      </c>
      <c r="B866" s="4" t="s">
        <v>46</v>
      </c>
      <c r="C866" s="4" t="s">
        <v>5</v>
      </c>
      <c r="D866" s="6">
        <v>3</v>
      </c>
      <c r="E866" s="5">
        <v>25300.95</v>
      </c>
      <c r="F866" s="6" t="str">
        <f t="shared" si="79"/>
        <v>借呗</v>
      </c>
      <c r="G866" s="3" t="str">
        <f>MID(C866,3,LEN(C866))</f>
        <v>6期</v>
      </c>
      <c r="H866" s="3" t="str">
        <f>VLOOKUP($B866*1,[1]Sheet1!$A:$G,7,FALSE)</f>
        <v>华东</v>
      </c>
      <c r="I866" s="3" t="str">
        <f>VLOOKUP($B866*1,[1]Sheet1!$A:$G,6,FALSE)</f>
        <v>杭州</v>
      </c>
      <c r="J866" s="3" t="str">
        <f>VLOOKUP($B866*1,[1]Sheet1!$A:$G,5,FALSE)</f>
        <v>二组</v>
      </c>
      <c r="K866" s="3" t="str">
        <f t="shared" si="80"/>
        <v>杭州二组</v>
      </c>
      <c r="L866" s="3" t="str">
        <f>IF(VLOOKUP($B866*1,[1]Sheet1!$A:$G,4,FALSE)=1,"普通员工","管理人员")</f>
        <v>管理人员</v>
      </c>
      <c r="M866" s="3">
        <f>E866/D866</f>
        <v>8433.65</v>
      </c>
      <c r="N866" s="3">
        <f t="shared" si="81"/>
        <v>2020</v>
      </c>
      <c r="O866" s="3">
        <f t="shared" si="82"/>
        <v>6</v>
      </c>
    </row>
    <row r="867" spans="1:15" x14ac:dyDescent="0.2">
      <c r="A867" s="10">
        <f>A866</f>
        <v>43996</v>
      </c>
      <c r="B867" s="3" t="str">
        <f t="shared" ref="B867:B868" si="84">B866</f>
        <v>1000005873</v>
      </c>
      <c r="C867" s="4" t="s">
        <v>6</v>
      </c>
      <c r="D867" s="6">
        <v>1</v>
      </c>
      <c r="E867" s="5">
        <v>1160.56</v>
      </c>
      <c r="F867" s="6" t="str">
        <f t="shared" si="79"/>
        <v>借呗</v>
      </c>
      <c r="G867" s="3" t="str">
        <f>MID(C867,3,LEN(C867))</f>
        <v>12期</v>
      </c>
      <c r="H867" s="3" t="str">
        <f>VLOOKUP($B867*1,[1]Sheet1!$A:$G,7,FALSE)</f>
        <v>华东</v>
      </c>
      <c r="I867" s="3" t="str">
        <f>VLOOKUP($B867*1,[1]Sheet1!$A:$G,6,FALSE)</f>
        <v>杭州</v>
      </c>
      <c r="J867" s="3" t="str">
        <f>VLOOKUP($B867*1,[1]Sheet1!$A:$G,5,FALSE)</f>
        <v>二组</v>
      </c>
      <c r="K867" s="3" t="str">
        <f t="shared" si="80"/>
        <v>杭州二组</v>
      </c>
      <c r="L867" s="3" t="str">
        <f>IF(VLOOKUP($B867*1,[1]Sheet1!$A:$G,4,FALSE)=1,"普通员工","管理人员")</f>
        <v>管理人员</v>
      </c>
      <c r="M867" s="3">
        <f>E867/D867</f>
        <v>1160.56</v>
      </c>
      <c r="N867" s="3">
        <f t="shared" si="81"/>
        <v>2020</v>
      </c>
      <c r="O867" s="3">
        <f t="shared" si="82"/>
        <v>6</v>
      </c>
    </row>
    <row r="868" spans="1:15" x14ac:dyDescent="0.2">
      <c r="A868" s="10">
        <f>A867</f>
        <v>43996</v>
      </c>
      <c r="B868" s="3" t="str">
        <f t="shared" si="84"/>
        <v>1000005873</v>
      </c>
      <c r="C868" s="4" t="s">
        <v>10</v>
      </c>
      <c r="D868" s="6">
        <v>1</v>
      </c>
      <c r="E868" s="5">
        <v>25000.31</v>
      </c>
      <c r="F868" s="6" t="str">
        <f t="shared" si="79"/>
        <v>借呗</v>
      </c>
      <c r="G868" s="3" t="str">
        <f>MID(C868,3,LEN(C868))</f>
        <v>18期</v>
      </c>
      <c r="H868" s="3" t="str">
        <f>VLOOKUP($B868*1,[1]Sheet1!$A:$G,7,FALSE)</f>
        <v>华东</v>
      </c>
      <c r="I868" s="3" t="str">
        <f>VLOOKUP($B868*1,[1]Sheet1!$A:$G,6,FALSE)</f>
        <v>杭州</v>
      </c>
      <c r="J868" s="3" t="str">
        <f>VLOOKUP($B868*1,[1]Sheet1!$A:$G,5,FALSE)</f>
        <v>二组</v>
      </c>
      <c r="K868" s="3" t="str">
        <f t="shared" si="80"/>
        <v>杭州二组</v>
      </c>
      <c r="L868" s="3" t="str">
        <f>IF(VLOOKUP($B868*1,[1]Sheet1!$A:$G,4,FALSE)=1,"普通员工","管理人员")</f>
        <v>管理人员</v>
      </c>
      <c r="M868" s="3">
        <f>E868/D868</f>
        <v>25000.31</v>
      </c>
      <c r="N868" s="3">
        <f t="shared" si="81"/>
        <v>2020</v>
      </c>
      <c r="O868" s="3">
        <f t="shared" si="82"/>
        <v>6</v>
      </c>
    </row>
    <row r="869" spans="1:15" x14ac:dyDescent="0.2">
      <c r="A869" s="10">
        <f>A868</f>
        <v>43996</v>
      </c>
      <c r="B869" s="4" t="s">
        <v>29</v>
      </c>
      <c r="C869" s="4" t="s">
        <v>6</v>
      </c>
      <c r="D869" s="6">
        <v>1</v>
      </c>
      <c r="E869" s="5">
        <v>1000.69</v>
      </c>
      <c r="F869" s="6" t="str">
        <f t="shared" si="79"/>
        <v>借呗</v>
      </c>
      <c r="G869" s="3" t="str">
        <f>MID(C869,3,LEN(C869))</f>
        <v>12期</v>
      </c>
      <c r="H869" s="3" t="str">
        <f>VLOOKUP($B869*1,[1]Sheet1!$A:$G,7,FALSE)</f>
        <v>华东</v>
      </c>
      <c r="I869" s="3" t="str">
        <f>VLOOKUP($B869*1,[1]Sheet1!$A:$G,6,FALSE)</f>
        <v>合肥</v>
      </c>
      <c r="J869" s="3" t="str">
        <f>VLOOKUP($B869*1,[1]Sheet1!$A:$G,5,FALSE)</f>
        <v>一组</v>
      </c>
      <c r="K869" s="3" t="str">
        <f t="shared" si="80"/>
        <v>合肥一组</v>
      </c>
      <c r="L869" s="3" t="str">
        <f>IF(VLOOKUP($B869*1,[1]Sheet1!$A:$G,4,FALSE)=1,"普通员工","管理人员")</f>
        <v>普通员工</v>
      </c>
      <c r="M869" s="3">
        <f>E869/D869</f>
        <v>1000.69</v>
      </c>
      <c r="N869" s="3">
        <f t="shared" si="81"/>
        <v>2020</v>
      </c>
      <c r="O869" s="3">
        <f t="shared" si="82"/>
        <v>6</v>
      </c>
    </row>
    <row r="870" spans="1:15" x14ac:dyDescent="0.2">
      <c r="A870" s="10">
        <f>A869</f>
        <v>43996</v>
      </c>
      <c r="B870" s="4" t="s">
        <v>47</v>
      </c>
      <c r="C870" s="4" t="s">
        <v>6</v>
      </c>
      <c r="D870" s="6">
        <v>2</v>
      </c>
      <c r="E870" s="5">
        <v>33000.74</v>
      </c>
      <c r="F870" s="6" t="str">
        <f t="shared" si="79"/>
        <v>借呗</v>
      </c>
      <c r="G870" s="3" t="str">
        <f>MID(C870,3,LEN(C870))</f>
        <v>12期</v>
      </c>
      <c r="H870" s="3" t="str">
        <f>VLOOKUP($B870*1,[1]Sheet1!$A:$G,7,FALSE)</f>
        <v>华西北</v>
      </c>
      <c r="I870" s="3" t="str">
        <f>VLOOKUP($B870*1,[1]Sheet1!$A:$G,6,FALSE)</f>
        <v>成都</v>
      </c>
      <c r="J870" s="3" t="str">
        <f>VLOOKUP($B870*1,[1]Sheet1!$A:$G,5,FALSE)</f>
        <v>一组</v>
      </c>
      <c r="K870" s="3" t="str">
        <f t="shared" si="80"/>
        <v>成都一组</v>
      </c>
      <c r="L870" s="3" t="str">
        <f>IF(VLOOKUP($B870*1,[1]Sheet1!$A:$G,4,FALSE)=1,"普通员工","管理人员")</f>
        <v>管理人员</v>
      </c>
      <c r="M870" s="3">
        <f>E870/D870</f>
        <v>16500.37</v>
      </c>
      <c r="N870" s="3">
        <f t="shared" si="81"/>
        <v>2020</v>
      </c>
      <c r="O870" s="3">
        <f t="shared" si="82"/>
        <v>6</v>
      </c>
    </row>
    <row r="871" spans="1:15" x14ac:dyDescent="0.2">
      <c r="A871" s="10">
        <f>A870</f>
        <v>43996</v>
      </c>
      <c r="B871" s="3" t="str">
        <f>B870</f>
        <v>1000006698</v>
      </c>
      <c r="C871" s="4" t="s">
        <v>10</v>
      </c>
      <c r="D871" s="6">
        <v>1</v>
      </c>
      <c r="E871" s="5">
        <v>10000.19</v>
      </c>
      <c r="F871" s="6" t="str">
        <f t="shared" si="79"/>
        <v>借呗</v>
      </c>
      <c r="G871" s="3" t="str">
        <f>MID(C871,3,LEN(C871))</f>
        <v>18期</v>
      </c>
      <c r="H871" s="3" t="str">
        <f>VLOOKUP($B871*1,[1]Sheet1!$A:$G,7,FALSE)</f>
        <v>华西北</v>
      </c>
      <c r="I871" s="3" t="str">
        <f>VLOOKUP($B871*1,[1]Sheet1!$A:$G,6,FALSE)</f>
        <v>成都</v>
      </c>
      <c r="J871" s="3" t="str">
        <f>VLOOKUP($B871*1,[1]Sheet1!$A:$G,5,FALSE)</f>
        <v>一组</v>
      </c>
      <c r="K871" s="3" t="str">
        <f t="shared" si="80"/>
        <v>成都一组</v>
      </c>
      <c r="L871" s="3" t="str">
        <f>IF(VLOOKUP($B871*1,[1]Sheet1!$A:$G,4,FALSE)=1,"普通员工","管理人员")</f>
        <v>管理人员</v>
      </c>
      <c r="M871" s="3">
        <f>E871/D871</f>
        <v>10000.19</v>
      </c>
      <c r="N871" s="3">
        <f t="shared" si="81"/>
        <v>2020</v>
      </c>
      <c r="O871" s="3">
        <f t="shared" si="82"/>
        <v>6</v>
      </c>
    </row>
    <row r="872" spans="1:15" x14ac:dyDescent="0.2">
      <c r="A872" s="10">
        <f>A871</f>
        <v>43996</v>
      </c>
      <c r="B872" s="4" t="s">
        <v>30</v>
      </c>
      <c r="C872" s="4" t="s">
        <v>5</v>
      </c>
      <c r="D872" s="6">
        <v>1</v>
      </c>
      <c r="E872" s="5">
        <v>20000.189999999999</v>
      </c>
      <c r="F872" s="6" t="str">
        <f t="shared" si="79"/>
        <v>借呗</v>
      </c>
      <c r="G872" s="3" t="str">
        <f>MID(C872,3,LEN(C872))</f>
        <v>6期</v>
      </c>
      <c r="H872" s="3" t="str">
        <f>VLOOKUP($B872*1,[1]Sheet1!$A:$G,7,FALSE)</f>
        <v>华东</v>
      </c>
      <c r="I872" s="3" t="str">
        <f>VLOOKUP($B872*1,[1]Sheet1!$A:$G,6,FALSE)</f>
        <v>南京</v>
      </c>
      <c r="J872" s="3" t="str">
        <f>VLOOKUP($B872*1,[1]Sheet1!$A:$G,5,FALSE)</f>
        <v>一组</v>
      </c>
      <c r="K872" s="3" t="str">
        <f t="shared" si="80"/>
        <v>南京一组</v>
      </c>
      <c r="L872" s="3" t="str">
        <f>IF(VLOOKUP($B872*1,[1]Sheet1!$A:$G,4,FALSE)=1,"普通员工","管理人员")</f>
        <v>普通员工</v>
      </c>
      <c r="M872" s="3">
        <f>E872/D872</f>
        <v>20000.189999999999</v>
      </c>
      <c r="N872" s="3">
        <f t="shared" si="81"/>
        <v>2020</v>
      </c>
      <c r="O872" s="3">
        <f t="shared" si="82"/>
        <v>6</v>
      </c>
    </row>
    <row r="873" spans="1:15" x14ac:dyDescent="0.2">
      <c r="A873" s="10">
        <f>A872</f>
        <v>43996</v>
      </c>
      <c r="B873" s="3" t="str">
        <f t="shared" ref="B873:B874" si="85">B872</f>
        <v>1000006867</v>
      </c>
      <c r="C873" s="4" t="s">
        <v>6</v>
      </c>
      <c r="D873" s="6">
        <v>1</v>
      </c>
      <c r="E873" s="5">
        <v>8000.53</v>
      </c>
      <c r="F873" s="6" t="str">
        <f t="shared" si="79"/>
        <v>借呗</v>
      </c>
      <c r="G873" s="3" t="str">
        <f>MID(C873,3,LEN(C873))</f>
        <v>12期</v>
      </c>
      <c r="H873" s="3" t="str">
        <f>VLOOKUP($B873*1,[1]Sheet1!$A:$G,7,FALSE)</f>
        <v>华东</v>
      </c>
      <c r="I873" s="3" t="str">
        <f>VLOOKUP($B873*1,[1]Sheet1!$A:$G,6,FALSE)</f>
        <v>南京</v>
      </c>
      <c r="J873" s="3" t="str">
        <f>VLOOKUP($B873*1,[1]Sheet1!$A:$G,5,FALSE)</f>
        <v>一组</v>
      </c>
      <c r="K873" s="3" t="str">
        <f t="shared" si="80"/>
        <v>南京一组</v>
      </c>
      <c r="L873" s="3" t="str">
        <f>IF(VLOOKUP($B873*1,[1]Sheet1!$A:$G,4,FALSE)=1,"普通员工","管理人员")</f>
        <v>普通员工</v>
      </c>
      <c r="M873" s="3">
        <f>E873/D873</f>
        <v>8000.53</v>
      </c>
      <c r="N873" s="3">
        <f t="shared" si="81"/>
        <v>2020</v>
      </c>
      <c r="O873" s="3">
        <f t="shared" si="82"/>
        <v>6</v>
      </c>
    </row>
    <row r="874" spans="1:15" x14ac:dyDescent="0.2">
      <c r="A874" s="10">
        <f>A873</f>
        <v>43996</v>
      </c>
      <c r="B874" s="3" t="str">
        <f t="shared" si="85"/>
        <v>1000006867</v>
      </c>
      <c r="C874" s="4" t="s">
        <v>10</v>
      </c>
      <c r="D874" s="6">
        <v>1</v>
      </c>
      <c r="E874" s="5">
        <v>13000.05</v>
      </c>
      <c r="F874" s="6" t="str">
        <f t="shared" si="79"/>
        <v>借呗</v>
      </c>
      <c r="G874" s="3" t="str">
        <f>MID(C874,3,LEN(C874))</f>
        <v>18期</v>
      </c>
      <c r="H874" s="3" t="str">
        <f>VLOOKUP($B874*1,[1]Sheet1!$A:$G,7,FALSE)</f>
        <v>华东</v>
      </c>
      <c r="I874" s="3" t="str">
        <f>VLOOKUP($B874*1,[1]Sheet1!$A:$G,6,FALSE)</f>
        <v>南京</v>
      </c>
      <c r="J874" s="3" t="str">
        <f>VLOOKUP($B874*1,[1]Sheet1!$A:$G,5,FALSE)</f>
        <v>一组</v>
      </c>
      <c r="K874" s="3" t="str">
        <f t="shared" si="80"/>
        <v>南京一组</v>
      </c>
      <c r="L874" s="3" t="str">
        <f>IF(VLOOKUP($B874*1,[1]Sheet1!$A:$G,4,FALSE)=1,"普通员工","管理人员")</f>
        <v>普通员工</v>
      </c>
      <c r="M874" s="3">
        <f>E874/D874</f>
        <v>13000.05</v>
      </c>
      <c r="N874" s="3">
        <f t="shared" si="81"/>
        <v>2020</v>
      </c>
      <c r="O874" s="3">
        <f t="shared" si="82"/>
        <v>6</v>
      </c>
    </row>
    <row r="875" spans="1:15" x14ac:dyDescent="0.2">
      <c r="A875" s="10">
        <f>A874</f>
        <v>43996</v>
      </c>
      <c r="B875" s="4" t="s">
        <v>51</v>
      </c>
      <c r="C875" s="4" t="s">
        <v>5</v>
      </c>
      <c r="D875" s="6">
        <v>1</v>
      </c>
      <c r="E875" s="5">
        <v>18000.669999999998</v>
      </c>
      <c r="F875" s="6" t="str">
        <f t="shared" si="79"/>
        <v>借呗</v>
      </c>
      <c r="G875" s="3" t="str">
        <f>MID(C875,3,LEN(C875))</f>
        <v>6期</v>
      </c>
      <c r="H875" s="3" t="str">
        <f>VLOOKUP($B875*1,[1]Sheet1!$A:$G,7,FALSE)</f>
        <v>华东</v>
      </c>
      <c r="I875" s="3" t="str">
        <f>VLOOKUP($B875*1,[1]Sheet1!$A:$G,6,FALSE)</f>
        <v>南京</v>
      </c>
      <c r="J875" s="3" t="str">
        <f>VLOOKUP($B875*1,[1]Sheet1!$A:$G,5,FALSE)</f>
        <v>一组</v>
      </c>
      <c r="K875" s="3" t="str">
        <f t="shared" si="80"/>
        <v>南京一组</v>
      </c>
      <c r="L875" s="3" t="str">
        <f>IF(VLOOKUP($B875*1,[1]Sheet1!$A:$G,4,FALSE)=1,"普通员工","管理人员")</f>
        <v>管理人员</v>
      </c>
      <c r="M875" s="3">
        <f>E875/D875</f>
        <v>18000.669999999998</v>
      </c>
      <c r="N875" s="3">
        <f t="shared" si="81"/>
        <v>2020</v>
      </c>
      <c r="O875" s="3">
        <f t="shared" si="82"/>
        <v>6</v>
      </c>
    </row>
    <row r="876" spans="1:15" x14ac:dyDescent="0.2">
      <c r="A876" s="10">
        <f>A875</f>
        <v>43996</v>
      </c>
      <c r="B876" s="3" t="str">
        <f>B875</f>
        <v>1000008239</v>
      </c>
      <c r="C876" s="4" t="s">
        <v>6</v>
      </c>
      <c r="D876" s="6">
        <v>1</v>
      </c>
      <c r="E876" s="5">
        <v>20000.47</v>
      </c>
      <c r="F876" s="6" t="str">
        <f t="shared" si="79"/>
        <v>借呗</v>
      </c>
      <c r="G876" s="3" t="str">
        <f>MID(C876,3,LEN(C876))</f>
        <v>12期</v>
      </c>
      <c r="H876" s="3" t="str">
        <f>VLOOKUP($B876*1,[1]Sheet1!$A:$G,7,FALSE)</f>
        <v>华东</v>
      </c>
      <c r="I876" s="3" t="str">
        <f>VLOOKUP($B876*1,[1]Sheet1!$A:$G,6,FALSE)</f>
        <v>南京</v>
      </c>
      <c r="J876" s="3" t="str">
        <f>VLOOKUP($B876*1,[1]Sheet1!$A:$G,5,FALSE)</f>
        <v>一组</v>
      </c>
      <c r="K876" s="3" t="str">
        <f t="shared" si="80"/>
        <v>南京一组</v>
      </c>
      <c r="L876" s="3" t="str">
        <f>IF(VLOOKUP($B876*1,[1]Sheet1!$A:$G,4,FALSE)=1,"普通员工","管理人员")</f>
        <v>管理人员</v>
      </c>
      <c r="M876" s="3">
        <f>E876/D876</f>
        <v>20000.47</v>
      </c>
      <c r="N876" s="3">
        <f t="shared" si="81"/>
        <v>2020</v>
      </c>
      <c r="O876" s="3">
        <f t="shared" si="82"/>
        <v>6</v>
      </c>
    </row>
    <row r="877" spans="1:15" x14ac:dyDescent="0.2">
      <c r="A877" s="10">
        <f>A876</f>
        <v>43996</v>
      </c>
      <c r="B877" s="4" t="s">
        <v>69</v>
      </c>
      <c r="C877" s="4" t="s">
        <v>6</v>
      </c>
      <c r="D877" s="6">
        <v>1</v>
      </c>
      <c r="E877" s="5">
        <v>500.76</v>
      </c>
      <c r="F877" s="6" t="str">
        <f t="shared" si="79"/>
        <v>借呗</v>
      </c>
      <c r="G877" s="3" t="str">
        <f>MID(C877,3,LEN(C877))</f>
        <v>12期</v>
      </c>
      <c r="H877" s="3" t="str">
        <f>VLOOKUP($B877*1,[1]Sheet1!$A:$G,7,FALSE)</f>
        <v>华东</v>
      </c>
      <c r="I877" s="3" t="str">
        <f>VLOOKUP($B877*1,[1]Sheet1!$A:$G,6,FALSE)</f>
        <v>合肥</v>
      </c>
      <c r="J877" s="3" t="str">
        <f>VLOOKUP($B877*1,[1]Sheet1!$A:$G,5,FALSE)</f>
        <v>一组</v>
      </c>
      <c r="K877" s="3" t="str">
        <f t="shared" si="80"/>
        <v>合肥一组</v>
      </c>
      <c r="L877" s="3" t="str">
        <f>IF(VLOOKUP($B877*1,[1]Sheet1!$A:$G,4,FALSE)=1,"普通员工","管理人员")</f>
        <v>普通员工</v>
      </c>
      <c r="M877" s="3">
        <f>E877/D877</f>
        <v>500.76</v>
      </c>
      <c r="N877" s="3">
        <f t="shared" si="81"/>
        <v>2020</v>
      </c>
      <c r="O877" s="3">
        <f t="shared" si="82"/>
        <v>6</v>
      </c>
    </row>
    <row r="878" spans="1:15" x14ac:dyDescent="0.2">
      <c r="A878" s="10">
        <f>A877</f>
        <v>43996</v>
      </c>
      <c r="B878" s="4" t="s">
        <v>53</v>
      </c>
      <c r="C878" s="4" t="s">
        <v>10</v>
      </c>
      <c r="D878" s="6">
        <v>1</v>
      </c>
      <c r="E878" s="5">
        <v>5000.3</v>
      </c>
      <c r="F878" s="6" t="str">
        <f t="shared" si="79"/>
        <v>借呗</v>
      </c>
      <c r="G878" s="3" t="str">
        <f>MID(C878,3,LEN(C878))</f>
        <v>18期</v>
      </c>
      <c r="H878" s="3" t="str">
        <f>VLOOKUP($B878*1,[1]Sheet1!$A:$G,7,FALSE)</f>
        <v>华东</v>
      </c>
      <c r="I878" s="3" t="str">
        <f>VLOOKUP($B878*1,[1]Sheet1!$A:$G,6,FALSE)</f>
        <v>南京</v>
      </c>
      <c r="J878" s="3" t="str">
        <f>VLOOKUP($B878*1,[1]Sheet1!$A:$G,5,FALSE)</f>
        <v>四组</v>
      </c>
      <c r="K878" s="3" t="str">
        <f t="shared" si="80"/>
        <v>南京四组</v>
      </c>
      <c r="L878" s="3" t="str">
        <f>IF(VLOOKUP($B878*1,[1]Sheet1!$A:$G,4,FALSE)=1,"普通员工","管理人员")</f>
        <v>普通员工</v>
      </c>
      <c r="M878" s="3">
        <f>E878/D878</f>
        <v>5000.3</v>
      </c>
      <c r="N878" s="3">
        <f t="shared" si="81"/>
        <v>2020</v>
      </c>
      <c r="O878" s="3">
        <f t="shared" si="82"/>
        <v>6</v>
      </c>
    </row>
    <row r="879" spans="1:15" x14ac:dyDescent="0.2">
      <c r="A879" s="10">
        <f>A878</f>
        <v>43996</v>
      </c>
      <c r="B879" s="4" t="s">
        <v>34</v>
      </c>
      <c r="C879" s="4" t="s">
        <v>6</v>
      </c>
      <c r="D879" s="6">
        <v>1</v>
      </c>
      <c r="E879" s="5">
        <v>5000.04</v>
      </c>
      <c r="F879" s="6" t="str">
        <f t="shared" si="79"/>
        <v>借呗</v>
      </c>
      <c r="G879" s="3" t="str">
        <f>MID(C879,3,LEN(C879))</f>
        <v>12期</v>
      </c>
      <c r="H879" s="3" t="str">
        <f>VLOOKUP($B879*1,[1]Sheet1!$A:$G,7,FALSE)</f>
        <v>华东</v>
      </c>
      <c r="I879" s="3" t="str">
        <f>VLOOKUP($B879*1,[1]Sheet1!$A:$G,6,FALSE)</f>
        <v>南京</v>
      </c>
      <c r="J879" s="3" t="str">
        <f>VLOOKUP($B879*1,[1]Sheet1!$A:$G,5,FALSE)</f>
        <v>一组</v>
      </c>
      <c r="K879" s="3" t="str">
        <f t="shared" si="80"/>
        <v>南京一组</v>
      </c>
      <c r="L879" s="3" t="str">
        <f>IF(VLOOKUP($B879*1,[1]Sheet1!$A:$G,4,FALSE)=1,"普通员工","管理人员")</f>
        <v>普通员工</v>
      </c>
      <c r="M879" s="3">
        <f>E879/D879</f>
        <v>5000.04</v>
      </c>
      <c r="N879" s="3">
        <f t="shared" si="81"/>
        <v>2020</v>
      </c>
      <c r="O879" s="3">
        <f t="shared" si="82"/>
        <v>6</v>
      </c>
    </row>
    <row r="880" spans="1:15" x14ac:dyDescent="0.2">
      <c r="A880" s="10">
        <f>A879</f>
        <v>43996</v>
      </c>
      <c r="B880" s="4" t="s">
        <v>55</v>
      </c>
      <c r="C880" s="4" t="s">
        <v>6</v>
      </c>
      <c r="D880" s="6">
        <v>1</v>
      </c>
      <c r="E880" s="5">
        <v>17000.080000000002</v>
      </c>
      <c r="F880" s="6" t="str">
        <f t="shared" si="79"/>
        <v>借呗</v>
      </c>
      <c r="G880" s="3" t="str">
        <f>MID(C880,3,LEN(C880))</f>
        <v>12期</v>
      </c>
      <c r="H880" s="3" t="str">
        <f>VLOOKUP($B880*1,[1]Sheet1!$A:$G,7,FALSE)</f>
        <v>华南</v>
      </c>
      <c r="I880" s="3" t="str">
        <f>VLOOKUP($B880*1,[1]Sheet1!$A:$G,6,FALSE)</f>
        <v>广州</v>
      </c>
      <c r="J880" s="3" t="str">
        <f>VLOOKUP($B880*1,[1]Sheet1!$A:$G,5,FALSE)</f>
        <v>一组</v>
      </c>
      <c r="K880" s="3" t="str">
        <f t="shared" si="80"/>
        <v>广州一组</v>
      </c>
      <c r="L880" s="3" t="str">
        <f>IF(VLOOKUP($B880*1,[1]Sheet1!$A:$G,4,FALSE)=1,"普通员工","管理人员")</f>
        <v>普通员工</v>
      </c>
      <c r="M880" s="3">
        <f>E880/D880</f>
        <v>17000.080000000002</v>
      </c>
      <c r="N880" s="3">
        <f t="shared" si="81"/>
        <v>2020</v>
      </c>
      <c r="O880" s="3">
        <f t="shared" si="82"/>
        <v>6</v>
      </c>
    </row>
    <row r="881" spans="1:15" x14ac:dyDescent="0.2">
      <c r="A881" s="10">
        <f>A880</f>
        <v>43996</v>
      </c>
      <c r="B881" s="4" t="s">
        <v>80</v>
      </c>
      <c r="C881" s="4" t="s">
        <v>5</v>
      </c>
      <c r="D881" s="6">
        <v>1</v>
      </c>
      <c r="E881" s="5">
        <v>16000.64</v>
      </c>
      <c r="F881" s="6" t="str">
        <f t="shared" si="79"/>
        <v>借呗</v>
      </c>
      <c r="G881" s="3" t="str">
        <f>MID(C881,3,LEN(C881))</f>
        <v>6期</v>
      </c>
      <c r="H881" s="3" t="str">
        <f>VLOOKUP($B881*1,[1]Sheet1!$A:$G,7,FALSE)</f>
        <v>华东</v>
      </c>
      <c r="I881" s="3" t="str">
        <f>VLOOKUP($B881*1,[1]Sheet1!$A:$G,6,FALSE)</f>
        <v>上海</v>
      </c>
      <c r="J881" s="3" t="str">
        <f>VLOOKUP($B881*1,[1]Sheet1!$A:$G,5,FALSE)</f>
        <v>二组</v>
      </c>
      <c r="K881" s="3" t="str">
        <f t="shared" si="80"/>
        <v>上海二组</v>
      </c>
      <c r="L881" s="3" t="str">
        <f>IF(VLOOKUP($B881*1,[1]Sheet1!$A:$G,4,FALSE)=1,"普通员工","管理人员")</f>
        <v>普通员工</v>
      </c>
      <c r="M881" s="3">
        <f>E881/D881</f>
        <v>16000.64</v>
      </c>
      <c r="N881" s="3">
        <f t="shared" si="81"/>
        <v>2020</v>
      </c>
      <c r="O881" s="3">
        <f t="shared" si="82"/>
        <v>6</v>
      </c>
    </row>
    <row r="882" spans="1:15" x14ac:dyDescent="0.2">
      <c r="A882" s="10">
        <f>A881</f>
        <v>43996</v>
      </c>
      <c r="B882" s="4" t="s">
        <v>76</v>
      </c>
      <c r="C882" s="4" t="s">
        <v>5</v>
      </c>
      <c r="D882" s="6">
        <v>2</v>
      </c>
      <c r="E882" s="5">
        <v>33001.31</v>
      </c>
      <c r="F882" s="6" t="str">
        <f t="shared" si="79"/>
        <v>借呗</v>
      </c>
      <c r="G882" s="3" t="str">
        <f>MID(C882,3,LEN(C882))</f>
        <v>6期</v>
      </c>
      <c r="H882" s="3" t="str">
        <f>VLOOKUP($B882*1,[1]Sheet1!$A:$G,7,FALSE)</f>
        <v>华东</v>
      </c>
      <c r="I882" s="3" t="str">
        <f>VLOOKUP($B882*1,[1]Sheet1!$A:$G,6,FALSE)</f>
        <v>杭州</v>
      </c>
      <c r="J882" s="3" t="str">
        <f>VLOOKUP($B882*1,[1]Sheet1!$A:$G,5,FALSE)</f>
        <v>二组</v>
      </c>
      <c r="K882" s="3" t="str">
        <f t="shared" si="80"/>
        <v>杭州二组</v>
      </c>
      <c r="L882" s="3" t="str">
        <f>IF(VLOOKUP($B882*1,[1]Sheet1!$A:$G,4,FALSE)=1,"普通员工","管理人员")</f>
        <v>普通员工</v>
      </c>
      <c r="M882" s="3">
        <f>E882/D882</f>
        <v>16500.654999999999</v>
      </c>
      <c r="N882" s="3">
        <f t="shared" si="81"/>
        <v>2020</v>
      </c>
      <c r="O882" s="3">
        <f t="shared" si="82"/>
        <v>6</v>
      </c>
    </row>
    <row r="883" spans="1:15" x14ac:dyDescent="0.2">
      <c r="A883" s="10">
        <f>A882</f>
        <v>43996</v>
      </c>
      <c r="B883" s="3" t="str">
        <f>B882</f>
        <v>1000012099</v>
      </c>
      <c r="C883" s="4" t="s">
        <v>6</v>
      </c>
      <c r="D883" s="6">
        <v>4</v>
      </c>
      <c r="E883" s="5">
        <v>62000.67</v>
      </c>
      <c r="F883" s="6" t="str">
        <f t="shared" si="79"/>
        <v>借呗</v>
      </c>
      <c r="G883" s="3" t="str">
        <f>MID(C883,3,LEN(C883))</f>
        <v>12期</v>
      </c>
      <c r="H883" s="3" t="str">
        <f>VLOOKUP($B883*1,[1]Sheet1!$A:$G,7,FALSE)</f>
        <v>华东</v>
      </c>
      <c r="I883" s="3" t="str">
        <f>VLOOKUP($B883*1,[1]Sheet1!$A:$G,6,FALSE)</f>
        <v>杭州</v>
      </c>
      <c r="J883" s="3" t="str">
        <f>VLOOKUP($B883*1,[1]Sheet1!$A:$G,5,FALSE)</f>
        <v>二组</v>
      </c>
      <c r="K883" s="3" t="str">
        <f t="shared" si="80"/>
        <v>杭州二组</v>
      </c>
      <c r="L883" s="3" t="str">
        <f>IF(VLOOKUP($B883*1,[1]Sheet1!$A:$G,4,FALSE)=1,"普通员工","管理人员")</f>
        <v>普通员工</v>
      </c>
      <c r="M883" s="3">
        <f>E883/D883</f>
        <v>15500.1675</v>
      </c>
      <c r="N883" s="3">
        <f t="shared" si="81"/>
        <v>2020</v>
      </c>
      <c r="O883" s="3">
        <f t="shared" si="82"/>
        <v>6</v>
      </c>
    </row>
    <row r="884" spans="1:15" x14ac:dyDescent="0.2">
      <c r="A884" s="10">
        <f>A883</f>
        <v>43996</v>
      </c>
      <c r="B884" s="4" t="s">
        <v>77</v>
      </c>
      <c r="C884" s="4" t="s">
        <v>5</v>
      </c>
      <c r="D884" s="6">
        <v>4</v>
      </c>
      <c r="E884" s="5">
        <v>41901.68</v>
      </c>
      <c r="F884" s="6" t="str">
        <f t="shared" si="79"/>
        <v>借呗</v>
      </c>
      <c r="G884" s="3" t="str">
        <f>MID(C884,3,LEN(C884))</f>
        <v>6期</v>
      </c>
      <c r="H884" s="3" t="str">
        <f>VLOOKUP($B884*1,[1]Sheet1!$A:$G,7,FALSE)</f>
        <v>华东</v>
      </c>
      <c r="I884" s="3" t="str">
        <f>VLOOKUP($B884*1,[1]Sheet1!$A:$G,6,FALSE)</f>
        <v>杭州</v>
      </c>
      <c r="J884" s="3" t="str">
        <f>VLOOKUP($B884*1,[1]Sheet1!$A:$G,5,FALSE)</f>
        <v>三组</v>
      </c>
      <c r="K884" s="3" t="str">
        <f t="shared" si="80"/>
        <v>杭州三组</v>
      </c>
      <c r="L884" s="3" t="str">
        <f>IF(VLOOKUP($B884*1,[1]Sheet1!$A:$G,4,FALSE)=1,"普通员工","管理人员")</f>
        <v>管理人员</v>
      </c>
      <c r="M884" s="3">
        <f>E884/D884</f>
        <v>10475.42</v>
      </c>
      <c r="N884" s="3">
        <f t="shared" si="81"/>
        <v>2020</v>
      </c>
      <c r="O884" s="3">
        <f t="shared" si="82"/>
        <v>6</v>
      </c>
    </row>
    <row r="885" spans="1:15" x14ac:dyDescent="0.2">
      <c r="A885" s="10">
        <f>A884</f>
        <v>43996</v>
      </c>
      <c r="B885" s="4" t="s">
        <v>78</v>
      </c>
      <c r="C885" s="4" t="s">
        <v>5</v>
      </c>
      <c r="D885" s="6">
        <v>1</v>
      </c>
      <c r="E885" s="5">
        <v>18000.080000000002</v>
      </c>
      <c r="F885" s="6" t="str">
        <f t="shared" si="79"/>
        <v>借呗</v>
      </c>
      <c r="G885" s="3" t="str">
        <f>MID(C885,3,LEN(C885))</f>
        <v>6期</v>
      </c>
      <c r="H885" s="3" t="str">
        <f>VLOOKUP($B885*1,[1]Sheet1!$A:$G,7,FALSE)</f>
        <v>华东</v>
      </c>
      <c r="I885" s="3" t="str">
        <f>VLOOKUP($B885*1,[1]Sheet1!$A:$G,6,FALSE)</f>
        <v>杭州</v>
      </c>
      <c r="J885" s="3" t="str">
        <f>VLOOKUP($B885*1,[1]Sheet1!$A:$G,5,FALSE)</f>
        <v>一组</v>
      </c>
      <c r="K885" s="3" t="str">
        <f t="shared" si="80"/>
        <v>杭州一组</v>
      </c>
      <c r="L885" s="3" t="str">
        <f>IF(VLOOKUP($B885*1,[1]Sheet1!$A:$G,4,FALSE)=1,"普通员工","管理人员")</f>
        <v>普通员工</v>
      </c>
      <c r="M885" s="3">
        <f>E885/D885</f>
        <v>18000.080000000002</v>
      </c>
      <c r="N885" s="3">
        <f t="shared" si="81"/>
        <v>2020</v>
      </c>
      <c r="O885" s="3">
        <f t="shared" si="82"/>
        <v>6</v>
      </c>
    </row>
    <row r="886" spans="1:15" x14ac:dyDescent="0.2">
      <c r="A886" s="10">
        <f>A885</f>
        <v>43996</v>
      </c>
      <c r="B886" s="3" t="str">
        <f>B885</f>
        <v>1000012124</v>
      </c>
      <c r="C886" s="4" t="s">
        <v>6</v>
      </c>
      <c r="D886" s="6">
        <v>1</v>
      </c>
      <c r="E886" s="5">
        <v>20000.25</v>
      </c>
      <c r="F886" s="6" t="str">
        <f t="shared" si="79"/>
        <v>借呗</v>
      </c>
      <c r="G886" s="3" t="str">
        <f>MID(C886,3,LEN(C886))</f>
        <v>12期</v>
      </c>
      <c r="H886" s="3" t="str">
        <f>VLOOKUP($B886*1,[1]Sheet1!$A:$G,7,FALSE)</f>
        <v>华东</v>
      </c>
      <c r="I886" s="3" t="str">
        <f>VLOOKUP($B886*1,[1]Sheet1!$A:$G,6,FALSE)</f>
        <v>杭州</v>
      </c>
      <c r="J886" s="3" t="str">
        <f>VLOOKUP($B886*1,[1]Sheet1!$A:$G,5,FALSE)</f>
        <v>一组</v>
      </c>
      <c r="K886" s="3" t="str">
        <f t="shared" si="80"/>
        <v>杭州一组</v>
      </c>
      <c r="L886" s="3" t="str">
        <f>IF(VLOOKUP($B886*1,[1]Sheet1!$A:$G,4,FALSE)=1,"普通员工","管理人员")</f>
        <v>普通员工</v>
      </c>
      <c r="M886" s="3">
        <f>E886/D886</f>
        <v>20000.25</v>
      </c>
      <c r="N886" s="3">
        <f t="shared" si="81"/>
        <v>2020</v>
      </c>
      <c r="O886" s="3">
        <f t="shared" si="82"/>
        <v>6</v>
      </c>
    </row>
    <row r="887" spans="1:15" x14ac:dyDescent="0.2">
      <c r="A887" s="10">
        <f>A886</f>
        <v>43996</v>
      </c>
      <c r="B887" s="4" t="s">
        <v>102</v>
      </c>
      <c r="C887" s="4" t="s">
        <v>6</v>
      </c>
      <c r="D887" s="6">
        <v>1</v>
      </c>
      <c r="E887" s="5">
        <v>15000.39</v>
      </c>
      <c r="F887" s="6" t="str">
        <f t="shared" si="79"/>
        <v>借呗</v>
      </c>
      <c r="G887" s="3" t="str">
        <f>MID(C887,3,LEN(C887))</f>
        <v>12期</v>
      </c>
      <c r="H887" s="3" t="str">
        <f>VLOOKUP($B887*1,[1]Sheet1!$A:$G,7,FALSE)</f>
        <v>华东</v>
      </c>
      <c r="I887" s="3" t="str">
        <f>VLOOKUP($B887*1,[1]Sheet1!$A:$G,6,FALSE)</f>
        <v>杭州</v>
      </c>
      <c r="J887" s="3" t="str">
        <f>VLOOKUP($B887*1,[1]Sheet1!$A:$G,5,FALSE)</f>
        <v>一组</v>
      </c>
      <c r="K887" s="3" t="str">
        <f t="shared" si="80"/>
        <v>杭州一组</v>
      </c>
      <c r="L887" s="3" t="str">
        <f>IF(VLOOKUP($B887*1,[1]Sheet1!$A:$G,4,FALSE)=1,"普通员工","管理人员")</f>
        <v>普通员工</v>
      </c>
      <c r="M887" s="3">
        <f>E887/D887</f>
        <v>15000.39</v>
      </c>
      <c r="N887" s="3">
        <f t="shared" si="81"/>
        <v>2020</v>
      </c>
      <c r="O887" s="3">
        <f t="shared" si="82"/>
        <v>6</v>
      </c>
    </row>
    <row r="888" spans="1:15" x14ac:dyDescent="0.2">
      <c r="A888" s="10">
        <f>A887</f>
        <v>43996</v>
      </c>
      <c r="B888" s="4" t="s">
        <v>86</v>
      </c>
      <c r="C888" s="4" t="s">
        <v>5</v>
      </c>
      <c r="D888" s="6">
        <v>1</v>
      </c>
      <c r="E888" s="5">
        <v>14000.59</v>
      </c>
      <c r="F888" s="6" t="str">
        <f t="shared" si="79"/>
        <v>借呗</v>
      </c>
      <c r="G888" s="3" t="str">
        <f>MID(C888,3,LEN(C888))</f>
        <v>6期</v>
      </c>
      <c r="H888" s="3" t="str">
        <f>VLOOKUP($B888*1,[1]Sheet1!$A:$G,7,FALSE)</f>
        <v>华东</v>
      </c>
      <c r="I888" s="3" t="str">
        <f>VLOOKUP($B888*1,[1]Sheet1!$A:$G,6,FALSE)</f>
        <v>苏州</v>
      </c>
      <c r="J888" s="3" t="str">
        <f>VLOOKUP($B888*1,[1]Sheet1!$A:$G,5,FALSE)</f>
        <v>一组</v>
      </c>
      <c r="K888" s="3" t="str">
        <f t="shared" si="80"/>
        <v>苏州一组</v>
      </c>
      <c r="L888" s="3" t="str">
        <f>IF(VLOOKUP($B888*1,[1]Sheet1!$A:$G,4,FALSE)=1,"普通员工","管理人员")</f>
        <v>普通员工</v>
      </c>
      <c r="M888" s="3">
        <f>E888/D888</f>
        <v>14000.59</v>
      </c>
      <c r="N888" s="3">
        <f t="shared" si="81"/>
        <v>2020</v>
      </c>
      <c r="O888" s="3">
        <f t="shared" si="82"/>
        <v>6</v>
      </c>
    </row>
    <row r="889" spans="1:15" x14ac:dyDescent="0.2">
      <c r="A889" s="10">
        <f>A888</f>
        <v>43996</v>
      </c>
      <c r="B889" s="3" t="str">
        <f>B888</f>
        <v>1000012234</v>
      </c>
      <c r="C889" s="4" t="s">
        <v>6</v>
      </c>
      <c r="D889" s="6">
        <v>1</v>
      </c>
      <c r="E889" s="5">
        <v>5000.04</v>
      </c>
      <c r="F889" s="6" t="str">
        <f t="shared" si="79"/>
        <v>借呗</v>
      </c>
      <c r="G889" s="3" t="str">
        <f>MID(C889,3,LEN(C889))</f>
        <v>12期</v>
      </c>
      <c r="H889" s="3" t="str">
        <f>VLOOKUP($B889*1,[1]Sheet1!$A:$G,7,FALSE)</f>
        <v>华东</v>
      </c>
      <c r="I889" s="3" t="str">
        <f>VLOOKUP($B889*1,[1]Sheet1!$A:$G,6,FALSE)</f>
        <v>苏州</v>
      </c>
      <c r="J889" s="3" t="str">
        <f>VLOOKUP($B889*1,[1]Sheet1!$A:$G,5,FALSE)</f>
        <v>一组</v>
      </c>
      <c r="K889" s="3" t="str">
        <f t="shared" si="80"/>
        <v>苏州一组</v>
      </c>
      <c r="L889" s="3" t="str">
        <f>IF(VLOOKUP($B889*1,[1]Sheet1!$A:$G,4,FALSE)=1,"普通员工","管理人员")</f>
        <v>普通员工</v>
      </c>
      <c r="M889" s="3">
        <f>E889/D889</f>
        <v>5000.04</v>
      </c>
      <c r="N889" s="3">
        <f t="shared" si="81"/>
        <v>2020</v>
      </c>
      <c r="O889" s="3">
        <f t="shared" si="82"/>
        <v>6</v>
      </c>
    </row>
    <row r="890" spans="1:15" x14ac:dyDescent="0.2">
      <c r="A890" s="10">
        <f>A889</f>
        <v>43996</v>
      </c>
      <c r="B890" s="4" t="s">
        <v>82</v>
      </c>
      <c r="C890" s="4" t="s">
        <v>6</v>
      </c>
      <c r="D890" s="6">
        <v>1</v>
      </c>
      <c r="E890" s="5">
        <v>20000.64</v>
      </c>
      <c r="F890" s="6" t="str">
        <f t="shared" si="79"/>
        <v>借呗</v>
      </c>
      <c r="G890" s="3" t="str">
        <f>MID(C890,3,LEN(C890))</f>
        <v>12期</v>
      </c>
      <c r="H890" s="3" t="str">
        <f>VLOOKUP($B890*1,[1]Sheet1!$A:$G,7,FALSE)</f>
        <v>华西北</v>
      </c>
      <c r="I890" s="3" t="str">
        <f>VLOOKUP($B890*1,[1]Sheet1!$A:$G,6,FALSE)</f>
        <v>北京</v>
      </c>
      <c r="J890" s="3" t="str">
        <f>VLOOKUP($B890*1,[1]Sheet1!$A:$G,5,FALSE)</f>
        <v>三组</v>
      </c>
      <c r="K890" s="3" t="str">
        <f t="shared" si="80"/>
        <v>北京三组</v>
      </c>
      <c r="L890" s="3" t="str">
        <f>IF(VLOOKUP($B890*1,[1]Sheet1!$A:$G,4,FALSE)=1,"普通员工","管理人员")</f>
        <v>普通员工</v>
      </c>
      <c r="M890" s="3">
        <f>E890/D890</f>
        <v>20000.64</v>
      </c>
      <c r="N890" s="3">
        <f t="shared" si="81"/>
        <v>2020</v>
      </c>
      <c r="O890" s="3">
        <f t="shared" si="82"/>
        <v>6</v>
      </c>
    </row>
    <row r="891" spans="1:15" x14ac:dyDescent="0.2">
      <c r="A891" s="10">
        <f>A890</f>
        <v>43996</v>
      </c>
      <c r="B891" s="4" t="s">
        <v>88</v>
      </c>
      <c r="C891" s="4" t="s">
        <v>5</v>
      </c>
      <c r="D891" s="6">
        <v>1</v>
      </c>
      <c r="E891" s="5">
        <v>7000.21</v>
      </c>
      <c r="F891" s="6" t="str">
        <f t="shared" si="79"/>
        <v>借呗</v>
      </c>
      <c r="G891" s="3" t="str">
        <f>MID(C891,3,LEN(C891))</f>
        <v>6期</v>
      </c>
      <c r="H891" s="3" t="str">
        <f>VLOOKUP($B891*1,[1]Sheet1!$A:$G,7,FALSE)</f>
        <v>华东</v>
      </c>
      <c r="I891" s="3" t="str">
        <f>VLOOKUP($B891*1,[1]Sheet1!$A:$G,6,FALSE)</f>
        <v>上海</v>
      </c>
      <c r="J891" s="3" t="str">
        <f>VLOOKUP($B891*1,[1]Sheet1!$A:$G,5,FALSE)</f>
        <v>一组</v>
      </c>
      <c r="K891" s="3" t="str">
        <f t="shared" si="80"/>
        <v>上海一组</v>
      </c>
      <c r="L891" s="3" t="str">
        <f>IF(VLOOKUP($B891*1,[1]Sheet1!$A:$G,4,FALSE)=1,"普通员工","管理人员")</f>
        <v>普通员工</v>
      </c>
      <c r="M891" s="3">
        <f>E891/D891</f>
        <v>7000.21</v>
      </c>
      <c r="N891" s="3">
        <f t="shared" si="81"/>
        <v>2020</v>
      </c>
      <c r="O891" s="3">
        <f t="shared" si="82"/>
        <v>6</v>
      </c>
    </row>
    <row r="892" spans="1:15" x14ac:dyDescent="0.2">
      <c r="A892" s="10">
        <f>A891</f>
        <v>43996</v>
      </c>
      <c r="B892" s="3" t="str">
        <f>B891</f>
        <v>1000012675</v>
      </c>
      <c r="C892" s="4" t="s">
        <v>6</v>
      </c>
      <c r="D892" s="6">
        <v>2</v>
      </c>
      <c r="E892" s="5">
        <v>42001</v>
      </c>
      <c r="F892" s="6" t="str">
        <f t="shared" si="79"/>
        <v>借呗</v>
      </c>
      <c r="G892" s="3" t="str">
        <f>MID(C892,3,LEN(C892))</f>
        <v>12期</v>
      </c>
      <c r="H892" s="3" t="str">
        <f>VLOOKUP($B892*1,[1]Sheet1!$A:$G,7,FALSE)</f>
        <v>华东</v>
      </c>
      <c r="I892" s="3" t="str">
        <f>VLOOKUP($B892*1,[1]Sheet1!$A:$G,6,FALSE)</f>
        <v>上海</v>
      </c>
      <c r="J892" s="3" t="str">
        <f>VLOOKUP($B892*1,[1]Sheet1!$A:$G,5,FALSE)</f>
        <v>一组</v>
      </c>
      <c r="K892" s="3" t="str">
        <f t="shared" si="80"/>
        <v>上海一组</v>
      </c>
      <c r="L892" s="3" t="str">
        <f>IF(VLOOKUP($B892*1,[1]Sheet1!$A:$G,4,FALSE)=1,"普通员工","管理人员")</f>
        <v>普通员工</v>
      </c>
      <c r="M892" s="3">
        <f>E892/D892</f>
        <v>21000.5</v>
      </c>
      <c r="N892" s="3">
        <f t="shared" si="81"/>
        <v>2020</v>
      </c>
      <c r="O892" s="3">
        <f t="shared" si="82"/>
        <v>6</v>
      </c>
    </row>
    <row r="893" spans="1:15" x14ac:dyDescent="0.2">
      <c r="A893" s="10">
        <f>A892</f>
        <v>43996</v>
      </c>
      <c r="B893" s="4" t="s">
        <v>103</v>
      </c>
      <c r="C893" s="4" t="s">
        <v>5</v>
      </c>
      <c r="D893" s="6">
        <v>1</v>
      </c>
      <c r="E893" s="5">
        <v>16000.13</v>
      </c>
      <c r="F893" s="6" t="str">
        <f t="shared" si="79"/>
        <v>借呗</v>
      </c>
      <c r="G893" s="3" t="str">
        <f>MID(C893,3,LEN(C893))</f>
        <v>6期</v>
      </c>
      <c r="H893" s="3" t="str">
        <f>VLOOKUP($B893*1,[1]Sheet1!$A:$G,7,FALSE)</f>
        <v>华南</v>
      </c>
      <c r="I893" s="3" t="str">
        <f>VLOOKUP($B893*1,[1]Sheet1!$A:$G,6,FALSE)</f>
        <v>广州</v>
      </c>
      <c r="J893" s="3" t="str">
        <f>VLOOKUP($B893*1,[1]Sheet1!$A:$G,5,FALSE)</f>
        <v>三组</v>
      </c>
      <c r="K893" s="3" t="str">
        <f t="shared" si="80"/>
        <v>广州三组</v>
      </c>
      <c r="L893" s="3" t="str">
        <f>IF(VLOOKUP($B893*1,[1]Sheet1!$A:$G,4,FALSE)=1,"普通员工","管理人员")</f>
        <v>普通员工</v>
      </c>
      <c r="M893" s="3">
        <f>E893/D893</f>
        <v>16000.13</v>
      </c>
      <c r="N893" s="3">
        <f t="shared" si="81"/>
        <v>2020</v>
      </c>
      <c r="O893" s="3">
        <f t="shared" si="82"/>
        <v>6</v>
      </c>
    </row>
    <row r="894" spans="1:15" x14ac:dyDescent="0.2">
      <c r="A894" s="10">
        <f>A893</f>
        <v>43996</v>
      </c>
      <c r="B894" s="4" t="s">
        <v>109</v>
      </c>
      <c r="C894" s="4" t="s">
        <v>10</v>
      </c>
      <c r="D894" s="6">
        <v>1</v>
      </c>
      <c r="E894" s="5">
        <v>6500.31</v>
      </c>
      <c r="F894" s="6" t="str">
        <f t="shared" si="79"/>
        <v>借呗</v>
      </c>
      <c r="G894" s="3" t="str">
        <f>MID(C894,3,LEN(C894))</f>
        <v>18期</v>
      </c>
      <c r="H894" s="3" t="str">
        <f>VLOOKUP($B894*1,[1]Sheet1!$A:$G,7,FALSE)</f>
        <v>华东</v>
      </c>
      <c r="I894" s="3" t="str">
        <f>VLOOKUP($B894*1,[1]Sheet1!$A:$G,6,FALSE)</f>
        <v>合肥</v>
      </c>
      <c r="J894" s="3" t="str">
        <f>VLOOKUP($B894*1,[1]Sheet1!$A:$G,5,FALSE)</f>
        <v>一组</v>
      </c>
      <c r="K894" s="3" t="str">
        <f t="shared" si="80"/>
        <v>合肥一组</v>
      </c>
      <c r="L894" s="3" t="str">
        <f>IF(VLOOKUP($B894*1,[1]Sheet1!$A:$G,4,FALSE)=1,"普通员工","管理人员")</f>
        <v>普通员工</v>
      </c>
      <c r="M894" s="3">
        <f>E894/D894</f>
        <v>6500.31</v>
      </c>
      <c r="N894" s="3">
        <f t="shared" si="81"/>
        <v>2020</v>
      </c>
      <c r="O894" s="3">
        <f t="shared" si="82"/>
        <v>6</v>
      </c>
    </row>
    <row r="895" spans="1:15" x14ac:dyDescent="0.2">
      <c r="A895" s="10">
        <f>A894</f>
        <v>43996</v>
      </c>
      <c r="B895" s="4" t="s">
        <v>110</v>
      </c>
      <c r="C895" s="4" t="s">
        <v>6</v>
      </c>
      <c r="D895" s="6">
        <v>1</v>
      </c>
      <c r="E895" s="5">
        <v>17000.72</v>
      </c>
      <c r="F895" s="6" t="str">
        <f t="shared" si="79"/>
        <v>借呗</v>
      </c>
      <c r="G895" s="3" t="str">
        <f>MID(C895,3,LEN(C895))</f>
        <v>12期</v>
      </c>
      <c r="H895" s="3" t="str">
        <f>VLOOKUP($B895*1,[1]Sheet1!$A:$G,7,FALSE)</f>
        <v>华东</v>
      </c>
      <c r="I895" s="3" t="str">
        <f>VLOOKUP($B895*1,[1]Sheet1!$A:$G,6,FALSE)</f>
        <v>苏州</v>
      </c>
      <c r="J895" s="3" t="str">
        <f>VLOOKUP($B895*1,[1]Sheet1!$A:$G,5,FALSE)</f>
        <v>一组</v>
      </c>
      <c r="K895" s="3" t="str">
        <f t="shared" si="80"/>
        <v>苏州一组</v>
      </c>
      <c r="L895" s="3" t="str">
        <f>IF(VLOOKUP($B895*1,[1]Sheet1!$A:$G,4,FALSE)=1,"普通员工","管理人员")</f>
        <v>普通员工</v>
      </c>
      <c r="M895" s="3">
        <f>E895/D895</f>
        <v>17000.72</v>
      </c>
      <c r="N895" s="3">
        <f t="shared" si="81"/>
        <v>2020</v>
      </c>
      <c r="O895" s="3">
        <f t="shared" si="82"/>
        <v>6</v>
      </c>
    </row>
    <row r="896" spans="1:15" x14ac:dyDescent="0.2">
      <c r="A896" s="10">
        <f>A895</f>
        <v>43996</v>
      </c>
      <c r="B896" s="4" t="s">
        <v>97</v>
      </c>
      <c r="C896" s="4" t="s">
        <v>6</v>
      </c>
      <c r="D896" s="6">
        <v>2</v>
      </c>
      <c r="E896" s="5">
        <v>22501.14</v>
      </c>
      <c r="F896" s="6" t="str">
        <f t="shared" si="79"/>
        <v>借呗</v>
      </c>
      <c r="G896" s="3" t="str">
        <f>MID(C896,3,LEN(C896))</f>
        <v>12期</v>
      </c>
      <c r="H896" s="3" t="str">
        <f>VLOOKUP($B896*1,[1]Sheet1!$A:$G,7,FALSE)</f>
        <v>华东</v>
      </c>
      <c r="I896" s="3" t="str">
        <f>VLOOKUP($B896*1,[1]Sheet1!$A:$G,6,FALSE)</f>
        <v>苏州</v>
      </c>
      <c r="J896" s="3" t="str">
        <f>VLOOKUP($B896*1,[1]Sheet1!$A:$G,5,FALSE)</f>
        <v>三组</v>
      </c>
      <c r="K896" s="3" t="str">
        <f t="shared" si="80"/>
        <v>苏州三组</v>
      </c>
      <c r="L896" s="3" t="str">
        <f>IF(VLOOKUP($B896*1,[1]Sheet1!$A:$G,4,FALSE)=1,"普通员工","管理人员")</f>
        <v>普通员工</v>
      </c>
      <c r="M896" s="3">
        <f>E896/D896</f>
        <v>11250.57</v>
      </c>
      <c r="N896" s="3">
        <f t="shared" si="81"/>
        <v>2020</v>
      </c>
      <c r="O896" s="3">
        <f t="shared" si="82"/>
        <v>6</v>
      </c>
    </row>
    <row r="897" spans="1:15" x14ac:dyDescent="0.2">
      <c r="A897" s="10">
        <f>A896</f>
        <v>43996</v>
      </c>
      <c r="B897" s="4" t="s">
        <v>98</v>
      </c>
      <c r="C897" s="4" t="s">
        <v>5</v>
      </c>
      <c r="D897" s="6">
        <v>4</v>
      </c>
      <c r="E897" s="5">
        <v>64000.840000000011</v>
      </c>
      <c r="F897" s="6" t="str">
        <f t="shared" si="79"/>
        <v>借呗</v>
      </c>
      <c r="G897" s="3" t="str">
        <f>MID(C897,3,LEN(C897))</f>
        <v>6期</v>
      </c>
      <c r="H897" s="3" t="str">
        <f>VLOOKUP($B897*1,[1]Sheet1!$A:$G,7,FALSE)</f>
        <v>华东</v>
      </c>
      <c r="I897" s="3" t="str">
        <f>VLOOKUP($B897*1,[1]Sheet1!$A:$G,6,FALSE)</f>
        <v>杭州</v>
      </c>
      <c r="J897" s="3" t="str">
        <f>VLOOKUP($B897*1,[1]Sheet1!$A:$G,5,FALSE)</f>
        <v>二组</v>
      </c>
      <c r="K897" s="3" t="str">
        <f t="shared" si="80"/>
        <v>杭州二组</v>
      </c>
      <c r="L897" s="3" t="str">
        <f>IF(VLOOKUP($B897*1,[1]Sheet1!$A:$G,4,FALSE)=1,"普通员工","管理人员")</f>
        <v>普通员工</v>
      </c>
      <c r="M897" s="3">
        <f>E897/D897</f>
        <v>16000.210000000003</v>
      </c>
      <c r="N897" s="3">
        <f t="shared" si="81"/>
        <v>2020</v>
      </c>
      <c r="O897" s="3">
        <f t="shared" si="82"/>
        <v>6</v>
      </c>
    </row>
    <row r="898" spans="1:15" x14ac:dyDescent="0.2">
      <c r="A898" s="10">
        <f>A897</f>
        <v>43996</v>
      </c>
      <c r="B898" s="3" t="str">
        <f>B897</f>
        <v>1000014273</v>
      </c>
      <c r="C898" s="4" t="s">
        <v>6</v>
      </c>
      <c r="D898" s="6">
        <v>1</v>
      </c>
      <c r="E898" s="5">
        <v>13000.36</v>
      </c>
      <c r="F898" s="6" t="str">
        <f t="shared" si="79"/>
        <v>借呗</v>
      </c>
      <c r="G898" s="3" t="str">
        <f>MID(C898,3,LEN(C898))</f>
        <v>12期</v>
      </c>
      <c r="H898" s="3" t="str">
        <f>VLOOKUP($B898*1,[1]Sheet1!$A:$G,7,FALSE)</f>
        <v>华东</v>
      </c>
      <c r="I898" s="3" t="str">
        <f>VLOOKUP($B898*1,[1]Sheet1!$A:$G,6,FALSE)</f>
        <v>杭州</v>
      </c>
      <c r="J898" s="3" t="str">
        <f>VLOOKUP($B898*1,[1]Sheet1!$A:$G,5,FALSE)</f>
        <v>二组</v>
      </c>
      <c r="K898" s="3" t="str">
        <f t="shared" si="80"/>
        <v>杭州二组</v>
      </c>
      <c r="L898" s="3" t="str">
        <f>IF(VLOOKUP($B898*1,[1]Sheet1!$A:$G,4,FALSE)=1,"普通员工","管理人员")</f>
        <v>普通员工</v>
      </c>
      <c r="M898" s="3">
        <f>E898/D898</f>
        <v>13000.36</v>
      </c>
      <c r="N898" s="3">
        <f t="shared" si="81"/>
        <v>2020</v>
      </c>
      <c r="O898" s="3">
        <f t="shared" si="82"/>
        <v>6</v>
      </c>
    </row>
    <row r="899" spans="1:15" x14ac:dyDescent="0.2">
      <c r="A899" s="10">
        <f>A898</f>
        <v>43996</v>
      </c>
      <c r="B899" s="4" t="s">
        <v>99</v>
      </c>
      <c r="C899" s="4" t="s">
        <v>5</v>
      </c>
      <c r="D899" s="6">
        <v>3</v>
      </c>
      <c r="E899" s="5">
        <v>53000.72</v>
      </c>
      <c r="F899" s="6" t="str">
        <f t="shared" ref="F899:F962" si="86">LEFT(C899,2)</f>
        <v>借呗</v>
      </c>
      <c r="G899" s="3" t="str">
        <f>MID(C899,3,LEN(C899))</f>
        <v>6期</v>
      </c>
      <c r="H899" s="3" t="str">
        <f>VLOOKUP($B899*1,[1]Sheet1!$A:$G,7,FALSE)</f>
        <v>华南</v>
      </c>
      <c r="I899" s="3" t="str">
        <f>VLOOKUP($B899*1,[1]Sheet1!$A:$G,6,FALSE)</f>
        <v>广州</v>
      </c>
      <c r="J899" s="3" t="str">
        <f>VLOOKUP($B899*1,[1]Sheet1!$A:$G,5,FALSE)</f>
        <v>二组</v>
      </c>
      <c r="K899" s="3" t="str">
        <f t="shared" ref="K899:K962" si="87">I899&amp;J899</f>
        <v>广州二组</v>
      </c>
      <c r="L899" s="3" t="str">
        <f>IF(VLOOKUP($B899*1,[1]Sheet1!$A:$G,4,FALSE)=1,"普通员工","管理人员")</f>
        <v>管理人员</v>
      </c>
      <c r="M899" s="3">
        <f>E899/D899</f>
        <v>17666.906666666666</v>
      </c>
      <c r="N899" s="3">
        <f t="shared" ref="N899:N962" si="88">YEAR(A899)</f>
        <v>2020</v>
      </c>
      <c r="O899" s="3">
        <f t="shared" ref="O899:O962" si="89">MONTH(A899)</f>
        <v>6</v>
      </c>
    </row>
    <row r="900" spans="1:15" x14ac:dyDescent="0.2">
      <c r="A900" s="10">
        <f>A899</f>
        <v>43996</v>
      </c>
      <c r="B900" s="3" t="str">
        <f t="shared" ref="B900:B901" si="90">B899</f>
        <v>1000014291</v>
      </c>
      <c r="C900" s="4" t="s">
        <v>6</v>
      </c>
      <c r="D900" s="6">
        <v>2</v>
      </c>
      <c r="E900" s="5">
        <v>16501.21</v>
      </c>
      <c r="F900" s="6" t="str">
        <f t="shared" si="86"/>
        <v>借呗</v>
      </c>
      <c r="G900" s="3" t="str">
        <f>MID(C900,3,LEN(C900))</f>
        <v>12期</v>
      </c>
      <c r="H900" s="3" t="str">
        <f>VLOOKUP($B900*1,[1]Sheet1!$A:$G,7,FALSE)</f>
        <v>华南</v>
      </c>
      <c r="I900" s="3" t="str">
        <f>VLOOKUP($B900*1,[1]Sheet1!$A:$G,6,FALSE)</f>
        <v>广州</v>
      </c>
      <c r="J900" s="3" t="str">
        <f>VLOOKUP($B900*1,[1]Sheet1!$A:$G,5,FALSE)</f>
        <v>二组</v>
      </c>
      <c r="K900" s="3" t="str">
        <f t="shared" si="87"/>
        <v>广州二组</v>
      </c>
      <c r="L900" s="3" t="str">
        <f>IF(VLOOKUP($B900*1,[1]Sheet1!$A:$G,4,FALSE)=1,"普通员工","管理人员")</f>
        <v>管理人员</v>
      </c>
      <c r="M900" s="3">
        <f>E900/D900</f>
        <v>8250.6049999999996</v>
      </c>
      <c r="N900" s="3">
        <f t="shared" si="88"/>
        <v>2020</v>
      </c>
      <c r="O900" s="3">
        <f t="shared" si="89"/>
        <v>6</v>
      </c>
    </row>
    <row r="901" spans="1:15" x14ac:dyDescent="0.2">
      <c r="A901" s="10">
        <f>A900</f>
        <v>43996</v>
      </c>
      <c r="B901" s="3" t="str">
        <f t="shared" si="90"/>
        <v>1000014291</v>
      </c>
      <c r="C901" s="4" t="s">
        <v>10</v>
      </c>
      <c r="D901" s="6">
        <v>2</v>
      </c>
      <c r="E901" s="5">
        <v>32000.699999999997</v>
      </c>
      <c r="F901" s="6" t="str">
        <f t="shared" si="86"/>
        <v>借呗</v>
      </c>
      <c r="G901" s="3" t="str">
        <f>MID(C901,3,LEN(C901))</f>
        <v>18期</v>
      </c>
      <c r="H901" s="3" t="str">
        <f>VLOOKUP($B901*1,[1]Sheet1!$A:$G,7,FALSE)</f>
        <v>华南</v>
      </c>
      <c r="I901" s="3" t="str">
        <f>VLOOKUP($B901*1,[1]Sheet1!$A:$G,6,FALSE)</f>
        <v>广州</v>
      </c>
      <c r="J901" s="3" t="str">
        <f>VLOOKUP($B901*1,[1]Sheet1!$A:$G,5,FALSE)</f>
        <v>二组</v>
      </c>
      <c r="K901" s="3" t="str">
        <f t="shared" si="87"/>
        <v>广州二组</v>
      </c>
      <c r="L901" s="3" t="str">
        <f>IF(VLOOKUP($B901*1,[1]Sheet1!$A:$G,4,FALSE)=1,"普通员工","管理人员")</f>
        <v>管理人员</v>
      </c>
      <c r="M901" s="3">
        <f>E901/D901</f>
        <v>16000.349999999999</v>
      </c>
      <c r="N901" s="3">
        <f t="shared" si="88"/>
        <v>2020</v>
      </c>
      <c r="O901" s="3">
        <f t="shared" si="89"/>
        <v>6</v>
      </c>
    </row>
    <row r="902" spans="1:15" x14ac:dyDescent="0.2">
      <c r="A902" s="10">
        <f>A901</f>
        <v>43996</v>
      </c>
      <c r="B902" s="4" t="s">
        <v>104</v>
      </c>
      <c r="C902" s="4" t="s">
        <v>5</v>
      </c>
      <c r="D902" s="6">
        <v>1</v>
      </c>
      <c r="E902" s="5">
        <v>25000.53</v>
      </c>
      <c r="F902" s="6" t="str">
        <f t="shared" si="86"/>
        <v>借呗</v>
      </c>
      <c r="G902" s="3" t="str">
        <f>MID(C902,3,LEN(C902))</f>
        <v>6期</v>
      </c>
      <c r="H902" s="3" t="str">
        <f>VLOOKUP($B902*1,[1]Sheet1!$A:$G,7,FALSE)</f>
        <v>华东</v>
      </c>
      <c r="I902" s="3" t="str">
        <f>VLOOKUP($B902*1,[1]Sheet1!$A:$G,6,FALSE)</f>
        <v>上海</v>
      </c>
      <c r="J902" s="3" t="str">
        <f>VLOOKUP($B902*1,[1]Sheet1!$A:$G,5,FALSE)</f>
        <v>一组</v>
      </c>
      <c r="K902" s="3" t="str">
        <f t="shared" si="87"/>
        <v>上海一组</v>
      </c>
      <c r="L902" s="3" t="str">
        <f>IF(VLOOKUP($B902*1,[1]Sheet1!$A:$G,4,FALSE)=1,"普通员工","管理人员")</f>
        <v>普通员工</v>
      </c>
      <c r="M902" s="3">
        <f>E902/D902</f>
        <v>25000.53</v>
      </c>
      <c r="N902" s="3">
        <f t="shared" si="88"/>
        <v>2020</v>
      </c>
      <c r="O902" s="3">
        <f t="shared" si="89"/>
        <v>6</v>
      </c>
    </row>
    <row r="903" spans="1:15" x14ac:dyDescent="0.2">
      <c r="A903" s="10">
        <f>A902</f>
        <v>43996</v>
      </c>
      <c r="B903" s="3" t="str">
        <f>B902</f>
        <v>1000014572</v>
      </c>
      <c r="C903" s="4" t="s">
        <v>6</v>
      </c>
      <c r="D903" s="6">
        <v>2</v>
      </c>
      <c r="E903" s="5">
        <v>38000.35</v>
      </c>
      <c r="F903" s="6" t="str">
        <f t="shared" si="86"/>
        <v>借呗</v>
      </c>
      <c r="G903" s="3" t="str">
        <f>MID(C903,3,LEN(C903))</f>
        <v>12期</v>
      </c>
      <c r="H903" s="3" t="str">
        <f>VLOOKUP($B903*1,[1]Sheet1!$A:$G,7,FALSE)</f>
        <v>华东</v>
      </c>
      <c r="I903" s="3" t="str">
        <f>VLOOKUP($B903*1,[1]Sheet1!$A:$G,6,FALSE)</f>
        <v>上海</v>
      </c>
      <c r="J903" s="3" t="str">
        <f>VLOOKUP($B903*1,[1]Sheet1!$A:$G,5,FALSE)</f>
        <v>一组</v>
      </c>
      <c r="K903" s="3" t="str">
        <f t="shared" si="87"/>
        <v>上海一组</v>
      </c>
      <c r="L903" s="3" t="str">
        <f>IF(VLOOKUP($B903*1,[1]Sheet1!$A:$G,4,FALSE)=1,"普通员工","管理人员")</f>
        <v>普通员工</v>
      </c>
      <c r="M903" s="3">
        <f>E903/D903</f>
        <v>19000.174999999999</v>
      </c>
      <c r="N903" s="3">
        <f t="shared" si="88"/>
        <v>2020</v>
      </c>
      <c r="O903" s="3">
        <f t="shared" si="89"/>
        <v>6</v>
      </c>
    </row>
    <row r="904" spans="1:15" x14ac:dyDescent="0.2">
      <c r="A904" s="10">
        <f>A903</f>
        <v>43996</v>
      </c>
      <c r="B904" s="4" t="s">
        <v>111</v>
      </c>
      <c r="C904" s="4" t="s">
        <v>10</v>
      </c>
      <c r="D904" s="6">
        <v>1</v>
      </c>
      <c r="E904" s="5">
        <v>22000.32</v>
      </c>
      <c r="F904" s="6" t="str">
        <f t="shared" si="86"/>
        <v>借呗</v>
      </c>
      <c r="G904" s="3" t="str">
        <f>MID(C904,3,LEN(C904))</f>
        <v>18期</v>
      </c>
      <c r="H904" s="3" t="str">
        <f>VLOOKUP($B904*1,[1]Sheet1!$A:$G,7,FALSE)</f>
        <v>华东</v>
      </c>
      <c r="I904" s="3" t="str">
        <f>VLOOKUP($B904*1,[1]Sheet1!$A:$G,6,FALSE)</f>
        <v>合肥</v>
      </c>
      <c r="J904" s="3" t="str">
        <f>VLOOKUP($B904*1,[1]Sheet1!$A:$G,5,FALSE)</f>
        <v>二组</v>
      </c>
      <c r="K904" s="3" t="str">
        <f t="shared" si="87"/>
        <v>合肥二组</v>
      </c>
      <c r="L904" s="3" t="str">
        <f>IF(VLOOKUP($B904*1,[1]Sheet1!$A:$G,4,FALSE)=1,"普通员工","管理人员")</f>
        <v>普通员工</v>
      </c>
      <c r="M904" s="3">
        <f>E904/D904</f>
        <v>22000.32</v>
      </c>
      <c r="N904" s="3">
        <f t="shared" si="88"/>
        <v>2020</v>
      </c>
      <c r="O904" s="3">
        <f t="shared" si="89"/>
        <v>6</v>
      </c>
    </row>
    <row r="905" spans="1:15" x14ac:dyDescent="0.2">
      <c r="A905" s="10">
        <f>A904</f>
        <v>43996</v>
      </c>
      <c r="B905" s="4" t="s">
        <v>112</v>
      </c>
      <c r="C905" s="4" t="s">
        <v>10</v>
      </c>
      <c r="D905" s="6">
        <v>1</v>
      </c>
      <c r="E905" s="5">
        <v>12000.66</v>
      </c>
      <c r="F905" s="6" t="str">
        <f t="shared" si="86"/>
        <v>借呗</v>
      </c>
      <c r="G905" s="3" t="str">
        <f>MID(C905,3,LEN(C905))</f>
        <v>18期</v>
      </c>
      <c r="H905" s="3" t="str">
        <f>VLOOKUP($B905*1,[1]Sheet1!$A:$G,7,FALSE)</f>
        <v>华东</v>
      </c>
      <c r="I905" s="3" t="str">
        <f>VLOOKUP($B905*1,[1]Sheet1!$A:$G,6,FALSE)</f>
        <v>合肥</v>
      </c>
      <c r="J905" s="3" t="str">
        <f>VLOOKUP($B905*1,[1]Sheet1!$A:$G,5,FALSE)</f>
        <v>一组</v>
      </c>
      <c r="K905" s="3" t="str">
        <f t="shared" si="87"/>
        <v>合肥一组</v>
      </c>
      <c r="L905" s="3" t="str">
        <f>IF(VLOOKUP($B905*1,[1]Sheet1!$A:$G,4,FALSE)=1,"普通员工","管理人员")</f>
        <v>普通员工</v>
      </c>
      <c r="M905" s="3">
        <f>E905/D905</f>
        <v>12000.66</v>
      </c>
      <c r="N905" s="3">
        <f t="shared" si="88"/>
        <v>2020</v>
      </c>
      <c r="O905" s="3">
        <f t="shared" si="89"/>
        <v>6</v>
      </c>
    </row>
    <row r="906" spans="1:15" x14ac:dyDescent="0.2">
      <c r="A906" s="10">
        <f>A905</f>
        <v>43996</v>
      </c>
      <c r="B906" s="4" t="s">
        <v>113</v>
      </c>
      <c r="C906" s="4" t="s">
        <v>5</v>
      </c>
      <c r="D906" s="6">
        <v>1</v>
      </c>
      <c r="E906" s="5">
        <v>25000.38</v>
      </c>
      <c r="F906" s="6" t="str">
        <f t="shared" si="86"/>
        <v>借呗</v>
      </c>
      <c r="G906" s="3" t="str">
        <f>MID(C906,3,LEN(C906))</f>
        <v>6期</v>
      </c>
      <c r="H906" s="3" t="str">
        <f>VLOOKUP($B906*1,[1]Sheet1!$A:$G,7,FALSE)</f>
        <v>华东</v>
      </c>
      <c r="I906" s="3" t="str">
        <f>VLOOKUP($B906*1,[1]Sheet1!$A:$G,6,FALSE)</f>
        <v>南京</v>
      </c>
      <c r="J906" s="3" t="str">
        <f>VLOOKUP($B906*1,[1]Sheet1!$A:$G,5,FALSE)</f>
        <v>一组</v>
      </c>
      <c r="K906" s="3" t="str">
        <f t="shared" si="87"/>
        <v>南京一组</v>
      </c>
      <c r="L906" s="3" t="str">
        <f>IF(VLOOKUP($B906*1,[1]Sheet1!$A:$G,4,FALSE)=1,"普通员工","管理人员")</f>
        <v>普通员工</v>
      </c>
      <c r="M906" s="3">
        <f>E906/D906</f>
        <v>25000.38</v>
      </c>
      <c r="N906" s="3">
        <f t="shared" si="88"/>
        <v>2020</v>
      </c>
      <c r="O906" s="3">
        <f t="shared" si="89"/>
        <v>6</v>
      </c>
    </row>
    <row r="907" spans="1:15" x14ac:dyDescent="0.2">
      <c r="A907" s="10">
        <f>A906</f>
        <v>43996</v>
      </c>
      <c r="B907" s="3" t="str">
        <f>B906</f>
        <v>1000015015</v>
      </c>
      <c r="C907" s="4" t="s">
        <v>6</v>
      </c>
      <c r="D907" s="6">
        <v>1</v>
      </c>
      <c r="E907" s="5">
        <v>13999.99</v>
      </c>
      <c r="F907" s="6" t="str">
        <f t="shared" si="86"/>
        <v>借呗</v>
      </c>
      <c r="G907" s="3" t="str">
        <f>MID(C907,3,LEN(C907))</f>
        <v>12期</v>
      </c>
      <c r="H907" s="3" t="str">
        <f>VLOOKUP($B907*1,[1]Sheet1!$A:$G,7,FALSE)</f>
        <v>华东</v>
      </c>
      <c r="I907" s="3" t="str">
        <f>VLOOKUP($B907*1,[1]Sheet1!$A:$G,6,FALSE)</f>
        <v>南京</v>
      </c>
      <c r="J907" s="3" t="str">
        <f>VLOOKUP($B907*1,[1]Sheet1!$A:$G,5,FALSE)</f>
        <v>一组</v>
      </c>
      <c r="K907" s="3" t="str">
        <f t="shared" si="87"/>
        <v>南京一组</v>
      </c>
      <c r="L907" s="3" t="str">
        <f>IF(VLOOKUP($B907*1,[1]Sheet1!$A:$G,4,FALSE)=1,"普通员工","管理人员")</f>
        <v>普通员工</v>
      </c>
      <c r="M907" s="3">
        <f>E907/D907</f>
        <v>13999.99</v>
      </c>
      <c r="N907" s="3">
        <f t="shared" si="88"/>
        <v>2020</v>
      </c>
      <c r="O907" s="3">
        <f t="shared" si="89"/>
        <v>6</v>
      </c>
    </row>
    <row r="908" spans="1:15" x14ac:dyDescent="0.2">
      <c r="A908" s="10">
        <f>A907</f>
        <v>43996</v>
      </c>
      <c r="B908" s="4" t="s">
        <v>114</v>
      </c>
      <c r="C908" s="4" t="s">
        <v>6</v>
      </c>
      <c r="D908" s="6">
        <v>1</v>
      </c>
      <c r="E908" s="5">
        <v>7000.16</v>
      </c>
      <c r="F908" s="6" t="str">
        <f t="shared" si="86"/>
        <v>借呗</v>
      </c>
      <c r="G908" s="3" t="str">
        <f>MID(C908,3,LEN(C908))</f>
        <v>12期</v>
      </c>
      <c r="H908" s="3" t="str">
        <f>VLOOKUP($B908*1,[1]Sheet1!$A:$G,7,FALSE)</f>
        <v>华西北</v>
      </c>
      <c r="I908" s="3" t="str">
        <f>VLOOKUP($B908*1,[1]Sheet1!$A:$G,6,FALSE)</f>
        <v>北京</v>
      </c>
      <c r="J908" s="3" t="str">
        <f>VLOOKUP($B908*1,[1]Sheet1!$A:$G,5,FALSE)</f>
        <v>三组</v>
      </c>
      <c r="K908" s="3" t="str">
        <f t="shared" si="87"/>
        <v>北京三组</v>
      </c>
      <c r="L908" s="3" t="str">
        <f>IF(VLOOKUP($B908*1,[1]Sheet1!$A:$G,4,FALSE)=1,"普通员工","管理人员")</f>
        <v>普通员工</v>
      </c>
      <c r="M908" s="3">
        <f>E908/D908</f>
        <v>7000.16</v>
      </c>
      <c r="N908" s="3">
        <f t="shared" si="88"/>
        <v>2020</v>
      </c>
      <c r="O908" s="3">
        <f t="shared" si="89"/>
        <v>6</v>
      </c>
    </row>
    <row r="909" spans="1:15" x14ac:dyDescent="0.2">
      <c r="A909" s="10">
        <f>A908</f>
        <v>43996</v>
      </c>
      <c r="B909" s="4" t="s">
        <v>115</v>
      </c>
      <c r="C909" s="4" t="s">
        <v>6</v>
      </c>
      <c r="D909" s="6">
        <v>1</v>
      </c>
      <c r="E909" s="5">
        <v>13000.03</v>
      </c>
      <c r="F909" s="6" t="str">
        <f t="shared" si="86"/>
        <v>借呗</v>
      </c>
      <c r="G909" s="3" t="str">
        <f>MID(C909,3,LEN(C909))</f>
        <v>12期</v>
      </c>
      <c r="H909" s="3" t="str">
        <f>VLOOKUP($B909*1,[1]Sheet1!$A:$G,7,FALSE)</f>
        <v>华南</v>
      </c>
      <c r="I909" s="3" t="str">
        <f>VLOOKUP($B909*1,[1]Sheet1!$A:$G,6,FALSE)</f>
        <v>南宁</v>
      </c>
      <c r="J909" s="3" t="str">
        <f>VLOOKUP($B909*1,[1]Sheet1!$A:$G,5,FALSE)</f>
        <v>一组</v>
      </c>
      <c r="K909" s="3" t="str">
        <f t="shared" si="87"/>
        <v>南宁一组</v>
      </c>
      <c r="L909" s="3" t="str">
        <f>IF(VLOOKUP($B909*1,[1]Sheet1!$A:$G,4,FALSE)=1,"普通员工","管理人员")</f>
        <v>普通员工</v>
      </c>
      <c r="M909" s="3">
        <f>E909/D909</f>
        <v>13000.03</v>
      </c>
      <c r="N909" s="3">
        <f t="shared" si="88"/>
        <v>2020</v>
      </c>
      <c r="O909" s="3">
        <f t="shared" si="89"/>
        <v>6</v>
      </c>
    </row>
    <row r="910" spans="1:15" x14ac:dyDescent="0.2">
      <c r="A910" s="9">
        <v>43997</v>
      </c>
      <c r="B910" s="4" t="s">
        <v>57</v>
      </c>
      <c r="C910" s="4" t="s">
        <v>10</v>
      </c>
      <c r="D910" s="6">
        <v>1</v>
      </c>
      <c r="E910" s="5">
        <v>606.27</v>
      </c>
      <c r="F910" s="6" t="str">
        <f t="shared" si="86"/>
        <v>借呗</v>
      </c>
      <c r="G910" s="3" t="str">
        <f>MID(C910,3,LEN(C910))</f>
        <v>18期</v>
      </c>
      <c r="H910" s="3" t="str">
        <f>VLOOKUP($B910*1,[1]Sheet1!$A:$G,7,FALSE)</f>
        <v>华东</v>
      </c>
      <c r="I910" s="3" t="str">
        <f>VLOOKUP($B910*1,[1]Sheet1!$A:$G,6,FALSE)</f>
        <v>杭州</v>
      </c>
      <c r="J910" s="3" t="str">
        <f>VLOOKUP($B910*1,[1]Sheet1!$A:$G,5,FALSE)</f>
        <v>二组</v>
      </c>
      <c r="K910" s="3" t="str">
        <f t="shared" si="87"/>
        <v>杭州二组</v>
      </c>
      <c r="L910" s="3" t="str">
        <f>IF(VLOOKUP($B910*1,[1]Sheet1!$A:$G,4,FALSE)=1,"普通员工","管理人员")</f>
        <v>普通员工</v>
      </c>
      <c r="M910" s="3">
        <f>E910/D910</f>
        <v>606.27</v>
      </c>
      <c r="N910" s="3">
        <f t="shared" si="88"/>
        <v>2020</v>
      </c>
      <c r="O910" s="3">
        <f t="shared" si="89"/>
        <v>6</v>
      </c>
    </row>
    <row r="911" spans="1:15" x14ac:dyDescent="0.2">
      <c r="A911" s="10">
        <f>A910</f>
        <v>43997</v>
      </c>
      <c r="B911" s="4" t="s">
        <v>4</v>
      </c>
      <c r="C911" s="4" t="s">
        <v>6</v>
      </c>
      <c r="D911" s="6">
        <v>1</v>
      </c>
      <c r="E911" s="5">
        <v>985.43</v>
      </c>
      <c r="F911" s="6" t="str">
        <f t="shared" si="86"/>
        <v>借呗</v>
      </c>
      <c r="G911" s="3" t="str">
        <f>MID(C911,3,LEN(C911))</f>
        <v>12期</v>
      </c>
      <c r="H911" s="3" t="str">
        <f>VLOOKUP($B911*1,[1]Sheet1!$A:$G,7,FALSE)</f>
        <v>华东</v>
      </c>
      <c r="I911" s="3" t="str">
        <f>VLOOKUP($B911*1,[1]Sheet1!$A:$G,6,FALSE)</f>
        <v>杭州</v>
      </c>
      <c r="J911" s="3" t="str">
        <f>VLOOKUP($B911*1,[1]Sheet1!$A:$G,5,FALSE)</f>
        <v>二组</v>
      </c>
      <c r="K911" s="3" t="str">
        <f t="shared" si="87"/>
        <v>杭州二组</v>
      </c>
      <c r="L911" s="3" t="str">
        <f>IF(VLOOKUP($B911*1,[1]Sheet1!$A:$G,4,FALSE)=1,"普通员工","管理人员")</f>
        <v>普通员工</v>
      </c>
      <c r="M911" s="3">
        <f>E911/D911</f>
        <v>985.43</v>
      </c>
      <c r="N911" s="3">
        <f t="shared" si="88"/>
        <v>2020</v>
      </c>
      <c r="O911" s="3">
        <f t="shared" si="89"/>
        <v>6</v>
      </c>
    </row>
    <row r="912" spans="1:15" x14ac:dyDescent="0.2">
      <c r="A912" s="10">
        <f>A911</f>
        <v>43997</v>
      </c>
      <c r="B912" s="3" t="str">
        <f>B911</f>
        <v>1000000029</v>
      </c>
      <c r="C912" s="4" t="s">
        <v>10</v>
      </c>
      <c r="D912" s="6">
        <v>1</v>
      </c>
      <c r="E912" s="5">
        <v>2847.73</v>
      </c>
      <c r="F912" s="6" t="str">
        <f t="shared" si="86"/>
        <v>借呗</v>
      </c>
      <c r="G912" s="3" t="str">
        <f>MID(C912,3,LEN(C912))</f>
        <v>18期</v>
      </c>
      <c r="H912" s="3" t="str">
        <f>VLOOKUP($B912*1,[1]Sheet1!$A:$G,7,FALSE)</f>
        <v>华东</v>
      </c>
      <c r="I912" s="3" t="str">
        <f>VLOOKUP($B912*1,[1]Sheet1!$A:$G,6,FALSE)</f>
        <v>杭州</v>
      </c>
      <c r="J912" s="3" t="str">
        <f>VLOOKUP($B912*1,[1]Sheet1!$A:$G,5,FALSE)</f>
        <v>二组</v>
      </c>
      <c r="K912" s="3" t="str">
        <f t="shared" si="87"/>
        <v>杭州二组</v>
      </c>
      <c r="L912" s="3" t="str">
        <f>IF(VLOOKUP($B912*1,[1]Sheet1!$A:$G,4,FALSE)=1,"普通员工","管理人员")</f>
        <v>普通员工</v>
      </c>
      <c r="M912" s="3">
        <f>E912/D912</f>
        <v>2847.73</v>
      </c>
      <c r="N912" s="3">
        <f t="shared" si="88"/>
        <v>2020</v>
      </c>
      <c r="O912" s="3">
        <f t="shared" si="89"/>
        <v>6</v>
      </c>
    </row>
    <row r="913" spans="1:15" x14ac:dyDescent="0.2">
      <c r="A913" s="10">
        <f>A912</f>
        <v>43997</v>
      </c>
      <c r="B913" s="4" t="s">
        <v>8</v>
      </c>
      <c r="C913" s="4" t="s">
        <v>5</v>
      </c>
      <c r="D913" s="6">
        <v>2</v>
      </c>
      <c r="E913" s="5">
        <v>5501.17</v>
      </c>
      <c r="F913" s="6" t="str">
        <f t="shared" si="86"/>
        <v>借呗</v>
      </c>
      <c r="G913" s="3" t="str">
        <f>MID(C913,3,LEN(C913))</f>
        <v>6期</v>
      </c>
      <c r="H913" s="3" t="str">
        <f>VLOOKUP($B913*1,[1]Sheet1!$A:$G,7,FALSE)</f>
        <v>华东</v>
      </c>
      <c r="I913" s="3" t="str">
        <f>VLOOKUP($B913*1,[1]Sheet1!$A:$G,6,FALSE)</f>
        <v>杭州</v>
      </c>
      <c r="J913" s="3" t="str">
        <f>VLOOKUP($B913*1,[1]Sheet1!$A:$G,5,FALSE)</f>
        <v>一组</v>
      </c>
      <c r="K913" s="3" t="str">
        <f t="shared" si="87"/>
        <v>杭州一组</v>
      </c>
      <c r="L913" s="3" t="str">
        <f>IF(VLOOKUP($B913*1,[1]Sheet1!$A:$G,4,FALSE)=1,"普通员工","管理人员")</f>
        <v>管理人员</v>
      </c>
      <c r="M913" s="3">
        <f>E913/D913</f>
        <v>2750.585</v>
      </c>
      <c r="N913" s="3">
        <f t="shared" si="88"/>
        <v>2020</v>
      </c>
      <c r="O913" s="3">
        <f t="shared" si="89"/>
        <v>6</v>
      </c>
    </row>
    <row r="914" spans="1:15" x14ac:dyDescent="0.2">
      <c r="A914" s="10">
        <f>A913</f>
        <v>43997</v>
      </c>
      <c r="B914" s="3" t="str">
        <f>B913</f>
        <v>1000000031</v>
      </c>
      <c r="C914" s="4" t="s">
        <v>6</v>
      </c>
      <c r="D914" s="6">
        <v>1</v>
      </c>
      <c r="E914" s="5">
        <v>6999.95</v>
      </c>
      <c r="F914" s="6" t="str">
        <f t="shared" si="86"/>
        <v>借呗</v>
      </c>
      <c r="G914" s="3" t="str">
        <f>MID(C914,3,LEN(C914))</f>
        <v>12期</v>
      </c>
      <c r="H914" s="3" t="str">
        <f>VLOOKUP($B914*1,[1]Sheet1!$A:$G,7,FALSE)</f>
        <v>华东</v>
      </c>
      <c r="I914" s="3" t="str">
        <f>VLOOKUP($B914*1,[1]Sheet1!$A:$G,6,FALSE)</f>
        <v>杭州</v>
      </c>
      <c r="J914" s="3" t="str">
        <f>VLOOKUP($B914*1,[1]Sheet1!$A:$G,5,FALSE)</f>
        <v>一组</v>
      </c>
      <c r="K914" s="3" t="str">
        <f t="shared" si="87"/>
        <v>杭州一组</v>
      </c>
      <c r="L914" s="3" t="str">
        <f>IF(VLOOKUP($B914*1,[1]Sheet1!$A:$G,4,FALSE)=1,"普通员工","管理人员")</f>
        <v>管理人员</v>
      </c>
      <c r="M914" s="3">
        <f>E914/D914</f>
        <v>6999.95</v>
      </c>
      <c r="N914" s="3">
        <f t="shared" si="88"/>
        <v>2020</v>
      </c>
      <c r="O914" s="3">
        <f t="shared" si="89"/>
        <v>6</v>
      </c>
    </row>
    <row r="915" spans="1:15" x14ac:dyDescent="0.2">
      <c r="A915" s="10">
        <f>A914</f>
        <v>43997</v>
      </c>
      <c r="B915" s="4" t="s">
        <v>9</v>
      </c>
      <c r="C915" s="4" t="s">
        <v>5</v>
      </c>
      <c r="D915" s="6">
        <v>1</v>
      </c>
      <c r="E915" s="5">
        <v>8000.64</v>
      </c>
      <c r="F915" s="6" t="str">
        <f t="shared" si="86"/>
        <v>借呗</v>
      </c>
      <c r="G915" s="3" t="str">
        <f>MID(C915,3,LEN(C915))</f>
        <v>6期</v>
      </c>
      <c r="H915" s="3" t="str">
        <f>VLOOKUP($B915*1,[1]Sheet1!$A:$G,7,FALSE)</f>
        <v>华东</v>
      </c>
      <c r="I915" s="3" t="str">
        <f>VLOOKUP($B915*1,[1]Sheet1!$A:$G,6,FALSE)</f>
        <v>苏州</v>
      </c>
      <c r="J915" s="3" t="str">
        <f>VLOOKUP($B915*1,[1]Sheet1!$A:$G,5,FALSE)</f>
        <v>一组</v>
      </c>
      <c r="K915" s="3" t="str">
        <f t="shared" si="87"/>
        <v>苏州一组</v>
      </c>
      <c r="L915" s="3" t="str">
        <f>IF(VLOOKUP($B915*1,[1]Sheet1!$A:$G,4,FALSE)=1,"普通员工","管理人员")</f>
        <v>管理人员</v>
      </c>
      <c r="M915" s="3">
        <f>E915/D915</f>
        <v>8000.64</v>
      </c>
      <c r="N915" s="3">
        <f t="shared" si="88"/>
        <v>2020</v>
      </c>
      <c r="O915" s="3">
        <f t="shared" si="89"/>
        <v>6</v>
      </c>
    </row>
    <row r="916" spans="1:15" x14ac:dyDescent="0.2">
      <c r="A916" s="10">
        <f>A915</f>
        <v>43997</v>
      </c>
      <c r="B916" s="3" t="str">
        <f>B915</f>
        <v>1000000032</v>
      </c>
      <c r="C916" s="4" t="s">
        <v>6</v>
      </c>
      <c r="D916" s="6">
        <v>1</v>
      </c>
      <c r="E916" s="5">
        <v>736.33</v>
      </c>
      <c r="F916" s="6" t="str">
        <f t="shared" si="86"/>
        <v>借呗</v>
      </c>
      <c r="G916" s="3" t="str">
        <f>MID(C916,3,LEN(C916))</f>
        <v>12期</v>
      </c>
      <c r="H916" s="3" t="str">
        <f>VLOOKUP($B916*1,[1]Sheet1!$A:$G,7,FALSE)</f>
        <v>华东</v>
      </c>
      <c r="I916" s="3" t="str">
        <f>VLOOKUP($B916*1,[1]Sheet1!$A:$G,6,FALSE)</f>
        <v>苏州</v>
      </c>
      <c r="J916" s="3" t="str">
        <f>VLOOKUP($B916*1,[1]Sheet1!$A:$G,5,FALSE)</f>
        <v>一组</v>
      </c>
      <c r="K916" s="3" t="str">
        <f t="shared" si="87"/>
        <v>苏州一组</v>
      </c>
      <c r="L916" s="3" t="str">
        <f>IF(VLOOKUP($B916*1,[1]Sheet1!$A:$G,4,FALSE)=1,"普通员工","管理人员")</f>
        <v>管理人员</v>
      </c>
      <c r="M916" s="3">
        <f>E916/D916</f>
        <v>736.33</v>
      </c>
      <c r="N916" s="3">
        <f t="shared" si="88"/>
        <v>2020</v>
      </c>
      <c r="O916" s="3">
        <f t="shared" si="89"/>
        <v>6</v>
      </c>
    </row>
    <row r="917" spans="1:15" x14ac:dyDescent="0.2">
      <c r="A917" s="10">
        <f>A916</f>
        <v>43997</v>
      </c>
      <c r="B917" s="4" t="s">
        <v>36</v>
      </c>
      <c r="C917" s="4" t="s">
        <v>5</v>
      </c>
      <c r="D917" s="6">
        <v>1</v>
      </c>
      <c r="E917" s="5">
        <v>2917.02</v>
      </c>
      <c r="F917" s="6" t="str">
        <f t="shared" si="86"/>
        <v>借呗</v>
      </c>
      <c r="G917" s="3" t="str">
        <f>MID(C917,3,LEN(C917))</f>
        <v>6期</v>
      </c>
      <c r="H917" s="3" t="str">
        <f>VLOOKUP($B917*1,[1]Sheet1!$A:$G,7,FALSE)</f>
        <v>华东</v>
      </c>
      <c r="I917" s="3" t="str">
        <f>VLOOKUP($B917*1,[1]Sheet1!$A:$G,6,FALSE)</f>
        <v>苏州</v>
      </c>
      <c r="J917" s="3" t="str">
        <f>VLOOKUP($B917*1,[1]Sheet1!$A:$G,5,FALSE)</f>
        <v>一组</v>
      </c>
      <c r="K917" s="3" t="str">
        <f t="shared" si="87"/>
        <v>苏州一组</v>
      </c>
      <c r="L917" s="3" t="str">
        <f>IF(VLOOKUP($B917*1,[1]Sheet1!$A:$G,4,FALSE)=1,"普通员工","管理人员")</f>
        <v>普通员工</v>
      </c>
      <c r="M917" s="3">
        <f>E917/D917</f>
        <v>2917.02</v>
      </c>
      <c r="N917" s="3">
        <f t="shared" si="88"/>
        <v>2020</v>
      </c>
      <c r="O917" s="3">
        <f t="shared" si="89"/>
        <v>6</v>
      </c>
    </row>
    <row r="918" spans="1:15" x14ac:dyDescent="0.2">
      <c r="A918" s="10">
        <f>A917</f>
        <v>43997</v>
      </c>
      <c r="B918" s="3" t="str">
        <f t="shared" ref="B918:B919" si="91">B917</f>
        <v>1000000033</v>
      </c>
      <c r="C918" s="4" t="s">
        <v>6</v>
      </c>
      <c r="D918" s="6">
        <v>2</v>
      </c>
      <c r="E918" s="5">
        <v>32001.02</v>
      </c>
      <c r="F918" s="6" t="str">
        <f t="shared" si="86"/>
        <v>借呗</v>
      </c>
      <c r="G918" s="3" t="str">
        <f>MID(C918,3,LEN(C918))</f>
        <v>12期</v>
      </c>
      <c r="H918" s="3" t="str">
        <f>VLOOKUP($B918*1,[1]Sheet1!$A:$G,7,FALSE)</f>
        <v>华东</v>
      </c>
      <c r="I918" s="3" t="str">
        <f>VLOOKUP($B918*1,[1]Sheet1!$A:$G,6,FALSE)</f>
        <v>苏州</v>
      </c>
      <c r="J918" s="3" t="str">
        <f>VLOOKUP($B918*1,[1]Sheet1!$A:$G,5,FALSE)</f>
        <v>一组</v>
      </c>
      <c r="K918" s="3" t="str">
        <f t="shared" si="87"/>
        <v>苏州一组</v>
      </c>
      <c r="L918" s="3" t="str">
        <f>IF(VLOOKUP($B918*1,[1]Sheet1!$A:$G,4,FALSE)=1,"普通员工","管理人员")</f>
        <v>普通员工</v>
      </c>
      <c r="M918" s="3">
        <f>E918/D918</f>
        <v>16000.51</v>
      </c>
      <c r="N918" s="3">
        <f t="shared" si="88"/>
        <v>2020</v>
      </c>
      <c r="O918" s="3">
        <f t="shared" si="89"/>
        <v>6</v>
      </c>
    </row>
    <row r="919" spans="1:15" x14ac:dyDescent="0.2">
      <c r="A919" s="10">
        <f>A918</f>
        <v>43997</v>
      </c>
      <c r="B919" s="3" t="str">
        <f t="shared" si="91"/>
        <v>1000000033</v>
      </c>
      <c r="C919" s="4" t="s">
        <v>10</v>
      </c>
      <c r="D919" s="6">
        <v>1</v>
      </c>
      <c r="E919" s="5">
        <v>2000.46</v>
      </c>
      <c r="F919" s="6" t="str">
        <f t="shared" si="86"/>
        <v>借呗</v>
      </c>
      <c r="G919" s="3" t="str">
        <f>MID(C919,3,LEN(C919))</f>
        <v>18期</v>
      </c>
      <c r="H919" s="3" t="str">
        <f>VLOOKUP($B919*1,[1]Sheet1!$A:$G,7,FALSE)</f>
        <v>华东</v>
      </c>
      <c r="I919" s="3" t="str">
        <f>VLOOKUP($B919*1,[1]Sheet1!$A:$G,6,FALSE)</f>
        <v>苏州</v>
      </c>
      <c r="J919" s="3" t="str">
        <f>VLOOKUP($B919*1,[1]Sheet1!$A:$G,5,FALSE)</f>
        <v>一组</v>
      </c>
      <c r="K919" s="3" t="str">
        <f t="shared" si="87"/>
        <v>苏州一组</v>
      </c>
      <c r="L919" s="3" t="str">
        <f>IF(VLOOKUP($B919*1,[1]Sheet1!$A:$G,4,FALSE)=1,"普通员工","管理人员")</f>
        <v>普通员工</v>
      </c>
      <c r="M919" s="3">
        <f>E919/D919</f>
        <v>2000.46</v>
      </c>
      <c r="N919" s="3">
        <f t="shared" si="88"/>
        <v>2020</v>
      </c>
      <c r="O919" s="3">
        <f t="shared" si="89"/>
        <v>6</v>
      </c>
    </row>
    <row r="920" spans="1:15" x14ac:dyDescent="0.2">
      <c r="A920" s="10">
        <f>A919</f>
        <v>43997</v>
      </c>
      <c r="B920" s="4" t="s">
        <v>37</v>
      </c>
      <c r="C920" s="4" t="s">
        <v>6</v>
      </c>
      <c r="D920" s="6">
        <v>1</v>
      </c>
      <c r="E920" s="5">
        <v>13000.51</v>
      </c>
      <c r="F920" s="6" t="str">
        <f t="shared" si="86"/>
        <v>借呗</v>
      </c>
      <c r="G920" s="3" t="str">
        <f>MID(C920,3,LEN(C920))</f>
        <v>12期</v>
      </c>
      <c r="H920" s="3" t="str">
        <f>VLOOKUP($B920*1,[1]Sheet1!$A:$G,7,FALSE)</f>
        <v>华东</v>
      </c>
      <c r="I920" s="3" t="str">
        <f>VLOOKUP($B920*1,[1]Sheet1!$A:$G,6,FALSE)</f>
        <v>苏州</v>
      </c>
      <c r="J920" s="3" t="str">
        <f>VLOOKUP($B920*1,[1]Sheet1!$A:$G,5,FALSE)</f>
        <v>一组</v>
      </c>
      <c r="K920" s="3" t="str">
        <f t="shared" si="87"/>
        <v>苏州一组</v>
      </c>
      <c r="L920" s="3" t="str">
        <f>IF(VLOOKUP($B920*1,[1]Sheet1!$A:$G,4,FALSE)=1,"普通员工","管理人员")</f>
        <v>普通员工</v>
      </c>
      <c r="M920" s="3">
        <f>E920/D920</f>
        <v>13000.51</v>
      </c>
      <c r="N920" s="3">
        <f t="shared" si="88"/>
        <v>2020</v>
      </c>
      <c r="O920" s="3">
        <f t="shared" si="89"/>
        <v>6</v>
      </c>
    </row>
    <row r="921" spans="1:15" x14ac:dyDescent="0.2">
      <c r="A921" s="10">
        <f>A920</f>
        <v>43997</v>
      </c>
      <c r="B921" s="4" t="s">
        <v>12</v>
      </c>
      <c r="C921" s="4" t="s">
        <v>5</v>
      </c>
      <c r="D921" s="6">
        <v>1</v>
      </c>
      <c r="E921" s="5">
        <v>19999.96</v>
      </c>
      <c r="F921" s="6" t="str">
        <f t="shared" si="86"/>
        <v>借呗</v>
      </c>
      <c r="G921" s="3" t="str">
        <f>MID(C921,3,LEN(C921))</f>
        <v>6期</v>
      </c>
      <c r="H921" s="3" t="str">
        <f>VLOOKUP($B921*1,[1]Sheet1!$A:$G,7,FALSE)</f>
        <v>华南</v>
      </c>
      <c r="I921" s="3" t="str">
        <f>VLOOKUP($B921*1,[1]Sheet1!$A:$G,6,FALSE)</f>
        <v>广州</v>
      </c>
      <c r="J921" s="3" t="str">
        <f>VLOOKUP($B921*1,[1]Sheet1!$A:$G,5,FALSE)</f>
        <v>三组</v>
      </c>
      <c r="K921" s="3" t="str">
        <f t="shared" si="87"/>
        <v>广州三组</v>
      </c>
      <c r="L921" s="3" t="str">
        <f>IF(VLOOKUP($B921*1,[1]Sheet1!$A:$G,4,FALSE)=1,"普通员工","管理人员")</f>
        <v>管理人员</v>
      </c>
      <c r="M921" s="3">
        <f>E921/D921</f>
        <v>19999.96</v>
      </c>
      <c r="N921" s="3">
        <f t="shared" si="88"/>
        <v>2020</v>
      </c>
      <c r="O921" s="3">
        <f t="shared" si="89"/>
        <v>6</v>
      </c>
    </row>
    <row r="922" spans="1:15" x14ac:dyDescent="0.2">
      <c r="A922" s="10">
        <f>A921</f>
        <v>43997</v>
      </c>
      <c r="B922" s="3" t="str">
        <f>B921</f>
        <v>1000000036</v>
      </c>
      <c r="C922" s="4" t="s">
        <v>6</v>
      </c>
      <c r="D922" s="6">
        <v>1</v>
      </c>
      <c r="E922" s="5">
        <v>1779.14</v>
      </c>
      <c r="F922" s="6" t="str">
        <f t="shared" si="86"/>
        <v>借呗</v>
      </c>
      <c r="G922" s="3" t="str">
        <f>MID(C922,3,LEN(C922))</f>
        <v>12期</v>
      </c>
      <c r="H922" s="3" t="str">
        <f>VLOOKUP($B922*1,[1]Sheet1!$A:$G,7,FALSE)</f>
        <v>华南</v>
      </c>
      <c r="I922" s="3" t="str">
        <f>VLOOKUP($B922*1,[1]Sheet1!$A:$G,6,FALSE)</f>
        <v>广州</v>
      </c>
      <c r="J922" s="3" t="str">
        <f>VLOOKUP($B922*1,[1]Sheet1!$A:$G,5,FALSE)</f>
        <v>三组</v>
      </c>
      <c r="K922" s="3" t="str">
        <f t="shared" si="87"/>
        <v>广州三组</v>
      </c>
      <c r="L922" s="3" t="str">
        <f>IF(VLOOKUP($B922*1,[1]Sheet1!$A:$G,4,FALSE)=1,"普通员工","管理人员")</f>
        <v>管理人员</v>
      </c>
      <c r="M922" s="3">
        <f>E922/D922</f>
        <v>1779.14</v>
      </c>
      <c r="N922" s="3">
        <f t="shared" si="88"/>
        <v>2020</v>
      </c>
      <c r="O922" s="3">
        <f t="shared" si="89"/>
        <v>6</v>
      </c>
    </row>
    <row r="923" spans="1:15" x14ac:dyDescent="0.2">
      <c r="A923" s="10">
        <f>A922</f>
        <v>43997</v>
      </c>
      <c r="B923" s="4" t="s">
        <v>14</v>
      </c>
      <c r="C923" s="4" t="s">
        <v>6</v>
      </c>
      <c r="D923" s="6">
        <v>2</v>
      </c>
      <c r="E923" s="5">
        <v>5583.5</v>
      </c>
      <c r="F923" s="6" t="str">
        <f t="shared" si="86"/>
        <v>借呗</v>
      </c>
      <c r="G923" s="3" t="str">
        <f>MID(C923,3,LEN(C923))</f>
        <v>12期</v>
      </c>
      <c r="H923" s="3" t="str">
        <f>VLOOKUP($B923*1,[1]Sheet1!$A:$G,7,FALSE)</f>
        <v>华东</v>
      </c>
      <c r="I923" s="3" t="str">
        <f>VLOOKUP($B923*1,[1]Sheet1!$A:$G,6,FALSE)</f>
        <v>苏州</v>
      </c>
      <c r="J923" s="3" t="str">
        <f>VLOOKUP($B923*1,[1]Sheet1!$A:$G,5,FALSE)</f>
        <v>二组</v>
      </c>
      <c r="K923" s="3" t="str">
        <f t="shared" si="87"/>
        <v>苏州二组</v>
      </c>
      <c r="L923" s="3" t="str">
        <f>IF(VLOOKUP($B923*1,[1]Sheet1!$A:$G,4,FALSE)=1,"普通员工","管理人员")</f>
        <v>管理人员</v>
      </c>
      <c r="M923" s="3">
        <f>E923/D923</f>
        <v>2791.75</v>
      </c>
      <c r="N923" s="3">
        <f t="shared" si="88"/>
        <v>2020</v>
      </c>
      <c r="O923" s="3">
        <f t="shared" si="89"/>
        <v>6</v>
      </c>
    </row>
    <row r="924" spans="1:15" x14ac:dyDescent="0.2">
      <c r="A924" s="10">
        <f>A923</f>
        <v>43997</v>
      </c>
      <c r="B924" s="4" t="s">
        <v>16</v>
      </c>
      <c r="C924" s="4" t="s">
        <v>5</v>
      </c>
      <c r="D924" s="6">
        <v>1</v>
      </c>
      <c r="E924" s="5">
        <v>1000.14</v>
      </c>
      <c r="F924" s="6" t="str">
        <f t="shared" si="86"/>
        <v>借呗</v>
      </c>
      <c r="G924" s="3" t="str">
        <f>MID(C924,3,LEN(C924))</f>
        <v>6期</v>
      </c>
      <c r="H924" s="3" t="str">
        <f>VLOOKUP($B924*1,[1]Sheet1!$A:$G,7,FALSE)</f>
        <v>华西北</v>
      </c>
      <c r="I924" s="3" t="str">
        <f>VLOOKUP($B924*1,[1]Sheet1!$A:$G,6,FALSE)</f>
        <v>北京</v>
      </c>
      <c r="J924" s="3" t="str">
        <f>VLOOKUP($B924*1,[1]Sheet1!$A:$G,5,FALSE)</f>
        <v>三组</v>
      </c>
      <c r="K924" s="3" t="str">
        <f t="shared" si="87"/>
        <v>北京三组</v>
      </c>
      <c r="L924" s="3" t="str">
        <f>IF(VLOOKUP($B924*1,[1]Sheet1!$A:$G,4,FALSE)=1,"普通员工","管理人员")</f>
        <v>管理人员</v>
      </c>
      <c r="M924" s="3">
        <f>E924/D924</f>
        <v>1000.14</v>
      </c>
      <c r="N924" s="3">
        <f t="shared" si="88"/>
        <v>2020</v>
      </c>
      <c r="O924" s="3">
        <f t="shared" si="89"/>
        <v>6</v>
      </c>
    </row>
    <row r="925" spans="1:15" x14ac:dyDescent="0.2">
      <c r="A925" s="10">
        <f>A924</f>
        <v>43997</v>
      </c>
      <c r="B925" s="4" t="s">
        <v>17</v>
      </c>
      <c r="C925" s="4" t="s">
        <v>5</v>
      </c>
      <c r="D925" s="6">
        <v>3</v>
      </c>
      <c r="E925" s="5">
        <v>37001.090000000004</v>
      </c>
      <c r="F925" s="6" t="str">
        <f t="shared" si="86"/>
        <v>借呗</v>
      </c>
      <c r="G925" s="3" t="str">
        <f>MID(C925,3,LEN(C925))</f>
        <v>6期</v>
      </c>
      <c r="H925" s="3" t="str">
        <f>VLOOKUP($B925*1,[1]Sheet1!$A:$G,7,FALSE)</f>
        <v>华南</v>
      </c>
      <c r="I925" s="3" t="str">
        <f>VLOOKUP($B925*1,[1]Sheet1!$A:$G,6,FALSE)</f>
        <v>深圳</v>
      </c>
      <c r="J925" s="3" t="str">
        <f>VLOOKUP($B925*1,[1]Sheet1!$A:$G,5,FALSE)</f>
        <v>一组</v>
      </c>
      <c r="K925" s="3" t="str">
        <f t="shared" si="87"/>
        <v>深圳一组</v>
      </c>
      <c r="L925" s="3" t="str">
        <f>IF(VLOOKUP($B925*1,[1]Sheet1!$A:$G,4,FALSE)=1,"普通员工","管理人员")</f>
        <v>普通员工</v>
      </c>
      <c r="M925" s="3">
        <f>E925/D925</f>
        <v>12333.696666666669</v>
      </c>
      <c r="N925" s="3">
        <f t="shared" si="88"/>
        <v>2020</v>
      </c>
      <c r="O925" s="3">
        <f t="shared" si="89"/>
        <v>6</v>
      </c>
    </row>
    <row r="926" spans="1:15" x14ac:dyDescent="0.2">
      <c r="A926" s="10">
        <f>A925</f>
        <v>43997</v>
      </c>
      <c r="B926" s="4" t="s">
        <v>18</v>
      </c>
      <c r="C926" s="4" t="s">
        <v>5</v>
      </c>
      <c r="D926" s="6">
        <v>1</v>
      </c>
      <c r="E926" s="5">
        <v>4999.96</v>
      </c>
      <c r="F926" s="6" t="str">
        <f t="shared" si="86"/>
        <v>借呗</v>
      </c>
      <c r="G926" s="3" t="str">
        <f>MID(C926,3,LEN(C926))</f>
        <v>6期</v>
      </c>
      <c r="H926" s="3" t="str">
        <f>VLOOKUP($B926*1,[1]Sheet1!$A:$G,7,FALSE)</f>
        <v>华东</v>
      </c>
      <c r="I926" s="3" t="str">
        <f>VLOOKUP($B926*1,[1]Sheet1!$A:$G,6,FALSE)</f>
        <v>上海</v>
      </c>
      <c r="J926" s="3" t="str">
        <f>VLOOKUP($B926*1,[1]Sheet1!$A:$G,5,FALSE)</f>
        <v>一组</v>
      </c>
      <c r="K926" s="3" t="str">
        <f t="shared" si="87"/>
        <v>上海一组</v>
      </c>
      <c r="L926" s="3" t="str">
        <f>IF(VLOOKUP($B926*1,[1]Sheet1!$A:$G,4,FALSE)=1,"普通员工","管理人员")</f>
        <v>普通员工</v>
      </c>
      <c r="M926" s="3">
        <f>E926/D926</f>
        <v>4999.96</v>
      </c>
      <c r="N926" s="3">
        <f t="shared" si="88"/>
        <v>2020</v>
      </c>
      <c r="O926" s="3">
        <f t="shared" si="89"/>
        <v>6</v>
      </c>
    </row>
    <row r="927" spans="1:15" x14ac:dyDescent="0.2">
      <c r="A927" s="10">
        <f>A926</f>
        <v>43997</v>
      </c>
      <c r="B927" s="4" t="s">
        <v>21</v>
      </c>
      <c r="C927" s="4" t="s">
        <v>5</v>
      </c>
      <c r="D927" s="6">
        <v>1</v>
      </c>
      <c r="E927" s="5">
        <v>10000.719999999999</v>
      </c>
      <c r="F927" s="6" t="str">
        <f t="shared" si="86"/>
        <v>借呗</v>
      </c>
      <c r="G927" s="3" t="str">
        <f>MID(C927,3,LEN(C927))</f>
        <v>6期</v>
      </c>
      <c r="H927" s="3" t="str">
        <f>VLOOKUP($B927*1,[1]Sheet1!$A:$G,7,FALSE)</f>
        <v>华东</v>
      </c>
      <c r="I927" s="3" t="str">
        <f>VLOOKUP($B927*1,[1]Sheet1!$A:$G,6,FALSE)</f>
        <v>苏州</v>
      </c>
      <c r="J927" s="3" t="str">
        <f>VLOOKUP($B927*1,[1]Sheet1!$A:$G,5,FALSE)</f>
        <v>二组</v>
      </c>
      <c r="K927" s="3" t="str">
        <f t="shared" si="87"/>
        <v>苏州二组</v>
      </c>
      <c r="L927" s="3" t="str">
        <f>IF(VLOOKUP($B927*1,[1]Sheet1!$A:$G,4,FALSE)=1,"普通员工","管理人员")</f>
        <v>普通员工</v>
      </c>
      <c r="M927" s="3">
        <f>E927/D927</f>
        <v>10000.719999999999</v>
      </c>
      <c r="N927" s="3">
        <f t="shared" si="88"/>
        <v>2020</v>
      </c>
      <c r="O927" s="3">
        <f t="shared" si="89"/>
        <v>6</v>
      </c>
    </row>
    <row r="928" spans="1:15" x14ac:dyDescent="0.2">
      <c r="A928" s="10">
        <f>A927</f>
        <v>43997</v>
      </c>
      <c r="B928" s="3" t="str">
        <f>B927</f>
        <v>1000000067</v>
      </c>
      <c r="C928" s="4" t="s">
        <v>6</v>
      </c>
      <c r="D928" s="6">
        <v>1</v>
      </c>
      <c r="E928" s="5">
        <v>13000.35</v>
      </c>
      <c r="F928" s="6" t="str">
        <f t="shared" si="86"/>
        <v>借呗</v>
      </c>
      <c r="G928" s="3" t="str">
        <f>MID(C928,3,LEN(C928))</f>
        <v>12期</v>
      </c>
      <c r="H928" s="3" t="str">
        <f>VLOOKUP($B928*1,[1]Sheet1!$A:$G,7,FALSE)</f>
        <v>华东</v>
      </c>
      <c r="I928" s="3" t="str">
        <f>VLOOKUP($B928*1,[1]Sheet1!$A:$G,6,FALSE)</f>
        <v>苏州</v>
      </c>
      <c r="J928" s="3" t="str">
        <f>VLOOKUP($B928*1,[1]Sheet1!$A:$G,5,FALSE)</f>
        <v>二组</v>
      </c>
      <c r="K928" s="3" t="str">
        <f t="shared" si="87"/>
        <v>苏州二组</v>
      </c>
      <c r="L928" s="3" t="str">
        <f>IF(VLOOKUP($B928*1,[1]Sheet1!$A:$G,4,FALSE)=1,"普通员工","管理人员")</f>
        <v>普通员工</v>
      </c>
      <c r="M928" s="3">
        <f>E928/D928</f>
        <v>13000.35</v>
      </c>
      <c r="N928" s="3">
        <f t="shared" si="88"/>
        <v>2020</v>
      </c>
      <c r="O928" s="3">
        <f t="shared" si="89"/>
        <v>6</v>
      </c>
    </row>
    <row r="929" spans="1:15" x14ac:dyDescent="0.2">
      <c r="A929" s="10">
        <f>A928</f>
        <v>43997</v>
      </c>
      <c r="B929" s="4" t="s">
        <v>60</v>
      </c>
      <c r="C929" s="4" t="s">
        <v>5</v>
      </c>
      <c r="D929" s="6">
        <v>1</v>
      </c>
      <c r="E929" s="5">
        <v>7500.7</v>
      </c>
      <c r="F929" s="6" t="str">
        <f t="shared" si="86"/>
        <v>借呗</v>
      </c>
      <c r="G929" s="3" t="str">
        <f>MID(C929,3,LEN(C929))</f>
        <v>6期</v>
      </c>
      <c r="H929" s="3" t="str">
        <f>VLOOKUP($B929*1,[1]Sheet1!$A:$G,7,FALSE)</f>
        <v>华东</v>
      </c>
      <c r="I929" s="3" t="str">
        <f>VLOOKUP($B929*1,[1]Sheet1!$A:$G,6,FALSE)</f>
        <v>合肥</v>
      </c>
      <c r="J929" s="3" t="str">
        <f>VLOOKUP($B929*1,[1]Sheet1!$A:$G,5,FALSE)</f>
        <v>一组</v>
      </c>
      <c r="K929" s="3" t="str">
        <f t="shared" si="87"/>
        <v>合肥一组</v>
      </c>
      <c r="L929" s="3" t="str">
        <f>IF(VLOOKUP($B929*1,[1]Sheet1!$A:$G,4,FALSE)=1,"普通员工","管理人员")</f>
        <v>普通员工</v>
      </c>
      <c r="M929" s="3">
        <f>E929/D929</f>
        <v>7500.7</v>
      </c>
      <c r="N929" s="3">
        <f t="shared" si="88"/>
        <v>2020</v>
      </c>
      <c r="O929" s="3">
        <f t="shared" si="89"/>
        <v>6</v>
      </c>
    </row>
    <row r="930" spans="1:15" x14ac:dyDescent="0.2">
      <c r="A930" s="10">
        <f>A929</f>
        <v>43997</v>
      </c>
      <c r="B930" s="3" t="str">
        <f t="shared" ref="B930:B931" si="92">B929</f>
        <v>1000000104</v>
      </c>
      <c r="C930" s="4" t="s">
        <v>6</v>
      </c>
      <c r="D930" s="6">
        <v>1</v>
      </c>
      <c r="E930" s="5">
        <v>1113.68</v>
      </c>
      <c r="F930" s="6" t="str">
        <f t="shared" si="86"/>
        <v>借呗</v>
      </c>
      <c r="G930" s="3" t="str">
        <f>MID(C930,3,LEN(C930))</f>
        <v>12期</v>
      </c>
      <c r="H930" s="3" t="str">
        <f>VLOOKUP($B930*1,[1]Sheet1!$A:$G,7,FALSE)</f>
        <v>华东</v>
      </c>
      <c r="I930" s="3" t="str">
        <f>VLOOKUP($B930*1,[1]Sheet1!$A:$G,6,FALSE)</f>
        <v>合肥</v>
      </c>
      <c r="J930" s="3" t="str">
        <f>VLOOKUP($B930*1,[1]Sheet1!$A:$G,5,FALSE)</f>
        <v>一组</v>
      </c>
      <c r="K930" s="3" t="str">
        <f t="shared" si="87"/>
        <v>合肥一组</v>
      </c>
      <c r="L930" s="3" t="str">
        <f>IF(VLOOKUP($B930*1,[1]Sheet1!$A:$G,4,FALSE)=1,"普通员工","管理人员")</f>
        <v>普通员工</v>
      </c>
      <c r="M930" s="3">
        <f>E930/D930</f>
        <v>1113.68</v>
      </c>
      <c r="N930" s="3">
        <f t="shared" si="88"/>
        <v>2020</v>
      </c>
      <c r="O930" s="3">
        <f t="shared" si="89"/>
        <v>6</v>
      </c>
    </row>
    <row r="931" spans="1:15" x14ac:dyDescent="0.2">
      <c r="A931" s="10">
        <f>A930</f>
        <v>43997</v>
      </c>
      <c r="B931" s="3" t="str">
        <f t="shared" si="92"/>
        <v>1000000104</v>
      </c>
      <c r="C931" s="4" t="s">
        <v>10</v>
      </c>
      <c r="D931" s="6">
        <v>1</v>
      </c>
      <c r="E931" s="5">
        <v>6000.45</v>
      </c>
      <c r="F931" s="6" t="str">
        <f t="shared" si="86"/>
        <v>借呗</v>
      </c>
      <c r="G931" s="3" t="str">
        <f>MID(C931,3,LEN(C931))</f>
        <v>18期</v>
      </c>
      <c r="H931" s="3" t="str">
        <f>VLOOKUP($B931*1,[1]Sheet1!$A:$G,7,FALSE)</f>
        <v>华东</v>
      </c>
      <c r="I931" s="3" t="str">
        <f>VLOOKUP($B931*1,[1]Sheet1!$A:$G,6,FALSE)</f>
        <v>合肥</v>
      </c>
      <c r="J931" s="3" t="str">
        <f>VLOOKUP($B931*1,[1]Sheet1!$A:$G,5,FALSE)</f>
        <v>一组</v>
      </c>
      <c r="K931" s="3" t="str">
        <f t="shared" si="87"/>
        <v>合肥一组</v>
      </c>
      <c r="L931" s="3" t="str">
        <f>IF(VLOOKUP($B931*1,[1]Sheet1!$A:$G,4,FALSE)=1,"普通员工","管理人员")</f>
        <v>普通员工</v>
      </c>
      <c r="M931" s="3">
        <f>E931/D931</f>
        <v>6000.45</v>
      </c>
      <c r="N931" s="3">
        <f t="shared" si="88"/>
        <v>2020</v>
      </c>
      <c r="O931" s="3">
        <f t="shared" si="89"/>
        <v>6</v>
      </c>
    </row>
    <row r="932" spans="1:15" x14ac:dyDescent="0.2">
      <c r="A932" s="10">
        <f>A931</f>
        <v>43997</v>
      </c>
      <c r="B932" s="4" t="s">
        <v>23</v>
      </c>
      <c r="C932" s="4" t="s">
        <v>6</v>
      </c>
      <c r="D932" s="6">
        <v>1</v>
      </c>
      <c r="E932" s="5">
        <v>7000.42</v>
      </c>
      <c r="F932" s="6" t="str">
        <f t="shared" si="86"/>
        <v>借呗</v>
      </c>
      <c r="G932" s="3" t="str">
        <f>MID(C932,3,LEN(C932))</f>
        <v>12期</v>
      </c>
      <c r="H932" s="3" t="str">
        <f>VLOOKUP($B932*1,[1]Sheet1!$A:$G,7,FALSE)</f>
        <v>华东</v>
      </c>
      <c r="I932" s="3" t="str">
        <f>VLOOKUP($B932*1,[1]Sheet1!$A:$G,6,FALSE)</f>
        <v>合肥</v>
      </c>
      <c r="J932" s="3" t="str">
        <f>VLOOKUP($B932*1,[1]Sheet1!$A:$G,5,FALSE)</f>
        <v>一组</v>
      </c>
      <c r="K932" s="3" t="str">
        <f t="shared" si="87"/>
        <v>合肥一组</v>
      </c>
      <c r="L932" s="3" t="str">
        <f>IF(VLOOKUP($B932*1,[1]Sheet1!$A:$G,4,FALSE)=1,"普通员工","管理人员")</f>
        <v>普通员工</v>
      </c>
      <c r="M932" s="3">
        <f>E932/D932</f>
        <v>7000.42</v>
      </c>
      <c r="N932" s="3">
        <f t="shared" si="88"/>
        <v>2020</v>
      </c>
      <c r="O932" s="3">
        <f t="shared" si="89"/>
        <v>6</v>
      </c>
    </row>
    <row r="933" spans="1:15" x14ac:dyDescent="0.2">
      <c r="A933" s="10">
        <f>A932</f>
        <v>43997</v>
      </c>
      <c r="B933" s="3" t="str">
        <f>B932</f>
        <v>1000000237</v>
      </c>
      <c r="C933" s="4" t="s">
        <v>10</v>
      </c>
      <c r="D933" s="6">
        <v>1</v>
      </c>
      <c r="E933" s="5">
        <v>7000.47</v>
      </c>
      <c r="F933" s="6" t="str">
        <f t="shared" si="86"/>
        <v>借呗</v>
      </c>
      <c r="G933" s="3" t="str">
        <f>MID(C933,3,LEN(C933))</f>
        <v>18期</v>
      </c>
      <c r="H933" s="3" t="str">
        <f>VLOOKUP($B933*1,[1]Sheet1!$A:$G,7,FALSE)</f>
        <v>华东</v>
      </c>
      <c r="I933" s="3" t="str">
        <f>VLOOKUP($B933*1,[1]Sheet1!$A:$G,6,FALSE)</f>
        <v>合肥</v>
      </c>
      <c r="J933" s="3" t="str">
        <f>VLOOKUP($B933*1,[1]Sheet1!$A:$G,5,FALSE)</f>
        <v>一组</v>
      </c>
      <c r="K933" s="3" t="str">
        <f t="shared" si="87"/>
        <v>合肥一组</v>
      </c>
      <c r="L933" s="3" t="str">
        <f>IF(VLOOKUP($B933*1,[1]Sheet1!$A:$G,4,FALSE)=1,"普通员工","管理人员")</f>
        <v>普通员工</v>
      </c>
      <c r="M933" s="3">
        <f>E933/D933</f>
        <v>7000.47</v>
      </c>
      <c r="N933" s="3">
        <f t="shared" si="88"/>
        <v>2020</v>
      </c>
      <c r="O933" s="3">
        <f t="shared" si="89"/>
        <v>6</v>
      </c>
    </row>
    <row r="934" spans="1:15" x14ac:dyDescent="0.2">
      <c r="A934" s="10">
        <f>A933</f>
        <v>43997</v>
      </c>
      <c r="B934" s="4" t="s">
        <v>117</v>
      </c>
      <c r="C934" s="4" t="s">
        <v>6</v>
      </c>
      <c r="D934" s="6">
        <v>1</v>
      </c>
      <c r="E934" s="5">
        <v>6500.75</v>
      </c>
      <c r="F934" s="6" t="str">
        <f t="shared" si="86"/>
        <v>借呗</v>
      </c>
      <c r="G934" s="3" t="str">
        <f>MID(C934,3,LEN(C934))</f>
        <v>12期</v>
      </c>
      <c r="H934" s="3" t="str">
        <f>VLOOKUP($B934*1,[1]Sheet1!$A:$G,7,FALSE)</f>
        <v>华西北</v>
      </c>
      <c r="I934" s="3" t="str">
        <f>VLOOKUP($B934*1,[1]Sheet1!$A:$G,6,FALSE)</f>
        <v>重庆</v>
      </c>
      <c r="J934" s="3" t="str">
        <f>VLOOKUP($B934*1,[1]Sheet1!$A:$G,5,FALSE)</f>
        <v>一组</v>
      </c>
      <c r="K934" s="3" t="str">
        <f t="shared" si="87"/>
        <v>重庆一组</v>
      </c>
      <c r="L934" s="3" t="str">
        <f>IF(VLOOKUP($B934*1,[1]Sheet1!$A:$G,4,FALSE)=1,"普通员工","管理人员")</f>
        <v>普通员工</v>
      </c>
      <c r="M934" s="3">
        <f>E934/D934</f>
        <v>6500.75</v>
      </c>
      <c r="N934" s="3">
        <f t="shared" si="88"/>
        <v>2020</v>
      </c>
      <c r="O934" s="3">
        <f t="shared" si="89"/>
        <v>6</v>
      </c>
    </row>
    <row r="935" spans="1:15" x14ac:dyDescent="0.2">
      <c r="A935" s="10">
        <f>A934</f>
        <v>43997</v>
      </c>
      <c r="B935" s="4" t="s">
        <v>24</v>
      </c>
      <c r="C935" s="4" t="s">
        <v>5</v>
      </c>
      <c r="D935" s="6">
        <v>1</v>
      </c>
      <c r="E935" s="5">
        <v>6000.72</v>
      </c>
      <c r="F935" s="6" t="str">
        <f t="shared" si="86"/>
        <v>借呗</v>
      </c>
      <c r="G935" s="3" t="str">
        <f>MID(C935,3,LEN(C935))</f>
        <v>6期</v>
      </c>
      <c r="H935" s="3" t="str">
        <f>VLOOKUP($B935*1,[1]Sheet1!$A:$G,7,FALSE)</f>
        <v>华南</v>
      </c>
      <c r="I935" s="3" t="str">
        <f>VLOOKUP($B935*1,[1]Sheet1!$A:$G,6,FALSE)</f>
        <v>广州</v>
      </c>
      <c r="J935" s="3" t="str">
        <f>VLOOKUP($B935*1,[1]Sheet1!$A:$G,5,FALSE)</f>
        <v>三组</v>
      </c>
      <c r="K935" s="3" t="str">
        <f t="shared" si="87"/>
        <v>广州三组</v>
      </c>
      <c r="L935" s="3" t="str">
        <f>IF(VLOOKUP($B935*1,[1]Sheet1!$A:$G,4,FALSE)=1,"普通员工","管理人员")</f>
        <v>普通员工</v>
      </c>
      <c r="M935" s="3">
        <f>E935/D935</f>
        <v>6000.72</v>
      </c>
      <c r="N935" s="3">
        <f t="shared" si="88"/>
        <v>2020</v>
      </c>
      <c r="O935" s="3">
        <f t="shared" si="89"/>
        <v>6</v>
      </c>
    </row>
    <row r="936" spans="1:15" x14ac:dyDescent="0.2">
      <c r="A936" s="10">
        <f>A935</f>
        <v>43997</v>
      </c>
      <c r="B936" s="4" t="s">
        <v>61</v>
      </c>
      <c r="C936" s="4" t="s">
        <v>6</v>
      </c>
      <c r="D936" s="6">
        <v>4</v>
      </c>
      <c r="E936" s="5">
        <v>54501.180000000008</v>
      </c>
      <c r="F936" s="6" t="str">
        <f t="shared" si="86"/>
        <v>借呗</v>
      </c>
      <c r="G936" s="3" t="str">
        <f>MID(C936,3,LEN(C936))</f>
        <v>12期</v>
      </c>
      <c r="H936" s="3" t="str">
        <f>VLOOKUP($B936*1,[1]Sheet1!$A:$G,7,FALSE)</f>
        <v>华东</v>
      </c>
      <c r="I936" s="3" t="str">
        <f>VLOOKUP($B936*1,[1]Sheet1!$A:$G,6,FALSE)</f>
        <v>苏州</v>
      </c>
      <c r="J936" s="3" t="str">
        <f>VLOOKUP($B936*1,[1]Sheet1!$A:$G,5,FALSE)</f>
        <v>三组</v>
      </c>
      <c r="K936" s="3" t="str">
        <f t="shared" si="87"/>
        <v>苏州三组</v>
      </c>
      <c r="L936" s="3" t="str">
        <f>IF(VLOOKUP($B936*1,[1]Sheet1!$A:$G,4,FALSE)=1,"普通员工","管理人员")</f>
        <v>普通员工</v>
      </c>
      <c r="M936" s="3">
        <f>E936/D936</f>
        <v>13625.295000000002</v>
      </c>
      <c r="N936" s="3">
        <f t="shared" si="88"/>
        <v>2020</v>
      </c>
      <c r="O936" s="3">
        <f t="shared" si="89"/>
        <v>6</v>
      </c>
    </row>
    <row r="937" spans="1:15" x14ac:dyDescent="0.2">
      <c r="A937" s="10">
        <f>A936</f>
        <v>43997</v>
      </c>
      <c r="B937" s="4" t="s">
        <v>63</v>
      </c>
      <c r="C937" s="4" t="s">
        <v>10</v>
      </c>
      <c r="D937" s="6">
        <v>1</v>
      </c>
      <c r="E937" s="5">
        <v>14000.06</v>
      </c>
      <c r="F937" s="6" t="str">
        <f t="shared" si="86"/>
        <v>借呗</v>
      </c>
      <c r="G937" s="3" t="str">
        <f>MID(C937,3,LEN(C937))</f>
        <v>18期</v>
      </c>
      <c r="H937" s="3" t="str">
        <f>VLOOKUP($B937*1,[1]Sheet1!$A:$G,7,FALSE)</f>
        <v>华东</v>
      </c>
      <c r="I937" s="3" t="str">
        <f>VLOOKUP($B937*1,[1]Sheet1!$A:$G,6,FALSE)</f>
        <v>苏州</v>
      </c>
      <c r="J937" s="3" t="str">
        <f>VLOOKUP($B937*1,[1]Sheet1!$A:$G,5,FALSE)</f>
        <v>二组</v>
      </c>
      <c r="K937" s="3" t="str">
        <f t="shared" si="87"/>
        <v>苏州二组</v>
      </c>
      <c r="L937" s="3" t="str">
        <f>IF(VLOOKUP($B937*1,[1]Sheet1!$A:$G,4,FALSE)=1,"普通员工","管理人员")</f>
        <v>普通员工</v>
      </c>
      <c r="M937" s="3">
        <f>E937/D937</f>
        <v>14000.06</v>
      </c>
      <c r="N937" s="3">
        <f t="shared" si="88"/>
        <v>2020</v>
      </c>
      <c r="O937" s="3">
        <f t="shared" si="89"/>
        <v>6</v>
      </c>
    </row>
    <row r="938" spans="1:15" x14ac:dyDescent="0.2">
      <c r="A938" s="10">
        <f>A937</f>
        <v>43997</v>
      </c>
      <c r="B938" s="4" t="s">
        <v>64</v>
      </c>
      <c r="C938" s="4" t="s">
        <v>5</v>
      </c>
      <c r="D938" s="6">
        <v>1</v>
      </c>
      <c r="E938" s="5">
        <v>2000.53</v>
      </c>
      <c r="F938" s="6" t="str">
        <f t="shared" si="86"/>
        <v>借呗</v>
      </c>
      <c r="G938" s="3" t="str">
        <f>MID(C938,3,LEN(C938))</f>
        <v>6期</v>
      </c>
      <c r="H938" s="3" t="str">
        <f>VLOOKUP($B938*1,[1]Sheet1!$A:$G,7,FALSE)</f>
        <v>华西北</v>
      </c>
      <c r="I938" s="3" t="str">
        <f>VLOOKUP($B938*1,[1]Sheet1!$A:$G,6,FALSE)</f>
        <v>西安</v>
      </c>
      <c r="J938" s="3" t="str">
        <f>VLOOKUP($B938*1,[1]Sheet1!$A:$G,5,FALSE)</f>
        <v>一组</v>
      </c>
      <c r="K938" s="3" t="str">
        <f t="shared" si="87"/>
        <v>西安一组</v>
      </c>
      <c r="L938" s="3" t="str">
        <f>IF(VLOOKUP($B938*1,[1]Sheet1!$A:$G,4,FALSE)=1,"普通员工","管理人员")</f>
        <v>普通员工</v>
      </c>
      <c r="M938" s="3">
        <f>E938/D938</f>
        <v>2000.53</v>
      </c>
      <c r="N938" s="3">
        <f t="shared" si="88"/>
        <v>2020</v>
      </c>
      <c r="O938" s="3">
        <f t="shared" si="89"/>
        <v>6</v>
      </c>
    </row>
    <row r="939" spans="1:15" x14ac:dyDescent="0.2">
      <c r="A939" s="10">
        <f>A938</f>
        <v>43997</v>
      </c>
      <c r="B939" s="3" t="str">
        <f>B938</f>
        <v>1000000928</v>
      </c>
      <c r="C939" s="4" t="s">
        <v>6</v>
      </c>
      <c r="D939" s="6">
        <v>3</v>
      </c>
      <c r="E939" s="5">
        <v>46894.06</v>
      </c>
      <c r="F939" s="6" t="str">
        <f t="shared" si="86"/>
        <v>借呗</v>
      </c>
      <c r="G939" s="3" t="str">
        <f>MID(C939,3,LEN(C939))</f>
        <v>12期</v>
      </c>
      <c r="H939" s="3" t="str">
        <f>VLOOKUP($B939*1,[1]Sheet1!$A:$G,7,FALSE)</f>
        <v>华西北</v>
      </c>
      <c r="I939" s="3" t="str">
        <f>VLOOKUP($B939*1,[1]Sheet1!$A:$G,6,FALSE)</f>
        <v>西安</v>
      </c>
      <c r="J939" s="3" t="str">
        <f>VLOOKUP($B939*1,[1]Sheet1!$A:$G,5,FALSE)</f>
        <v>一组</v>
      </c>
      <c r="K939" s="3" t="str">
        <f t="shared" si="87"/>
        <v>西安一组</v>
      </c>
      <c r="L939" s="3" t="str">
        <f>IF(VLOOKUP($B939*1,[1]Sheet1!$A:$G,4,FALSE)=1,"普通员工","管理人员")</f>
        <v>普通员工</v>
      </c>
      <c r="M939" s="3">
        <f>E939/D939</f>
        <v>15631.353333333333</v>
      </c>
      <c r="N939" s="3">
        <f t="shared" si="88"/>
        <v>2020</v>
      </c>
      <c r="O939" s="3">
        <f t="shared" si="89"/>
        <v>6</v>
      </c>
    </row>
    <row r="940" spans="1:15" x14ac:dyDescent="0.2">
      <c r="A940" s="10">
        <f>A939</f>
        <v>43997</v>
      </c>
      <c r="B940" s="4" t="s">
        <v>44</v>
      </c>
      <c r="C940" s="4" t="s">
        <v>6</v>
      </c>
      <c r="D940" s="6">
        <v>1</v>
      </c>
      <c r="E940" s="5">
        <v>14000.56</v>
      </c>
      <c r="F940" s="6" t="str">
        <f t="shared" si="86"/>
        <v>借呗</v>
      </c>
      <c r="G940" s="3" t="str">
        <f>MID(C940,3,LEN(C940))</f>
        <v>12期</v>
      </c>
      <c r="H940" s="3" t="str">
        <f>VLOOKUP($B940*1,[1]Sheet1!$A:$G,7,FALSE)</f>
        <v>华东</v>
      </c>
      <c r="I940" s="3" t="str">
        <f>VLOOKUP($B940*1,[1]Sheet1!$A:$G,6,FALSE)</f>
        <v>苏州</v>
      </c>
      <c r="J940" s="3" t="str">
        <f>VLOOKUP($B940*1,[1]Sheet1!$A:$G,5,FALSE)</f>
        <v>二组</v>
      </c>
      <c r="K940" s="3" t="str">
        <f t="shared" si="87"/>
        <v>苏州二组</v>
      </c>
      <c r="L940" s="3" t="str">
        <f>IF(VLOOKUP($B940*1,[1]Sheet1!$A:$G,4,FALSE)=1,"普通员工","管理人员")</f>
        <v>普通员工</v>
      </c>
      <c r="M940" s="3">
        <f>E940/D940</f>
        <v>14000.56</v>
      </c>
      <c r="N940" s="3">
        <f t="shared" si="88"/>
        <v>2020</v>
      </c>
      <c r="O940" s="3">
        <f t="shared" si="89"/>
        <v>6</v>
      </c>
    </row>
    <row r="941" spans="1:15" x14ac:dyDescent="0.2">
      <c r="A941" s="10">
        <f>A940</f>
        <v>43997</v>
      </c>
      <c r="B941" s="4" t="s">
        <v>25</v>
      </c>
      <c r="C941" s="4" t="s">
        <v>6</v>
      </c>
      <c r="D941" s="6">
        <v>1</v>
      </c>
      <c r="E941" s="5">
        <v>11000.68</v>
      </c>
      <c r="F941" s="6" t="str">
        <f t="shared" si="86"/>
        <v>借呗</v>
      </c>
      <c r="G941" s="3" t="str">
        <f>MID(C941,3,LEN(C941))</f>
        <v>12期</v>
      </c>
      <c r="H941" s="3" t="str">
        <f>VLOOKUP($B941*1,[1]Sheet1!$A:$G,7,FALSE)</f>
        <v>华西北</v>
      </c>
      <c r="I941" s="3" t="str">
        <f>VLOOKUP($B941*1,[1]Sheet1!$A:$G,6,FALSE)</f>
        <v>北京</v>
      </c>
      <c r="J941" s="3" t="str">
        <f>VLOOKUP($B941*1,[1]Sheet1!$A:$G,5,FALSE)</f>
        <v>三组</v>
      </c>
      <c r="K941" s="3" t="str">
        <f t="shared" si="87"/>
        <v>北京三组</v>
      </c>
      <c r="L941" s="3" t="str">
        <f>IF(VLOOKUP($B941*1,[1]Sheet1!$A:$G,4,FALSE)=1,"普通员工","管理人员")</f>
        <v>普通员工</v>
      </c>
      <c r="M941" s="3">
        <f>E941/D941</f>
        <v>11000.68</v>
      </c>
      <c r="N941" s="3">
        <f t="shared" si="88"/>
        <v>2020</v>
      </c>
      <c r="O941" s="3">
        <f t="shared" si="89"/>
        <v>6</v>
      </c>
    </row>
    <row r="942" spans="1:15" x14ac:dyDescent="0.2">
      <c r="A942" s="10">
        <f>A941</f>
        <v>43997</v>
      </c>
      <c r="B942" s="4" t="s">
        <v>26</v>
      </c>
      <c r="C942" s="4" t="s">
        <v>5</v>
      </c>
      <c r="D942" s="6">
        <v>3</v>
      </c>
      <c r="E942" s="5">
        <v>37501.020000000004</v>
      </c>
      <c r="F942" s="6" t="str">
        <f t="shared" si="86"/>
        <v>借呗</v>
      </c>
      <c r="G942" s="3" t="str">
        <f>MID(C942,3,LEN(C942))</f>
        <v>6期</v>
      </c>
      <c r="H942" s="3" t="str">
        <f>VLOOKUP($B942*1,[1]Sheet1!$A:$G,7,FALSE)</f>
        <v>华南</v>
      </c>
      <c r="I942" s="3" t="str">
        <f>VLOOKUP($B942*1,[1]Sheet1!$A:$G,6,FALSE)</f>
        <v>广州</v>
      </c>
      <c r="J942" s="3" t="str">
        <f>VLOOKUP($B942*1,[1]Sheet1!$A:$G,5,FALSE)</f>
        <v>一组</v>
      </c>
      <c r="K942" s="3" t="str">
        <f t="shared" si="87"/>
        <v>广州一组</v>
      </c>
      <c r="L942" s="3" t="str">
        <f>IF(VLOOKUP($B942*1,[1]Sheet1!$A:$G,4,FALSE)=1,"普通员工","管理人员")</f>
        <v>管理人员</v>
      </c>
      <c r="M942" s="3">
        <f>E942/D942</f>
        <v>12500.340000000002</v>
      </c>
      <c r="N942" s="3">
        <f t="shared" si="88"/>
        <v>2020</v>
      </c>
      <c r="O942" s="3">
        <f t="shared" si="89"/>
        <v>6</v>
      </c>
    </row>
    <row r="943" spans="1:15" x14ac:dyDescent="0.2">
      <c r="A943" s="10">
        <f>A942</f>
        <v>43997</v>
      </c>
      <c r="B943" s="4" t="s">
        <v>68</v>
      </c>
      <c r="C943" s="4" t="s">
        <v>5</v>
      </c>
      <c r="D943" s="6">
        <v>1</v>
      </c>
      <c r="E943" s="5">
        <v>10000.52</v>
      </c>
      <c r="F943" s="6" t="str">
        <f t="shared" si="86"/>
        <v>借呗</v>
      </c>
      <c r="G943" s="3" t="str">
        <f>MID(C943,3,LEN(C943))</f>
        <v>6期</v>
      </c>
      <c r="H943" s="3" t="str">
        <f>VLOOKUP($B943*1,[1]Sheet1!$A:$G,7,FALSE)</f>
        <v>华西北</v>
      </c>
      <c r="I943" s="3" t="str">
        <f>VLOOKUP($B943*1,[1]Sheet1!$A:$G,6,FALSE)</f>
        <v>北京</v>
      </c>
      <c r="J943" s="3" t="str">
        <f>VLOOKUP($B943*1,[1]Sheet1!$A:$G,5,FALSE)</f>
        <v>三组</v>
      </c>
      <c r="K943" s="3" t="str">
        <f t="shared" si="87"/>
        <v>北京三组</v>
      </c>
      <c r="L943" s="3" t="str">
        <f>IF(VLOOKUP($B943*1,[1]Sheet1!$A:$G,4,FALSE)=1,"普通员工","管理人员")</f>
        <v>普通员工</v>
      </c>
      <c r="M943" s="3">
        <f>E943/D943</f>
        <v>10000.52</v>
      </c>
      <c r="N943" s="3">
        <f t="shared" si="88"/>
        <v>2020</v>
      </c>
      <c r="O943" s="3">
        <f t="shared" si="89"/>
        <v>6</v>
      </c>
    </row>
    <row r="944" spans="1:15" x14ac:dyDescent="0.2">
      <c r="A944" s="10">
        <f>A943</f>
        <v>43997</v>
      </c>
      <c r="B944" s="4" t="s">
        <v>27</v>
      </c>
      <c r="C944" s="4" t="s">
        <v>6</v>
      </c>
      <c r="D944" s="6">
        <v>1</v>
      </c>
      <c r="E944" s="5">
        <v>20000</v>
      </c>
      <c r="F944" s="6" t="str">
        <f t="shared" si="86"/>
        <v>借呗</v>
      </c>
      <c r="G944" s="3" t="str">
        <f>MID(C944,3,LEN(C944))</f>
        <v>12期</v>
      </c>
      <c r="H944" s="3" t="str">
        <f>VLOOKUP($B944*1,[1]Sheet1!$A:$G,7,FALSE)</f>
        <v>华东</v>
      </c>
      <c r="I944" s="3" t="str">
        <f>VLOOKUP($B944*1,[1]Sheet1!$A:$G,6,FALSE)</f>
        <v>上海</v>
      </c>
      <c r="J944" s="3" t="str">
        <f>VLOOKUP($B944*1,[1]Sheet1!$A:$G,5,FALSE)</f>
        <v>二组</v>
      </c>
      <c r="K944" s="3" t="str">
        <f t="shared" si="87"/>
        <v>上海二组</v>
      </c>
      <c r="L944" s="3" t="str">
        <f>IF(VLOOKUP($B944*1,[1]Sheet1!$A:$G,4,FALSE)=1,"普通员工","管理人员")</f>
        <v>管理人员</v>
      </c>
      <c r="M944" s="3">
        <f>E944/D944</f>
        <v>20000</v>
      </c>
      <c r="N944" s="3">
        <f t="shared" si="88"/>
        <v>2020</v>
      </c>
      <c r="O944" s="3">
        <f t="shared" si="89"/>
        <v>6</v>
      </c>
    </row>
    <row r="945" spans="1:15" x14ac:dyDescent="0.2">
      <c r="A945" s="10">
        <f>A944</f>
        <v>43997</v>
      </c>
      <c r="B945" s="3" t="str">
        <f>B944</f>
        <v>1000004170</v>
      </c>
      <c r="C945" s="4" t="s">
        <v>10</v>
      </c>
      <c r="D945" s="6">
        <v>1</v>
      </c>
      <c r="E945" s="5">
        <v>7999.94</v>
      </c>
      <c r="F945" s="6" t="str">
        <f t="shared" si="86"/>
        <v>借呗</v>
      </c>
      <c r="G945" s="3" t="str">
        <f>MID(C945,3,LEN(C945))</f>
        <v>18期</v>
      </c>
      <c r="H945" s="3" t="str">
        <f>VLOOKUP($B945*1,[1]Sheet1!$A:$G,7,FALSE)</f>
        <v>华东</v>
      </c>
      <c r="I945" s="3" t="str">
        <f>VLOOKUP($B945*1,[1]Sheet1!$A:$G,6,FALSE)</f>
        <v>上海</v>
      </c>
      <c r="J945" s="3" t="str">
        <f>VLOOKUP($B945*1,[1]Sheet1!$A:$G,5,FALSE)</f>
        <v>二组</v>
      </c>
      <c r="K945" s="3" t="str">
        <f t="shared" si="87"/>
        <v>上海二组</v>
      </c>
      <c r="L945" s="3" t="str">
        <f>IF(VLOOKUP($B945*1,[1]Sheet1!$A:$G,4,FALSE)=1,"普通员工","管理人员")</f>
        <v>管理人员</v>
      </c>
      <c r="M945" s="3">
        <f>E945/D945</f>
        <v>7999.94</v>
      </c>
      <c r="N945" s="3">
        <f t="shared" si="88"/>
        <v>2020</v>
      </c>
      <c r="O945" s="3">
        <f t="shared" si="89"/>
        <v>6</v>
      </c>
    </row>
    <row r="946" spans="1:15" x14ac:dyDescent="0.2">
      <c r="A946" s="10">
        <f>A945</f>
        <v>43997</v>
      </c>
      <c r="B946" s="4" t="s">
        <v>28</v>
      </c>
      <c r="C946" s="4" t="s">
        <v>10</v>
      </c>
      <c r="D946" s="6">
        <v>1</v>
      </c>
      <c r="E946" s="5">
        <v>10000.15</v>
      </c>
      <c r="F946" s="6" t="str">
        <f t="shared" si="86"/>
        <v>借呗</v>
      </c>
      <c r="G946" s="3" t="str">
        <f>MID(C946,3,LEN(C946))</f>
        <v>18期</v>
      </c>
      <c r="H946" s="3" t="str">
        <f>VLOOKUP($B946*1,[1]Sheet1!$A:$G,7,FALSE)</f>
        <v>华东</v>
      </c>
      <c r="I946" s="3" t="str">
        <f>VLOOKUP($B946*1,[1]Sheet1!$A:$G,6,FALSE)</f>
        <v>合肥</v>
      </c>
      <c r="J946" s="3" t="str">
        <f>VLOOKUP($B946*1,[1]Sheet1!$A:$G,5,FALSE)</f>
        <v>一组</v>
      </c>
      <c r="K946" s="3" t="str">
        <f t="shared" si="87"/>
        <v>合肥一组</v>
      </c>
      <c r="L946" s="3" t="str">
        <f>IF(VLOOKUP($B946*1,[1]Sheet1!$A:$G,4,FALSE)=1,"普通员工","管理人员")</f>
        <v>普通员工</v>
      </c>
      <c r="M946" s="3">
        <f>E946/D946</f>
        <v>10000.15</v>
      </c>
      <c r="N946" s="3">
        <f t="shared" si="88"/>
        <v>2020</v>
      </c>
      <c r="O946" s="3">
        <f t="shared" si="89"/>
        <v>6</v>
      </c>
    </row>
    <row r="947" spans="1:15" x14ac:dyDescent="0.2">
      <c r="A947" s="10">
        <f>A946</f>
        <v>43997</v>
      </c>
      <c r="B947" s="4" t="s">
        <v>46</v>
      </c>
      <c r="C947" s="4" t="s">
        <v>6</v>
      </c>
      <c r="D947" s="6">
        <v>2</v>
      </c>
      <c r="E947" s="5">
        <v>18000.68</v>
      </c>
      <c r="F947" s="6" t="str">
        <f t="shared" si="86"/>
        <v>借呗</v>
      </c>
      <c r="G947" s="3" t="str">
        <f>MID(C947,3,LEN(C947))</f>
        <v>12期</v>
      </c>
      <c r="H947" s="3" t="str">
        <f>VLOOKUP($B947*1,[1]Sheet1!$A:$G,7,FALSE)</f>
        <v>华东</v>
      </c>
      <c r="I947" s="3" t="str">
        <f>VLOOKUP($B947*1,[1]Sheet1!$A:$G,6,FALSE)</f>
        <v>杭州</v>
      </c>
      <c r="J947" s="3" t="str">
        <f>VLOOKUP($B947*1,[1]Sheet1!$A:$G,5,FALSE)</f>
        <v>二组</v>
      </c>
      <c r="K947" s="3" t="str">
        <f t="shared" si="87"/>
        <v>杭州二组</v>
      </c>
      <c r="L947" s="3" t="str">
        <f>IF(VLOOKUP($B947*1,[1]Sheet1!$A:$G,4,FALSE)=1,"普通员工","管理人员")</f>
        <v>管理人员</v>
      </c>
      <c r="M947" s="3">
        <f>E947/D947</f>
        <v>9000.34</v>
      </c>
      <c r="N947" s="3">
        <f t="shared" si="88"/>
        <v>2020</v>
      </c>
      <c r="O947" s="3">
        <f t="shared" si="89"/>
        <v>6</v>
      </c>
    </row>
    <row r="948" spans="1:15" x14ac:dyDescent="0.2">
      <c r="A948" s="10">
        <f>A947</f>
        <v>43997</v>
      </c>
      <c r="B948" s="4" t="s">
        <v>48</v>
      </c>
      <c r="C948" s="4" t="s">
        <v>5</v>
      </c>
      <c r="D948" s="6">
        <v>1</v>
      </c>
      <c r="E948" s="5">
        <v>3494.2</v>
      </c>
      <c r="F948" s="6" t="str">
        <f t="shared" si="86"/>
        <v>借呗</v>
      </c>
      <c r="G948" s="3" t="str">
        <f>MID(C948,3,LEN(C948))</f>
        <v>6期</v>
      </c>
      <c r="H948" s="3" t="str">
        <f>VLOOKUP($B948*1,[1]Sheet1!$A:$G,7,FALSE)</f>
        <v>华东</v>
      </c>
      <c r="I948" s="3" t="str">
        <f>VLOOKUP($B948*1,[1]Sheet1!$A:$G,6,FALSE)</f>
        <v>南京</v>
      </c>
      <c r="J948" s="3" t="str">
        <f>VLOOKUP($B948*1,[1]Sheet1!$A:$G,5,FALSE)</f>
        <v>一组</v>
      </c>
      <c r="K948" s="3" t="str">
        <f t="shared" si="87"/>
        <v>南京一组</v>
      </c>
      <c r="L948" s="3" t="str">
        <f>IF(VLOOKUP($B948*1,[1]Sheet1!$A:$G,4,FALSE)=1,"普通员工","管理人员")</f>
        <v>普通员工</v>
      </c>
      <c r="M948" s="3">
        <f>E948/D948</f>
        <v>3494.2</v>
      </c>
      <c r="N948" s="3">
        <f t="shared" si="88"/>
        <v>2020</v>
      </c>
      <c r="O948" s="3">
        <f t="shared" si="89"/>
        <v>6</v>
      </c>
    </row>
    <row r="949" spans="1:15" x14ac:dyDescent="0.2">
      <c r="A949" s="10">
        <f>A948</f>
        <v>43997</v>
      </c>
      <c r="B949" s="3" t="str">
        <f>B948</f>
        <v>1000006859</v>
      </c>
      <c r="C949" s="4" t="s">
        <v>10</v>
      </c>
      <c r="D949" s="6">
        <v>1</v>
      </c>
      <c r="E949" s="5">
        <v>4000.26</v>
      </c>
      <c r="F949" s="6" t="str">
        <f t="shared" si="86"/>
        <v>借呗</v>
      </c>
      <c r="G949" s="3" t="str">
        <f>MID(C949,3,LEN(C949))</f>
        <v>18期</v>
      </c>
      <c r="H949" s="3" t="str">
        <f>VLOOKUP($B949*1,[1]Sheet1!$A:$G,7,FALSE)</f>
        <v>华东</v>
      </c>
      <c r="I949" s="3" t="str">
        <f>VLOOKUP($B949*1,[1]Sheet1!$A:$G,6,FALSE)</f>
        <v>南京</v>
      </c>
      <c r="J949" s="3" t="str">
        <f>VLOOKUP($B949*1,[1]Sheet1!$A:$G,5,FALSE)</f>
        <v>一组</v>
      </c>
      <c r="K949" s="3" t="str">
        <f t="shared" si="87"/>
        <v>南京一组</v>
      </c>
      <c r="L949" s="3" t="str">
        <f>IF(VLOOKUP($B949*1,[1]Sheet1!$A:$G,4,FALSE)=1,"普通员工","管理人员")</f>
        <v>普通员工</v>
      </c>
      <c r="M949" s="3">
        <f>E949/D949</f>
        <v>4000.26</v>
      </c>
      <c r="N949" s="3">
        <f t="shared" si="88"/>
        <v>2020</v>
      </c>
      <c r="O949" s="3">
        <f t="shared" si="89"/>
        <v>6</v>
      </c>
    </row>
    <row r="950" spans="1:15" x14ac:dyDescent="0.2">
      <c r="A950" s="10">
        <f>A949</f>
        <v>43997</v>
      </c>
      <c r="B950" s="4" t="s">
        <v>31</v>
      </c>
      <c r="C950" s="4" t="s">
        <v>5</v>
      </c>
      <c r="D950" s="6">
        <v>1</v>
      </c>
      <c r="E950" s="5">
        <v>6500.76</v>
      </c>
      <c r="F950" s="6" t="str">
        <f t="shared" si="86"/>
        <v>借呗</v>
      </c>
      <c r="G950" s="3" t="str">
        <f>MID(C950,3,LEN(C950))</f>
        <v>6期</v>
      </c>
      <c r="H950" s="3" t="str">
        <f>VLOOKUP($B950*1,[1]Sheet1!$A:$G,7,FALSE)</f>
        <v>华西北</v>
      </c>
      <c r="I950" s="3" t="str">
        <f>VLOOKUP($B950*1,[1]Sheet1!$A:$G,6,FALSE)</f>
        <v>北京</v>
      </c>
      <c r="J950" s="3" t="str">
        <f>VLOOKUP($B950*1,[1]Sheet1!$A:$G,5,FALSE)</f>
        <v>三组</v>
      </c>
      <c r="K950" s="3" t="str">
        <f t="shared" si="87"/>
        <v>北京三组</v>
      </c>
      <c r="L950" s="3" t="str">
        <f>IF(VLOOKUP($B950*1,[1]Sheet1!$A:$G,4,FALSE)=1,"普通员工","管理人员")</f>
        <v>普通员工</v>
      </c>
      <c r="M950" s="3">
        <f>E950/D950</f>
        <v>6500.76</v>
      </c>
      <c r="N950" s="3">
        <f t="shared" si="88"/>
        <v>2020</v>
      </c>
      <c r="O950" s="3">
        <f t="shared" si="89"/>
        <v>6</v>
      </c>
    </row>
    <row r="951" spans="1:15" x14ac:dyDescent="0.2">
      <c r="A951" s="10">
        <f>A950</f>
        <v>43997</v>
      </c>
      <c r="B951" s="4" t="s">
        <v>51</v>
      </c>
      <c r="C951" s="4" t="s">
        <v>5</v>
      </c>
      <c r="D951" s="6">
        <v>1</v>
      </c>
      <c r="E951" s="5">
        <v>14000.71</v>
      </c>
      <c r="F951" s="6" t="str">
        <f t="shared" si="86"/>
        <v>借呗</v>
      </c>
      <c r="G951" s="3" t="str">
        <f>MID(C951,3,LEN(C951))</f>
        <v>6期</v>
      </c>
      <c r="H951" s="3" t="str">
        <f>VLOOKUP($B951*1,[1]Sheet1!$A:$G,7,FALSE)</f>
        <v>华东</v>
      </c>
      <c r="I951" s="3" t="str">
        <f>VLOOKUP($B951*1,[1]Sheet1!$A:$G,6,FALSE)</f>
        <v>南京</v>
      </c>
      <c r="J951" s="3" t="str">
        <f>VLOOKUP($B951*1,[1]Sheet1!$A:$G,5,FALSE)</f>
        <v>一组</v>
      </c>
      <c r="K951" s="3" t="str">
        <f t="shared" si="87"/>
        <v>南京一组</v>
      </c>
      <c r="L951" s="3" t="str">
        <f>IF(VLOOKUP($B951*1,[1]Sheet1!$A:$G,4,FALSE)=1,"普通员工","管理人员")</f>
        <v>管理人员</v>
      </c>
      <c r="M951" s="3">
        <f>E951/D951</f>
        <v>14000.71</v>
      </c>
      <c r="N951" s="3">
        <f t="shared" si="88"/>
        <v>2020</v>
      </c>
      <c r="O951" s="3">
        <f t="shared" si="89"/>
        <v>6</v>
      </c>
    </row>
    <row r="952" spans="1:15" x14ac:dyDescent="0.2">
      <c r="A952" s="10">
        <f>A951</f>
        <v>43997</v>
      </c>
      <c r="B952" s="3" t="str">
        <f>B951</f>
        <v>1000008239</v>
      </c>
      <c r="C952" s="4" t="s">
        <v>6</v>
      </c>
      <c r="D952" s="6">
        <v>2</v>
      </c>
      <c r="E952" s="5">
        <v>28000.309999999998</v>
      </c>
      <c r="F952" s="6" t="str">
        <f t="shared" si="86"/>
        <v>借呗</v>
      </c>
      <c r="G952" s="3" t="str">
        <f>MID(C952,3,LEN(C952))</f>
        <v>12期</v>
      </c>
      <c r="H952" s="3" t="str">
        <f>VLOOKUP($B952*1,[1]Sheet1!$A:$G,7,FALSE)</f>
        <v>华东</v>
      </c>
      <c r="I952" s="3" t="str">
        <f>VLOOKUP($B952*1,[1]Sheet1!$A:$G,6,FALSE)</f>
        <v>南京</v>
      </c>
      <c r="J952" s="3" t="str">
        <f>VLOOKUP($B952*1,[1]Sheet1!$A:$G,5,FALSE)</f>
        <v>一组</v>
      </c>
      <c r="K952" s="3" t="str">
        <f t="shared" si="87"/>
        <v>南京一组</v>
      </c>
      <c r="L952" s="3" t="str">
        <f>IF(VLOOKUP($B952*1,[1]Sheet1!$A:$G,4,FALSE)=1,"普通员工","管理人员")</f>
        <v>管理人员</v>
      </c>
      <c r="M952" s="3">
        <f>E952/D952</f>
        <v>14000.154999999999</v>
      </c>
      <c r="N952" s="3">
        <f t="shared" si="88"/>
        <v>2020</v>
      </c>
      <c r="O952" s="3">
        <f t="shared" si="89"/>
        <v>6</v>
      </c>
    </row>
    <row r="953" spans="1:15" x14ac:dyDescent="0.2">
      <c r="A953" s="10">
        <f>A952</f>
        <v>43997</v>
      </c>
      <c r="B953" s="4" t="s">
        <v>53</v>
      </c>
      <c r="C953" s="4" t="s">
        <v>6</v>
      </c>
      <c r="D953" s="6">
        <v>1</v>
      </c>
      <c r="E953" s="5">
        <v>3000.48</v>
      </c>
      <c r="F953" s="6" t="str">
        <f t="shared" si="86"/>
        <v>借呗</v>
      </c>
      <c r="G953" s="3" t="str">
        <f>MID(C953,3,LEN(C953))</f>
        <v>12期</v>
      </c>
      <c r="H953" s="3" t="str">
        <f>VLOOKUP($B953*1,[1]Sheet1!$A:$G,7,FALSE)</f>
        <v>华东</v>
      </c>
      <c r="I953" s="3" t="str">
        <f>VLOOKUP($B953*1,[1]Sheet1!$A:$G,6,FALSE)</f>
        <v>南京</v>
      </c>
      <c r="J953" s="3" t="str">
        <f>VLOOKUP($B953*1,[1]Sheet1!$A:$G,5,FALSE)</f>
        <v>四组</v>
      </c>
      <c r="K953" s="3" t="str">
        <f t="shared" si="87"/>
        <v>南京四组</v>
      </c>
      <c r="L953" s="3" t="str">
        <f>IF(VLOOKUP($B953*1,[1]Sheet1!$A:$G,4,FALSE)=1,"普通员工","管理人员")</f>
        <v>普通员工</v>
      </c>
      <c r="M953" s="3">
        <f>E953/D953</f>
        <v>3000.48</v>
      </c>
      <c r="N953" s="3">
        <f t="shared" si="88"/>
        <v>2020</v>
      </c>
      <c r="O953" s="3">
        <f t="shared" si="89"/>
        <v>6</v>
      </c>
    </row>
    <row r="954" spans="1:15" x14ac:dyDescent="0.2">
      <c r="A954" s="10">
        <f>A953</f>
        <v>43997</v>
      </c>
      <c r="B954" s="4" t="s">
        <v>54</v>
      </c>
      <c r="C954" s="4" t="s">
        <v>5</v>
      </c>
      <c r="D954" s="6">
        <v>1</v>
      </c>
      <c r="E954" s="5">
        <v>1000.58</v>
      </c>
      <c r="F954" s="6" t="str">
        <f t="shared" si="86"/>
        <v>借呗</v>
      </c>
      <c r="G954" s="3" t="str">
        <f>MID(C954,3,LEN(C954))</f>
        <v>6期</v>
      </c>
      <c r="H954" s="3" t="str">
        <f>VLOOKUP($B954*1,[1]Sheet1!$A:$G,7,FALSE)</f>
        <v>华东</v>
      </c>
      <c r="I954" s="3" t="str">
        <f>VLOOKUP($B954*1,[1]Sheet1!$A:$G,6,FALSE)</f>
        <v>南京</v>
      </c>
      <c r="J954" s="3" t="str">
        <f>VLOOKUP($B954*1,[1]Sheet1!$A:$G,5,FALSE)</f>
        <v>一组</v>
      </c>
      <c r="K954" s="3" t="str">
        <f t="shared" si="87"/>
        <v>南京一组</v>
      </c>
      <c r="L954" s="3" t="str">
        <f>IF(VLOOKUP($B954*1,[1]Sheet1!$A:$G,4,FALSE)=1,"普通员工","管理人员")</f>
        <v>普通员工</v>
      </c>
      <c r="M954" s="3">
        <f>E954/D954</f>
        <v>1000.58</v>
      </c>
      <c r="N954" s="3">
        <f t="shared" si="88"/>
        <v>2020</v>
      </c>
      <c r="O954" s="3">
        <f t="shared" si="89"/>
        <v>6</v>
      </c>
    </row>
    <row r="955" spans="1:15" x14ac:dyDescent="0.2">
      <c r="A955" s="10">
        <f>A954</f>
        <v>43997</v>
      </c>
      <c r="B955" s="3" t="str">
        <f>B954</f>
        <v>1000010837</v>
      </c>
      <c r="C955" s="4" t="s">
        <v>6</v>
      </c>
      <c r="D955" s="6">
        <v>1</v>
      </c>
      <c r="E955" s="5">
        <v>5000.59</v>
      </c>
      <c r="F955" s="6" t="str">
        <f t="shared" si="86"/>
        <v>借呗</v>
      </c>
      <c r="G955" s="3" t="str">
        <f>MID(C955,3,LEN(C955))</f>
        <v>12期</v>
      </c>
      <c r="H955" s="3" t="str">
        <f>VLOOKUP($B955*1,[1]Sheet1!$A:$G,7,FALSE)</f>
        <v>华东</v>
      </c>
      <c r="I955" s="3" t="str">
        <f>VLOOKUP($B955*1,[1]Sheet1!$A:$G,6,FALSE)</f>
        <v>南京</v>
      </c>
      <c r="J955" s="3" t="str">
        <f>VLOOKUP($B955*1,[1]Sheet1!$A:$G,5,FALSE)</f>
        <v>一组</v>
      </c>
      <c r="K955" s="3" t="str">
        <f t="shared" si="87"/>
        <v>南京一组</v>
      </c>
      <c r="L955" s="3" t="str">
        <f>IF(VLOOKUP($B955*1,[1]Sheet1!$A:$G,4,FALSE)=1,"普通员工","管理人员")</f>
        <v>普通员工</v>
      </c>
      <c r="M955" s="3">
        <f>E955/D955</f>
        <v>5000.59</v>
      </c>
      <c r="N955" s="3">
        <f t="shared" si="88"/>
        <v>2020</v>
      </c>
      <c r="O955" s="3">
        <f t="shared" si="89"/>
        <v>6</v>
      </c>
    </row>
    <row r="956" spans="1:15" x14ac:dyDescent="0.2">
      <c r="A956" s="10">
        <f>A955</f>
        <v>43997</v>
      </c>
      <c r="B956" s="4" t="s">
        <v>55</v>
      </c>
      <c r="C956" s="4" t="s">
        <v>5</v>
      </c>
      <c r="D956" s="6">
        <v>1</v>
      </c>
      <c r="E956" s="5">
        <v>10000.280000000001</v>
      </c>
      <c r="F956" s="6" t="str">
        <f t="shared" si="86"/>
        <v>借呗</v>
      </c>
      <c r="G956" s="3" t="str">
        <f>MID(C956,3,LEN(C956))</f>
        <v>6期</v>
      </c>
      <c r="H956" s="3" t="str">
        <f>VLOOKUP($B956*1,[1]Sheet1!$A:$G,7,FALSE)</f>
        <v>华南</v>
      </c>
      <c r="I956" s="3" t="str">
        <f>VLOOKUP($B956*1,[1]Sheet1!$A:$G,6,FALSE)</f>
        <v>广州</v>
      </c>
      <c r="J956" s="3" t="str">
        <f>VLOOKUP($B956*1,[1]Sheet1!$A:$G,5,FALSE)</f>
        <v>一组</v>
      </c>
      <c r="K956" s="3" t="str">
        <f t="shared" si="87"/>
        <v>广州一组</v>
      </c>
      <c r="L956" s="3" t="str">
        <f>IF(VLOOKUP($B956*1,[1]Sheet1!$A:$G,4,FALSE)=1,"普通员工","管理人员")</f>
        <v>普通员工</v>
      </c>
      <c r="M956" s="3">
        <f>E956/D956</f>
        <v>10000.280000000001</v>
      </c>
      <c r="N956" s="3">
        <f t="shared" si="88"/>
        <v>2020</v>
      </c>
      <c r="O956" s="3">
        <f t="shared" si="89"/>
        <v>6</v>
      </c>
    </row>
    <row r="957" spans="1:15" x14ac:dyDescent="0.2">
      <c r="A957" s="10">
        <f>A956</f>
        <v>43997</v>
      </c>
      <c r="B957" s="4" t="s">
        <v>118</v>
      </c>
      <c r="C957" s="4" t="s">
        <v>6</v>
      </c>
      <c r="D957" s="6">
        <v>1</v>
      </c>
      <c r="E957" s="5">
        <v>10000.290000000001</v>
      </c>
      <c r="F957" s="6" t="str">
        <f t="shared" si="86"/>
        <v>借呗</v>
      </c>
      <c r="G957" s="3" t="str">
        <f>MID(C957,3,LEN(C957))</f>
        <v>12期</v>
      </c>
      <c r="H957" s="3" t="str">
        <f>VLOOKUP($B957*1,[1]Sheet1!$A:$G,7,FALSE)</f>
        <v>华东</v>
      </c>
      <c r="I957" s="3" t="str">
        <f>VLOOKUP($B957*1,[1]Sheet1!$A:$G,6,FALSE)</f>
        <v>合肥</v>
      </c>
      <c r="J957" s="3" t="str">
        <f>VLOOKUP($B957*1,[1]Sheet1!$A:$G,5,FALSE)</f>
        <v>二组</v>
      </c>
      <c r="K957" s="3" t="str">
        <f t="shared" si="87"/>
        <v>合肥二组</v>
      </c>
      <c r="L957" s="3" t="str">
        <f>IF(VLOOKUP($B957*1,[1]Sheet1!$A:$G,4,FALSE)=1,"普通员工","管理人员")</f>
        <v>普通员工</v>
      </c>
      <c r="M957" s="3">
        <f>E957/D957</f>
        <v>10000.290000000001</v>
      </c>
      <c r="N957" s="3">
        <f t="shared" si="88"/>
        <v>2020</v>
      </c>
      <c r="O957" s="3">
        <f t="shared" si="89"/>
        <v>6</v>
      </c>
    </row>
    <row r="958" spans="1:15" x14ac:dyDescent="0.2">
      <c r="A958" s="10">
        <f>A957</f>
        <v>43997</v>
      </c>
      <c r="B958" s="4" t="s">
        <v>80</v>
      </c>
      <c r="C958" s="4" t="s">
        <v>5</v>
      </c>
      <c r="D958" s="6">
        <v>2</v>
      </c>
      <c r="E958" s="5">
        <v>20556.43</v>
      </c>
      <c r="F958" s="6" t="str">
        <f t="shared" si="86"/>
        <v>借呗</v>
      </c>
      <c r="G958" s="3" t="str">
        <f>MID(C958,3,LEN(C958))</f>
        <v>6期</v>
      </c>
      <c r="H958" s="3" t="str">
        <f>VLOOKUP($B958*1,[1]Sheet1!$A:$G,7,FALSE)</f>
        <v>华东</v>
      </c>
      <c r="I958" s="3" t="str">
        <f>VLOOKUP($B958*1,[1]Sheet1!$A:$G,6,FALSE)</f>
        <v>上海</v>
      </c>
      <c r="J958" s="3" t="str">
        <f>VLOOKUP($B958*1,[1]Sheet1!$A:$G,5,FALSE)</f>
        <v>二组</v>
      </c>
      <c r="K958" s="3" t="str">
        <f t="shared" si="87"/>
        <v>上海二组</v>
      </c>
      <c r="L958" s="3" t="str">
        <f>IF(VLOOKUP($B958*1,[1]Sheet1!$A:$G,4,FALSE)=1,"普通员工","管理人员")</f>
        <v>普通员工</v>
      </c>
      <c r="M958" s="3">
        <f>E958/D958</f>
        <v>10278.215</v>
      </c>
      <c r="N958" s="3">
        <f t="shared" si="88"/>
        <v>2020</v>
      </c>
      <c r="O958" s="3">
        <f t="shared" si="89"/>
        <v>6</v>
      </c>
    </row>
    <row r="959" spans="1:15" x14ac:dyDescent="0.2">
      <c r="A959" s="10">
        <f>A958</f>
        <v>43997</v>
      </c>
      <c r="B959" s="3" t="str">
        <f>B958</f>
        <v>1000011697</v>
      </c>
      <c r="C959" s="4" t="s">
        <v>10</v>
      </c>
      <c r="D959" s="6">
        <v>1</v>
      </c>
      <c r="E959" s="5">
        <v>15000.25</v>
      </c>
      <c r="F959" s="6" t="str">
        <f t="shared" si="86"/>
        <v>借呗</v>
      </c>
      <c r="G959" s="3" t="str">
        <f>MID(C959,3,LEN(C959))</f>
        <v>18期</v>
      </c>
      <c r="H959" s="3" t="str">
        <f>VLOOKUP($B959*1,[1]Sheet1!$A:$G,7,FALSE)</f>
        <v>华东</v>
      </c>
      <c r="I959" s="3" t="str">
        <f>VLOOKUP($B959*1,[1]Sheet1!$A:$G,6,FALSE)</f>
        <v>上海</v>
      </c>
      <c r="J959" s="3" t="str">
        <f>VLOOKUP($B959*1,[1]Sheet1!$A:$G,5,FALSE)</f>
        <v>二组</v>
      </c>
      <c r="K959" s="3" t="str">
        <f t="shared" si="87"/>
        <v>上海二组</v>
      </c>
      <c r="L959" s="3" t="str">
        <f>IF(VLOOKUP($B959*1,[1]Sheet1!$A:$G,4,FALSE)=1,"普通员工","管理人员")</f>
        <v>普通员工</v>
      </c>
      <c r="M959" s="3">
        <f>E959/D959</f>
        <v>15000.25</v>
      </c>
      <c r="N959" s="3">
        <f t="shared" si="88"/>
        <v>2020</v>
      </c>
      <c r="O959" s="3">
        <f t="shared" si="89"/>
        <v>6</v>
      </c>
    </row>
    <row r="960" spans="1:15" x14ac:dyDescent="0.2">
      <c r="A960" s="10">
        <f>A959</f>
        <v>43997</v>
      </c>
      <c r="B960" s="4" t="s">
        <v>73</v>
      </c>
      <c r="C960" s="4" t="s">
        <v>6</v>
      </c>
      <c r="D960" s="6">
        <v>1</v>
      </c>
      <c r="E960" s="5">
        <v>9000.2199999999993</v>
      </c>
      <c r="F960" s="6" t="str">
        <f t="shared" si="86"/>
        <v>借呗</v>
      </c>
      <c r="G960" s="3" t="str">
        <f>MID(C960,3,LEN(C960))</f>
        <v>12期</v>
      </c>
      <c r="H960" s="3" t="str">
        <f>VLOOKUP($B960*1,[1]Sheet1!$A:$G,7,FALSE)</f>
        <v>华东</v>
      </c>
      <c r="I960" s="3" t="str">
        <f>VLOOKUP($B960*1,[1]Sheet1!$A:$G,6,FALSE)</f>
        <v>上海</v>
      </c>
      <c r="J960" s="3" t="str">
        <f>VLOOKUP($B960*1,[1]Sheet1!$A:$G,5,FALSE)</f>
        <v>二组</v>
      </c>
      <c r="K960" s="3" t="str">
        <f t="shared" si="87"/>
        <v>上海二组</v>
      </c>
      <c r="L960" s="3" t="str">
        <f>IF(VLOOKUP($B960*1,[1]Sheet1!$A:$G,4,FALSE)=1,"普通员工","管理人员")</f>
        <v>普通员工</v>
      </c>
      <c r="M960" s="3">
        <f>E960/D960</f>
        <v>9000.2199999999993</v>
      </c>
      <c r="N960" s="3">
        <f t="shared" si="88"/>
        <v>2020</v>
      </c>
      <c r="O960" s="3">
        <f t="shared" si="89"/>
        <v>6</v>
      </c>
    </row>
    <row r="961" spans="1:15" x14ac:dyDescent="0.2">
      <c r="A961" s="10">
        <f>A960</f>
        <v>43997</v>
      </c>
      <c r="B961" s="4" t="s">
        <v>119</v>
      </c>
      <c r="C961" s="4" t="s">
        <v>6</v>
      </c>
      <c r="D961" s="6">
        <v>1</v>
      </c>
      <c r="E961" s="5">
        <v>5000.75</v>
      </c>
      <c r="F961" s="6" t="str">
        <f t="shared" si="86"/>
        <v>借呗</v>
      </c>
      <c r="G961" s="3" t="str">
        <f>MID(C961,3,LEN(C961))</f>
        <v>12期</v>
      </c>
      <c r="H961" s="3" t="str">
        <f>VLOOKUP($B961*1,[1]Sheet1!$A:$G,7,FALSE)</f>
        <v>华东</v>
      </c>
      <c r="I961" s="3" t="str">
        <f>VLOOKUP($B961*1,[1]Sheet1!$A:$G,6,FALSE)</f>
        <v>杭州</v>
      </c>
      <c r="J961" s="3" t="str">
        <f>VLOOKUP($B961*1,[1]Sheet1!$A:$G,5,FALSE)</f>
        <v>二组</v>
      </c>
      <c r="K961" s="3" t="str">
        <f t="shared" si="87"/>
        <v>杭州二组</v>
      </c>
      <c r="L961" s="3" t="str">
        <f>IF(VLOOKUP($B961*1,[1]Sheet1!$A:$G,4,FALSE)=1,"普通员工","管理人员")</f>
        <v>普通员工</v>
      </c>
      <c r="M961" s="3">
        <f>E961/D961</f>
        <v>5000.75</v>
      </c>
      <c r="N961" s="3">
        <f t="shared" si="88"/>
        <v>2020</v>
      </c>
      <c r="O961" s="3">
        <f t="shared" si="89"/>
        <v>6</v>
      </c>
    </row>
    <row r="962" spans="1:15" x14ac:dyDescent="0.2">
      <c r="A962" s="10">
        <f>A961</f>
        <v>43997</v>
      </c>
      <c r="B962" s="4" t="s">
        <v>75</v>
      </c>
      <c r="C962" s="4" t="s">
        <v>5</v>
      </c>
      <c r="D962" s="6">
        <v>3</v>
      </c>
      <c r="E962" s="5">
        <v>46001</v>
      </c>
      <c r="F962" s="6" t="str">
        <f t="shared" si="86"/>
        <v>借呗</v>
      </c>
      <c r="G962" s="3" t="str">
        <f>MID(C962,3,LEN(C962))</f>
        <v>6期</v>
      </c>
      <c r="H962" s="3" t="str">
        <f>VLOOKUP($B962*1,[1]Sheet1!$A:$G,7,FALSE)</f>
        <v>华东</v>
      </c>
      <c r="I962" s="3" t="str">
        <f>VLOOKUP($B962*1,[1]Sheet1!$A:$G,6,FALSE)</f>
        <v>杭州</v>
      </c>
      <c r="J962" s="3" t="str">
        <f>VLOOKUP($B962*1,[1]Sheet1!$A:$G,5,FALSE)</f>
        <v>一组</v>
      </c>
      <c r="K962" s="3" t="str">
        <f t="shared" si="87"/>
        <v>杭州一组</v>
      </c>
      <c r="L962" s="3" t="str">
        <f>IF(VLOOKUP($B962*1,[1]Sheet1!$A:$G,4,FALSE)=1,"普通员工","管理人员")</f>
        <v>普通员工</v>
      </c>
      <c r="M962" s="3">
        <f>E962/D962</f>
        <v>15333.666666666666</v>
      </c>
      <c r="N962" s="3">
        <f t="shared" si="88"/>
        <v>2020</v>
      </c>
      <c r="O962" s="3">
        <f t="shared" si="89"/>
        <v>6</v>
      </c>
    </row>
    <row r="963" spans="1:15" x14ac:dyDescent="0.2">
      <c r="A963" s="10">
        <f>A962</f>
        <v>43997</v>
      </c>
      <c r="B963" s="4" t="s">
        <v>77</v>
      </c>
      <c r="C963" s="4" t="s">
        <v>5</v>
      </c>
      <c r="D963" s="6">
        <v>2</v>
      </c>
      <c r="E963" s="5">
        <v>12500.3</v>
      </c>
      <c r="F963" s="6" t="str">
        <f t="shared" ref="F963:F1026" si="93">LEFT(C963,2)</f>
        <v>借呗</v>
      </c>
      <c r="G963" s="3" t="str">
        <f>MID(C963,3,LEN(C963))</f>
        <v>6期</v>
      </c>
      <c r="H963" s="3" t="str">
        <f>VLOOKUP($B963*1,[1]Sheet1!$A:$G,7,FALSE)</f>
        <v>华东</v>
      </c>
      <c r="I963" s="3" t="str">
        <f>VLOOKUP($B963*1,[1]Sheet1!$A:$G,6,FALSE)</f>
        <v>杭州</v>
      </c>
      <c r="J963" s="3" t="str">
        <f>VLOOKUP($B963*1,[1]Sheet1!$A:$G,5,FALSE)</f>
        <v>三组</v>
      </c>
      <c r="K963" s="3" t="str">
        <f t="shared" ref="K963:K1026" si="94">I963&amp;J963</f>
        <v>杭州三组</v>
      </c>
      <c r="L963" s="3" t="str">
        <f>IF(VLOOKUP($B963*1,[1]Sheet1!$A:$G,4,FALSE)=1,"普通员工","管理人员")</f>
        <v>管理人员</v>
      </c>
      <c r="M963" s="3">
        <f>E963/D963</f>
        <v>6250.15</v>
      </c>
      <c r="N963" s="3">
        <f t="shared" ref="N963:N1026" si="95">YEAR(A963)</f>
        <v>2020</v>
      </c>
      <c r="O963" s="3">
        <f t="shared" ref="O963:O1026" si="96">MONTH(A963)</f>
        <v>6</v>
      </c>
    </row>
    <row r="964" spans="1:15" x14ac:dyDescent="0.2">
      <c r="A964" s="10">
        <f>A963</f>
        <v>43997</v>
      </c>
      <c r="B964" s="3" t="str">
        <f>B963</f>
        <v>1000012112</v>
      </c>
      <c r="C964" s="4" t="s">
        <v>6</v>
      </c>
      <c r="D964" s="6">
        <v>2</v>
      </c>
      <c r="E964" s="5">
        <v>20000.66</v>
      </c>
      <c r="F964" s="6" t="str">
        <f t="shared" si="93"/>
        <v>借呗</v>
      </c>
      <c r="G964" s="3" t="str">
        <f>MID(C964,3,LEN(C964))</f>
        <v>12期</v>
      </c>
      <c r="H964" s="3" t="str">
        <f>VLOOKUP($B964*1,[1]Sheet1!$A:$G,7,FALSE)</f>
        <v>华东</v>
      </c>
      <c r="I964" s="3" t="str">
        <f>VLOOKUP($B964*1,[1]Sheet1!$A:$G,6,FALSE)</f>
        <v>杭州</v>
      </c>
      <c r="J964" s="3" t="str">
        <f>VLOOKUP($B964*1,[1]Sheet1!$A:$G,5,FALSE)</f>
        <v>三组</v>
      </c>
      <c r="K964" s="3" t="str">
        <f t="shared" si="94"/>
        <v>杭州三组</v>
      </c>
      <c r="L964" s="3" t="str">
        <f>IF(VLOOKUP($B964*1,[1]Sheet1!$A:$G,4,FALSE)=1,"普通员工","管理人员")</f>
        <v>管理人员</v>
      </c>
      <c r="M964" s="3">
        <f>E964/D964</f>
        <v>10000.33</v>
      </c>
      <c r="N964" s="3">
        <f t="shared" si="95"/>
        <v>2020</v>
      </c>
      <c r="O964" s="3">
        <f t="shared" si="96"/>
        <v>6</v>
      </c>
    </row>
    <row r="965" spans="1:15" x14ac:dyDescent="0.2">
      <c r="A965" s="10">
        <f>A964</f>
        <v>43997</v>
      </c>
      <c r="B965" s="4" t="s">
        <v>81</v>
      </c>
      <c r="C965" s="4" t="s">
        <v>5</v>
      </c>
      <c r="D965" s="6">
        <v>1</v>
      </c>
      <c r="E965" s="5">
        <v>20000.419999999998</v>
      </c>
      <c r="F965" s="6" t="str">
        <f t="shared" si="93"/>
        <v>借呗</v>
      </c>
      <c r="G965" s="3" t="str">
        <f>MID(C965,3,LEN(C965))</f>
        <v>6期</v>
      </c>
      <c r="H965" s="3" t="str">
        <f>VLOOKUP($B965*1,[1]Sheet1!$A:$G,7,FALSE)</f>
        <v>华南</v>
      </c>
      <c r="I965" s="3" t="str">
        <f>VLOOKUP($B965*1,[1]Sheet1!$A:$G,6,FALSE)</f>
        <v>南宁</v>
      </c>
      <c r="J965" s="3" t="str">
        <f>VLOOKUP($B965*1,[1]Sheet1!$A:$G,5,FALSE)</f>
        <v>一组</v>
      </c>
      <c r="K965" s="3" t="str">
        <f t="shared" si="94"/>
        <v>南宁一组</v>
      </c>
      <c r="L965" s="3" t="str">
        <f>IF(VLOOKUP($B965*1,[1]Sheet1!$A:$G,4,FALSE)=1,"普通员工","管理人员")</f>
        <v>普通员工</v>
      </c>
      <c r="M965" s="3">
        <f>E965/D965</f>
        <v>20000.419999999998</v>
      </c>
      <c r="N965" s="3">
        <f t="shared" si="95"/>
        <v>2020</v>
      </c>
      <c r="O965" s="3">
        <f t="shared" si="96"/>
        <v>6</v>
      </c>
    </row>
    <row r="966" spans="1:15" x14ac:dyDescent="0.2">
      <c r="A966" s="10">
        <f>A965</f>
        <v>43997</v>
      </c>
      <c r="B966" s="3" t="str">
        <f>B965</f>
        <v>1000012313</v>
      </c>
      <c r="C966" s="4" t="s">
        <v>6</v>
      </c>
      <c r="D966" s="6">
        <v>1</v>
      </c>
      <c r="E966" s="5">
        <v>10000.32</v>
      </c>
      <c r="F966" s="6" t="str">
        <f t="shared" si="93"/>
        <v>借呗</v>
      </c>
      <c r="G966" s="3" t="str">
        <f>MID(C966,3,LEN(C966))</f>
        <v>12期</v>
      </c>
      <c r="H966" s="3" t="str">
        <f>VLOOKUP($B966*1,[1]Sheet1!$A:$G,7,FALSE)</f>
        <v>华南</v>
      </c>
      <c r="I966" s="3" t="str">
        <f>VLOOKUP($B966*1,[1]Sheet1!$A:$G,6,FALSE)</f>
        <v>南宁</v>
      </c>
      <c r="J966" s="3" t="str">
        <f>VLOOKUP($B966*1,[1]Sheet1!$A:$G,5,FALSE)</f>
        <v>一组</v>
      </c>
      <c r="K966" s="3" t="str">
        <f t="shared" si="94"/>
        <v>南宁一组</v>
      </c>
      <c r="L966" s="3" t="str">
        <f>IF(VLOOKUP($B966*1,[1]Sheet1!$A:$G,4,FALSE)=1,"普通员工","管理人员")</f>
        <v>普通员工</v>
      </c>
      <c r="M966" s="3">
        <f>E966/D966</f>
        <v>10000.32</v>
      </c>
      <c r="N966" s="3">
        <f t="shared" si="95"/>
        <v>2020</v>
      </c>
      <c r="O966" s="3">
        <f t="shared" si="96"/>
        <v>6</v>
      </c>
    </row>
    <row r="967" spans="1:15" x14ac:dyDescent="0.2">
      <c r="A967" s="10">
        <f>A966</f>
        <v>43997</v>
      </c>
      <c r="B967" s="4" t="s">
        <v>82</v>
      </c>
      <c r="C967" s="4" t="s">
        <v>5</v>
      </c>
      <c r="D967" s="6">
        <v>1</v>
      </c>
      <c r="E967" s="5">
        <v>5000.2700000000004</v>
      </c>
      <c r="F967" s="6" t="str">
        <f t="shared" si="93"/>
        <v>借呗</v>
      </c>
      <c r="G967" s="3" t="str">
        <f>MID(C967,3,LEN(C967))</f>
        <v>6期</v>
      </c>
      <c r="H967" s="3" t="str">
        <f>VLOOKUP($B967*1,[1]Sheet1!$A:$G,7,FALSE)</f>
        <v>华西北</v>
      </c>
      <c r="I967" s="3" t="str">
        <f>VLOOKUP($B967*1,[1]Sheet1!$A:$G,6,FALSE)</f>
        <v>北京</v>
      </c>
      <c r="J967" s="3" t="str">
        <f>VLOOKUP($B967*1,[1]Sheet1!$A:$G,5,FALSE)</f>
        <v>三组</v>
      </c>
      <c r="K967" s="3" t="str">
        <f t="shared" si="94"/>
        <v>北京三组</v>
      </c>
      <c r="L967" s="3" t="str">
        <f>IF(VLOOKUP($B967*1,[1]Sheet1!$A:$G,4,FALSE)=1,"普通员工","管理人员")</f>
        <v>普通员工</v>
      </c>
      <c r="M967" s="3">
        <f>E967/D967</f>
        <v>5000.2700000000004</v>
      </c>
      <c r="N967" s="3">
        <f t="shared" si="95"/>
        <v>2020</v>
      </c>
      <c r="O967" s="3">
        <f t="shared" si="96"/>
        <v>6</v>
      </c>
    </row>
    <row r="968" spans="1:15" x14ac:dyDescent="0.2">
      <c r="A968" s="10">
        <f>A967</f>
        <v>43997</v>
      </c>
      <c r="B968" s="4" t="s">
        <v>103</v>
      </c>
      <c r="C968" s="4" t="s">
        <v>5</v>
      </c>
      <c r="D968" s="6">
        <v>1</v>
      </c>
      <c r="E968" s="5">
        <v>6000.2</v>
      </c>
      <c r="F968" s="6" t="str">
        <f t="shared" si="93"/>
        <v>借呗</v>
      </c>
      <c r="G968" s="3" t="str">
        <f>MID(C968,3,LEN(C968))</f>
        <v>6期</v>
      </c>
      <c r="H968" s="3" t="str">
        <f>VLOOKUP($B968*1,[1]Sheet1!$A:$G,7,FALSE)</f>
        <v>华南</v>
      </c>
      <c r="I968" s="3" t="str">
        <f>VLOOKUP($B968*1,[1]Sheet1!$A:$G,6,FALSE)</f>
        <v>广州</v>
      </c>
      <c r="J968" s="3" t="str">
        <f>VLOOKUP($B968*1,[1]Sheet1!$A:$G,5,FALSE)</f>
        <v>三组</v>
      </c>
      <c r="K968" s="3" t="str">
        <f t="shared" si="94"/>
        <v>广州三组</v>
      </c>
      <c r="L968" s="3" t="str">
        <f>IF(VLOOKUP($B968*1,[1]Sheet1!$A:$G,4,FALSE)=1,"普通员工","管理人员")</f>
        <v>普通员工</v>
      </c>
      <c r="M968" s="3">
        <f>E968/D968</f>
        <v>6000.2</v>
      </c>
      <c r="N968" s="3">
        <f t="shared" si="95"/>
        <v>2020</v>
      </c>
      <c r="O968" s="3">
        <f t="shared" si="96"/>
        <v>6</v>
      </c>
    </row>
    <row r="969" spans="1:15" x14ac:dyDescent="0.2">
      <c r="A969" s="10">
        <f>A968</f>
        <v>43997</v>
      </c>
      <c r="B969" s="4" t="s">
        <v>120</v>
      </c>
      <c r="C969" s="4" t="s">
        <v>6</v>
      </c>
      <c r="D969" s="6">
        <v>1</v>
      </c>
      <c r="E969" s="5">
        <v>5000.6899999999996</v>
      </c>
      <c r="F969" s="6" t="str">
        <f t="shared" si="93"/>
        <v>借呗</v>
      </c>
      <c r="G969" s="3" t="str">
        <f>MID(C969,3,LEN(C969))</f>
        <v>12期</v>
      </c>
      <c r="H969" s="3" t="str">
        <f>VLOOKUP($B969*1,[1]Sheet1!$A:$G,7,FALSE)</f>
        <v>华南</v>
      </c>
      <c r="I969" s="3" t="str">
        <f>VLOOKUP($B969*1,[1]Sheet1!$A:$G,6,FALSE)</f>
        <v>南宁</v>
      </c>
      <c r="J969" s="3" t="str">
        <f>VLOOKUP($B969*1,[1]Sheet1!$A:$G,5,FALSE)</f>
        <v>一组</v>
      </c>
      <c r="K969" s="3" t="str">
        <f t="shared" si="94"/>
        <v>南宁一组</v>
      </c>
      <c r="L969" s="3" t="str">
        <f>IF(VLOOKUP($B969*1,[1]Sheet1!$A:$G,4,FALSE)=1,"普通员工","管理人员")</f>
        <v>普通员工</v>
      </c>
      <c r="M969" s="3">
        <f>E969/D969</f>
        <v>5000.6899999999996</v>
      </c>
      <c r="N969" s="3">
        <f t="shared" si="95"/>
        <v>2020</v>
      </c>
      <c r="O969" s="3">
        <f t="shared" si="96"/>
        <v>6</v>
      </c>
    </row>
    <row r="970" spans="1:15" x14ac:dyDescent="0.2">
      <c r="A970" s="10">
        <f>A969</f>
        <v>43997</v>
      </c>
      <c r="B970" s="4" t="s">
        <v>98</v>
      </c>
      <c r="C970" s="4" t="s">
        <v>6</v>
      </c>
      <c r="D970" s="6">
        <v>1</v>
      </c>
      <c r="E970" s="5">
        <v>14000.02</v>
      </c>
      <c r="F970" s="6" t="str">
        <f t="shared" si="93"/>
        <v>借呗</v>
      </c>
      <c r="G970" s="3" t="str">
        <f>MID(C970,3,LEN(C970))</f>
        <v>12期</v>
      </c>
      <c r="H970" s="3" t="str">
        <f>VLOOKUP($B970*1,[1]Sheet1!$A:$G,7,FALSE)</f>
        <v>华东</v>
      </c>
      <c r="I970" s="3" t="str">
        <f>VLOOKUP($B970*1,[1]Sheet1!$A:$G,6,FALSE)</f>
        <v>杭州</v>
      </c>
      <c r="J970" s="3" t="str">
        <f>VLOOKUP($B970*1,[1]Sheet1!$A:$G,5,FALSE)</f>
        <v>二组</v>
      </c>
      <c r="K970" s="3" t="str">
        <f t="shared" si="94"/>
        <v>杭州二组</v>
      </c>
      <c r="L970" s="3" t="str">
        <f>IF(VLOOKUP($B970*1,[1]Sheet1!$A:$G,4,FALSE)=1,"普通员工","管理人员")</f>
        <v>普通员工</v>
      </c>
      <c r="M970" s="3">
        <f>E970/D970</f>
        <v>14000.02</v>
      </c>
      <c r="N970" s="3">
        <f t="shared" si="95"/>
        <v>2020</v>
      </c>
      <c r="O970" s="3">
        <f t="shared" si="96"/>
        <v>6</v>
      </c>
    </row>
    <row r="971" spans="1:15" x14ac:dyDescent="0.2">
      <c r="A971" s="10">
        <f>A970</f>
        <v>43997</v>
      </c>
      <c r="B971" s="4" t="s">
        <v>99</v>
      </c>
      <c r="C971" s="4" t="s">
        <v>5</v>
      </c>
      <c r="D971" s="6">
        <v>4</v>
      </c>
      <c r="E971" s="5">
        <v>33001.490000000005</v>
      </c>
      <c r="F971" s="6" t="str">
        <f t="shared" si="93"/>
        <v>借呗</v>
      </c>
      <c r="G971" s="3" t="str">
        <f>MID(C971,3,LEN(C971))</f>
        <v>6期</v>
      </c>
      <c r="H971" s="3" t="str">
        <f>VLOOKUP($B971*1,[1]Sheet1!$A:$G,7,FALSE)</f>
        <v>华南</v>
      </c>
      <c r="I971" s="3" t="str">
        <f>VLOOKUP($B971*1,[1]Sheet1!$A:$G,6,FALSE)</f>
        <v>广州</v>
      </c>
      <c r="J971" s="3" t="str">
        <f>VLOOKUP($B971*1,[1]Sheet1!$A:$G,5,FALSE)</f>
        <v>二组</v>
      </c>
      <c r="K971" s="3" t="str">
        <f t="shared" si="94"/>
        <v>广州二组</v>
      </c>
      <c r="L971" s="3" t="str">
        <f>IF(VLOOKUP($B971*1,[1]Sheet1!$A:$G,4,FALSE)=1,"普通员工","管理人员")</f>
        <v>管理人员</v>
      </c>
      <c r="M971" s="3">
        <f>E971/D971</f>
        <v>8250.3725000000013</v>
      </c>
      <c r="N971" s="3">
        <f t="shared" si="95"/>
        <v>2020</v>
      </c>
      <c r="O971" s="3">
        <f t="shared" si="96"/>
        <v>6</v>
      </c>
    </row>
    <row r="972" spans="1:15" x14ac:dyDescent="0.2">
      <c r="A972" s="10">
        <f>A971</f>
        <v>43997</v>
      </c>
      <c r="B972" s="3" t="str">
        <f>B971</f>
        <v>1000014291</v>
      </c>
      <c r="C972" s="4" t="s">
        <v>6</v>
      </c>
      <c r="D972" s="6">
        <v>1</v>
      </c>
      <c r="E972" s="5">
        <v>22000.720000000001</v>
      </c>
      <c r="F972" s="6" t="str">
        <f t="shared" si="93"/>
        <v>借呗</v>
      </c>
      <c r="G972" s="3" t="str">
        <f>MID(C972,3,LEN(C972))</f>
        <v>12期</v>
      </c>
      <c r="H972" s="3" t="str">
        <f>VLOOKUP($B972*1,[1]Sheet1!$A:$G,7,FALSE)</f>
        <v>华南</v>
      </c>
      <c r="I972" s="3" t="str">
        <f>VLOOKUP($B972*1,[1]Sheet1!$A:$G,6,FALSE)</f>
        <v>广州</v>
      </c>
      <c r="J972" s="3" t="str">
        <f>VLOOKUP($B972*1,[1]Sheet1!$A:$G,5,FALSE)</f>
        <v>二组</v>
      </c>
      <c r="K972" s="3" t="str">
        <f t="shared" si="94"/>
        <v>广州二组</v>
      </c>
      <c r="L972" s="3" t="str">
        <f>IF(VLOOKUP($B972*1,[1]Sheet1!$A:$G,4,FALSE)=1,"普通员工","管理人员")</f>
        <v>管理人员</v>
      </c>
      <c r="M972" s="3">
        <f>E972/D972</f>
        <v>22000.720000000001</v>
      </c>
      <c r="N972" s="3">
        <f t="shared" si="95"/>
        <v>2020</v>
      </c>
      <c r="O972" s="3">
        <f t="shared" si="96"/>
        <v>6</v>
      </c>
    </row>
    <row r="973" spans="1:15" x14ac:dyDescent="0.2">
      <c r="A973" s="10">
        <f>A972</f>
        <v>43997</v>
      </c>
      <c r="B973" s="4" t="s">
        <v>100</v>
      </c>
      <c r="C973" s="4" t="s">
        <v>6</v>
      </c>
      <c r="D973" s="6">
        <v>3</v>
      </c>
      <c r="E973" s="5">
        <v>26500.52</v>
      </c>
      <c r="F973" s="6" t="str">
        <f t="shared" si="93"/>
        <v>借呗</v>
      </c>
      <c r="G973" s="3" t="str">
        <f>MID(C973,3,LEN(C973))</f>
        <v>12期</v>
      </c>
      <c r="H973" s="3" t="str">
        <f>VLOOKUP($B973*1,[1]Sheet1!$A:$G,7,FALSE)</f>
        <v>华南</v>
      </c>
      <c r="I973" s="3" t="str">
        <f>VLOOKUP($B973*1,[1]Sheet1!$A:$G,6,FALSE)</f>
        <v>南宁</v>
      </c>
      <c r="J973" s="3" t="str">
        <f>VLOOKUP($B973*1,[1]Sheet1!$A:$G,5,FALSE)</f>
        <v>一组</v>
      </c>
      <c r="K973" s="3" t="str">
        <f t="shared" si="94"/>
        <v>南宁一组</v>
      </c>
      <c r="L973" s="3" t="str">
        <f>IF(VLOOKUP($B973*1,[1]Sheet1!$A:$G,4,FALSE)=1,"普通员工","管理人员")</f>
        <v>普通员工</v>
      </c>
      <c r="M973" s="3">
        <f>E973/D973</f>
        <v>8833.5066666666662</v>
      </c>
      <c r="N973" s="3">
        <f t="shared" si="95"/>
        <v>2020</v>
      </c>
      <c r="O973" s="3">
        <f t="shared" si="96"/>
        <v>6</v>
      </c>
    </row>
    <row r="974" spans="1:15" x14ac:dyDescent="0.2">
      <c r="A974" s="10">
        <f>A973</f>
        <v>43997</v>
      </c>
      <c r="B974" s="3" t="str">
        <f>B973</f>
        <v>1000014530</v>
      </c>
      <c r="C974" s="4" t="s">
        <v>10</v>
      </c>
      <c r="D974" s="6">
        <v>1</v>
      </c>
      <c r="E974" s="5">
        <v>11000.11</v>
      </c>
      <c r="F974" s="6" t="str">
        <f t="shared" si="93"/>
        <v>借呗</v>
      </c>
      <c r="G974" s="3" t="str">
        <f>MID(C974,3,LEN(C974))</f>
        <v>18期</v>
      </c>
      <c r="H974" s="3" t="str">
        <f>VLOOKUP($B974*1,[1]Sheet1!$A:$G,7,FALSE)</f>
        <v>华南</v>
      </c>
      <c r="I974" s="3" t="str">
        <f>VLOOKUP($B974*1,[1]Sheet1!$A:$G,6,FALSE)</f>
        <v>南宁</v>
      </c>
      <c r="J974" s="3" t="str">
        <f>VLOOKUP($B974*1,[1]Sheet1!$A:$G,5,FALSE)</f>
        <v>一组</v>
      </c>
      <c r="K974" s="3" t="str">
        <f t="shared" si="94"/>
        <v>南宁一组</v>
      </c>
      <c r="L974" s="3" t="str">
        <f>IF(VLOOKUP($B974*1,[1]Sheet1!$A:$G,4,FALSE)=1,"普通员工","管理人员")</f>
        <v>普通员工</v>
      </c>
      <c r="M974" s="3">
        <f>E974/D974</f>
        <v>11000.11</v>
      </c>
      <c r="N974" s="3">
        <f t="shared" si="95"/>
        <v>2020</v>
      </c>
      <c r="O974" s="3">
        <f t="shared" si="96"/>
        <v>6</v>
      </c>
    </row>
    <row r="975" spans="1:15" x14ac:dyDescent="0.2">
      <c r="A975" s="10">
        <f>A974</f>
        <v>43997</v>
      </c>
      <c r="B975" s="4" t="s">
        <v>104</v>
      </c>
      <c r="C975" s="4" t="s">
        <v>5</v>
      </c>
      <c r="D975" s="6">
        <v>5</v>
      </c>
      <c r="E975" s="5">
        <v>45501.84</v>
      </c>
      <c r="F975" s="6" t="str">
        <f t="shared" si="93"/>
        <v>借呗</v>
      </c>
      <c r="G975" s="3" t="str">
        <f>MID(C975,3,LEN(C975))</f>
        <v>6期</v>
      </c>
      <c r="H975" s="3" t="str">
        <f>VLOOKUP($B975*1,[1]Sheet1!$A:$G,7,FALSE)</f>
        <v>华东</v>
      </c>
      <c r="I975" s="3" t="str">
        <f>VLOOKUP($B975*1,[1]Sheet1!$A:$G,6,FALSE)</f>
        <v>上海</v>
      </c>
      <c r="J975" s="3" t="str">
        <f>VLOOKUP($B975*1,[1]Sheet1!$A:$G,5,FALSE)</f>
        <v>一组</v>
      </c>
      <c r="K975" s="3" t="str">
        <f t="shared" si="94"/>
        <v>上海一组</v>
      </c>
      <c r="L975" s="3" t="str">
        <f>IF(VLOOKUP($B975*1,[1]Sheet1!$A:$G,4,FALSE)=1,"普通员工","管理人员")</f>
        <v>普通员工</v>
      </c>
      <c r="M975" s="3">
        <f>E975/D975</f>
        <v>9100.3679999999986</v>
      </c>
      <c r="N975" s="3">
        <f t="shared" si="95"/>
        <v>2020</v>
      </c>
      <c r="O975" s="3">
        <f t="shared" si="96"/>
        <v>6</v>
      </c>
    </row>
    <row r="976" spans="1:15" x14ac:dyDescent="0.2">
      <c r="A976" s="10">
        <f>A975</f>
        <v>43997</v>
      </c>
      <c r="B976" s="3" t="str">
        <f>B975</f>
        <v>1000014572</v>
      </c>
      <c r="C976" s="4" t="s">
        <v>6</v>
      </c>
      <c r="D976" s="6">
        <v>2</v>
      </c>
      <c r="E976" s="5">
        <v>24000.75</v>
      </c>
      <c r="F976" s="6" t="str">
        <f t="shared" si="93"/>
        <v>借呗</v>
      </c>
      <c r="G976" s="3" t="str">
        <f>MID(C976,3,LEN(C976))</f>
        <v>12期</v>
      </c>
      <c r="H976" s="3" t="str">
        <f>VLOOKUP($B976*1,[1]Sheet1!$A:$G,7,FALSE)</f>
        <v>华东</v>
      </c>
      <c r="I976" s="3" t="str">
        <f>VLOOKUP($B976*1,[1]Sheet1!$A:$G,6,FALSE)</f>
        <v>上海</v>
      </c>
      <c r="J976" s="3" t="str">
        <f>VLOOKUP($B976*1,[1]Sheet1!$A:$G,5,FALSE)</f>
        <v>一组</v>
      </c>
      <c r="K976" s="3" t="str">
        <f t="shared" si="94"/>
        <v>上海一组</v>
      </c>
      <c r="L976" s="3" t="str">
        <f>IF(VLOOKUP($B976*1,[1]Sheet1!$A:$G,4,FALSE)=1,"普通员工","管理人员")</f>
        <v>普通员工</v>
      </c>
      <c r="M976" s="3">
        <f>E976/D976</f>
        <v>12000.375</v>
      </c>
      <c r="N976" s="3">
        <f t="shared" si="95"/>
        <v>2020</v>
      </c>
      <c r="O976" s="3">
        <f t="shared" si="96"/>
        <v>6</v>
      </c>
    </row>
    <row r="977" spans="1:15" x14ac:dyDescent="0.2">
      <c r="A977" s="10">
        <f>A976</f>
        <v>43997</v>
      </c>
      <c r="B977" s="4" t="s">
        <v>111</v>
      </c>
      <c r="C977" s="4" t="s">
        <v>10</v>
      </c>
      <c r="D977" s="6">
        <v>1</v>
      </c>
      <c r="E977" s="5">
        <v>22000.54</v>
      </c>
      <c r="F977" s="6" t="str">
        <f t="shared" si="93"/>
        <v>借呗</v>
      </c>
      <c r="G977" s="3" t="str">
        <f>MID(C977,3,LEN(C977))</f>
        <v>18期</v>
      </c>
      <c r="H977" s="3" t="str">
        <f>VLOOKUP($B977*1,[1]Sheet1!$A:$G,7,FALSE)</f>
        <v>华东</v>
      </c>
      <c r="I977" s="3" t="str">
        <f>VLOOKUP($B977*1,[1]Sheet1!$A:$G,6,FALSE)</f>
        <v>合肥</v>
      </c>
      <c r="J977" s="3" t="str">
        <f>VLOOKUP($B977*1,[1]Sheet1!$A:$G,5,FALSE)</f>
        <v>二组</v>
      </c>
      <c r="K977" s="3" t="str">
        <f t="shared" si="94"/>
        <v>合肥二组</v>
      </c>
      <c r="L977" s="3" t="str">
        <f>IF(VLOOKUP($B977*1,[1]Sheet1!$A:$G,4,FALSE)=1,"普通员工","管理人员")</f>
        <v>普通员工</v>
      </c>
      <c r="M977" s="3">
        <f>E977/D977</f>
        <v>22000.54</v>
      </c>
      <c r="N977" s="3">
        <f t="shared" si="95"/>
        <v>2020</v>
      </c>
      <c r="O977" s="3">
        <f t="shared" si="96"/>
        <v>6</v>
      </c>
    </row>
    <row r="978" spans="1:15" x14ac:dyDescent="0.2">
      <c r="A978" s="10">
        <f>A977</f>
        <v>43997</v>
      </c>
      <c r="B978" s="4" t="s">
        <v>105</v>
      </c>
      <c r="C978" s="4" t="s">
        <v>5</v>
      </c>
      <c r="D978" s="6">
        <v>1</v>
      </c>
      <c r="E978" s="5">
        <v>8000.26</v>
      </c>
      <c r="F978" s="6" t="str">
        <f t="shared" si="93"/>
        <v>借呗</v>
      </c>
      <c r="G978" s="3" t="str">
        <f>MID(C978,3,LEN(C978))</f>
        <v>6期</v>
      </c>
      <c r="H978" s="3" t="str">
        <f>VLOOKUP($B978*1,[1]Sheet1!$A:$G,7,FALSE)</f>
        <v>华西北</v>
      </c>
      <c r="I978" s="3" t="str">
        <f>VLOOKUP($B978*1,[1]Sheet1!$A:$G,6,FALSE)</f>
        <v>西安</v>
      </c>
      <c r="J978" s="3" t="str">
        <f>VLOOKUP($B978*1,[1]Sheet1!$A:$G,5,FALSE)</f>
        <v>一组</v>
      </c>
      <c r="K978" s="3" t="str">
        <f t="shared" si="94"/>
        <v>西安一组</v>
      </c>
      <c r="L978" s="3" t="str">
        <f>IF(VLOOKUP($B978*1,[1]Sheet1!$A:$G,4,FALSE)=1,"普通员工","管理人员")</f>
        <v>普通员工</v>
      </c>
      <c r="M978" s="3">
        <f>E978/D978</f>
        <v>8000.26</v>
      </c>
      <c r="N978" s="3">
        <f t="shared" si="95"/>
        <v>2020</v>
      </c>
      <c r="O978" s="3">
        <f t="shared" si="96"/>
        <v>6</v>
      </c>
    </row>
    <row r="979" spans="1:15" x14ac:dyDescent="0.2">
      <c r="A979" s="10">
        <f>A978</f>
        <v>43997</v>
      </c>
      <c r="B979" s="4" t="s">
        <v>106</v>
      </c>
      <c r="C979" s="4" t="s">
        <v>5</v>
      </c>
      <c r="D979" s="6">
        <v>1</v>
      </c>
      <c r="E979" s="5">
        <v>20000.23</v>
      </c>
      <c r="F979" s="6" t="str">
        <f t="shared" si="93"/>
        <v>借呗</v>
      </c>
      <c r="G979" s="3" t="str">
        <f>MID(C979,3,LEN(C979))</f>
        <v>6期</v>
      </c>
      <c r="H979" s="3" t="str">
        <f>VLOOKUP($B979*1,[1]Sheet1!$A:$G,7,FALSE)</f>
        <v>华东</v>
      </c>
      <c r="I979" s="3" t="str">
        <f>VLOOKUP($B979*1,[1]Sheet1!$A:$G,6,FALSE)</f>
        <v>杭州</v>
      </c>
      <c r="J979" s="3" t="str">
        <f>VLOOKUP($B979*1,[1]Sheet1!$A:$G,5,FALSE)</f>
        <v>一组</v>
      </c>
      <c r="K979" s="3" t="str">
        <f t="shared" si="94"/>
        <v>杭州一组</v>
      </c>
      <c r="L979" s="3" t="str">
        <f>IF(VLOOKUP($B979*1,[1]Sheet1!$A:$G,4,FALSE)=1,"普通员工","管理人员")</f>
        <v>普通员工</v>
      </c>
      <c r="M979" s="3">
        <f>E979/D979</f>
        <v>20000.23</v>
      </c>
      <c r="N979" s="3">
        <f t="shared" si="95"/>
        <v>2020</v>
      </c>
      <c r="O979" s="3">
        <f t="shared" si="96"/>
        <v>6</v>
      </c>
    </row>
    <row r="980" spans="1:15" x14ac:dyDescent="0.2">
      <c r="A980" s="10">
        <f>A979</f>
        <v>43997</v>
      </c>
      <c r="B980" s="4" t="s">
        <v>113</v>
      </c>
      <c r="C980" s="4" t="s">
        <v>5</v>
      </c>
      <c r="D980" s="6">
        <v>1</v>
      </c>
      <c r="E980" s="5">
        <v>14000.45</v>
      </c>
      <c r="F980" s="6" t="str">
        <f t="shared" si="93"/>
        <v>借呗</v>
      </c>
      <c r="G980" s="3" t="str">
        <f>MID(C980,3,LEN(C980))</f>
        <v>6期</v>
      </c>
      <c r="H980" s="3" t="str">
        <f>VLOOKUP($B980*1,[1]Sheet1!$A:$G,7,FALSE)</f>
        <v>华东</v>
      </c>
      <c r="I980" s="3" t="str">
        <f>VLOOKUP($B980*1,[1]Sheet1!$A:$G,6,FALSE)</f>
        <v>南京</v>
      </c>
      <c r="J980" s="3" t="str">
        <f>VLOOKUP($B980*1,[1]Sheet1!$A:$G,5,FALSE)</f>
        <v>一组</v>
      </c>
      <c r="K980" s="3" t="str">
        <f t="shared" si="94"/>
        <v>南京一组</v>
      </c>
      <c r="L980" s="3" t="str">
        <f>IF(VLOOKUP($B980*1,[1]Sheet1!$A:$G,4,FALSE)=1,"普通员工","管理人员")</f>
        <v>普通员工</v>
      </c>
      <c r="M980" s="3">
        <f>E980/D980</f>
        <v>14000.45</v>
      </c>
      <c r="N980" s="3">
        <f t="shared" si="95"/>
        <v>2020</v>
      </c>
      <c r="O980" s="3">
        <f t="shared" si="96"/>
        <v>6</v>
      </c>
    </row>
    <row r="981" spans="1:15" x14ac:dyDescent="0.2">
      <c r="A981" s="10">
        <f>A980</f>
        <v>43997</v>
      </c>
      <c r="B981" s="3" t="str">
        <f>B980</f>
        <v>1000015015</v>
      </c>
      <c r="C981" s="4" t="s">
        <v>6</v>
      </c>
      <c r="D981" s="6">
        <v>1</v>
      </c>
      <c r="E981" s="5">
        <v>9000.7099999999991</v>
      </c>
      <c r="F981" s="6" t="str">
        <f t="shared" si="93"/>
        <v>借呗</v>
      </c>
      <c r="G981" s="3" t="str">
        <f>MID(C981,3,LEN(C981))</f>
        <v>12期</v>
      </c>
      <c r="H981" s="3" t="str">
        <f>VLOOKUP($B981*1,[1]Sheet1!$A:$G,7,FALSE)</f>
        <v>华东</v>
      </c>
      <c r="I981" s="3" t="str">
        <f>VLOOKUP($B981*1,[1]Sheet1!$A:$G,6,FALSE)</f>
        <v>南京</v>
      </c>
      <c r="J981" s="3" t="str">
        <f>VLOOKUP($B981*1,[1]Sheet1!$A:$G,5,FALSE)</f>
        <v>一组</v>
      </c>
      <c r="K981" s="3" t="str">
        <f t="shared" si="94"/>
        <v>南京一组</v>
      </c>
      <c r="L981" s="3" t="str">
        <f>IF(VLOOKUP($B981*1,[1]Sheet1!$A:$G,4,FALSE)=1,"普通员工","管理人员")</f>
        <v>普通员工</v>
      </c>
      <c r="M981" s="3">
        <f>E981/D981</f>
        <v>9000.7099999999991</v>
      </c>
      <c r="N981" s="3">
        <f t="shared" si="95"/>
        <v>2020</v>
      </c>
      <c r="O981" s="3">
        <f t="shared" si="96"/>
        <v>6</v>
      </c>
    </row>
    <row r="982" spans="1:15" x14ac:dyDescent="0.2">
      <c r="A982" s="10">
        <f>A981</f>
        <v>43997</v>
      </c>
      <c r="B982" s="4" t="s">
        <v>115</v>
      </c>
      <c r="C982" s="4" t="s">
        <v>10</v>
      </c>
      <c r="D982" s="6">
        <v>1</v>
      </c>
      <c r="E982" s="5">
        <v>6500.59</v>
      </c>
      <c r="F982" s="6" t="str">
        <f t="shared" si="93"/>
        <v>借呗</v>
      </c>
      <c r="G982" s="3" t="str">
        <f>MID(C982,3,LEN(C982))</f>
        <v>18期</v>
      </c>
      <c r="H982" s="3" t="str">
        <f>VLOOKUP($B982*1,[1]Sheet1!$A:$G,7,FALSE)</f>
        <v>华南</v>
      </c>
      <c r="I982" s="3" t="str">
        <f>VLOOKUP($B982*1,[1]Sheet1!$A:$G,6,FALSE)</f>
        <v>南宁</v>
      </c>
      <c r="J982" s="3" t="str">
        <f>VLOOKUP($B982*1,[1]Sheet1!$A:$G,5,FALSE)</f>
        <v>一组</v>
      </c>
      <c r="K982" s="3" t="str">
        <f t="shared" si="94"/>
        <v>南宁一组</v>
      </c>
      <c r="L982" s="3" t="str">
        <f>IF(VLOOKUP($B982*1,[1]Sheet1!$A:$G,4,FALSE)=1,"普通员工","管理人员")</f>
        <v>普通员工</v>
      </c>
      <c r="M982" s="3">
        <f>E982/D982</f>
        <v>6500.59</v>
      </c>
      <c r="N982" s="3">
        <f t="shared" si="95"/>
        <v>2020</v>
      </c>
      <c r="O982" s="3">
        <f t="shared" si="96"/>
        <v>6</v>
      </c>
    </row>
    <row r="983" spans="1:15" x14ac:dyDescent="0.2">
      <c r="A983" s="9">
        <v>43998</v>
      </c>
      <c r="B983" s="4" t="s">
        <v>57</v>
      </c>
      <c r="C983" s="4" t="s">
        <v>10</v>
      </c>
      <c r="D983" s="6">
        <v>1</v>
      </c>
      <c r="E983" s="5">
        <v>5500.4</v>
      </c>
      <c r="F983" s="6" t="str">
        <f t="shared" si="93"/>
        <v>借呗</v>
      </c>
      <c r="G983" s="3" t="str">
        <f>MID(C983,3,LEN(C983))</f>
        <v>18期</v>
      </c>
      <c r="H983" s="3" t="str">
        <f>VLOOKUP($B983*1,[1]Sheet1!$A:$G,7,FALSE)</f>
        <v>华东</v>
      </c>
      <c r="I983" s="3" t="str">
        <f>VLOOKUP($B983*1,[1]Sheet1!$A:$G,6,FALSE)</f>
        <v>杭州</v>
      </c>
      <c r="J983" s="3" t="str">
        <f>VLOOKUP($B983*1,[1]Sheet1!$A:$G,5,FALSE)</f>
        <v>二组</v>
      </c>
      <c r="K983" s="3" t="str">
        <f t="shared" si="94"/>
        <v>杭州二组</v>
      </c>
      <c r="L983" s="3" t="str">
        <f>IF(VLOOKUP($B983*1,[1]Sheet1!$A:$G,4,FALSE)=1,"普通员工","管理人员")</f>
        <v>普通员工</v>
      </c>
      <c r="M983" s="3">
        <f>E983/D983</f>
        <v>5500.4</v>
      </c>
      <c r="N983" s="3">
        <f t="shared" si="95"/>
        <v>2020</v>
      </c>
      <c r="O983" s="3">
        <f t="shared" si="96"/>
        <v>6</v>
      </c>
    </row>
    <row r="984" spans="1:15" x14ac:dyDescent="0.2">
      <c r="A984" s="10">
        <f>A983</f>
        <v>43998</v>
      </c>
      <c r="B984" s="4" t="s">
        <v>4</v>
      </c>
      <c r="C984" s="4" t="s">
        <v>5</v>
      </c>
      <c r="D984" s="6">
        <v>1</v>
      </c>
      <c r="E984" s="5">
        <v>1657.42</v>
      </c>
      <c r="F984" s="6" t="str">
        <f t="shared" si="93"/>
        <v>借呗</v>
      </c>
      <c r="G984" s="3" t="str">
        <f>MID(C984,3,LEN(C984))</f>
        <v>6期</v>
      </c>
      <c r="H984" s="3" t="str">
        <f>VLOOKUP($B984*1,[1]Sheet1!$A:$G,7,FALSE)</f>
        <v>华东</v>
      </c>
      <c r="I984" s="3" t="str">
        <f>VLOOKUP($B984*1,[1]Sheet1!$A:$G,6,FALSE)</f>
        <v>杭州</v>
      </c>
      <c r="J984" s="3" t="str">
        <f>VLOOKUP($B984*1,[1]Sheet1!$A:$G,5,FALSE)</f>
        <v>二组</v>
      </c>
      <c r="K984" s="3" t="str">
        <f t="shared" si="94"/>
        <v>杭州二组</v>
      </c>
      <c r="L984" s="3" t="str">
        <f>IF(VLOOKUP($B984*1,[1]Sheet1!$A:$G,4,FALSE)=1,"普通员工","管理人员")</f>
        <v>普通员工</v>
      </c>
      <c r="M984" s="3">
        <f>E984/D984</f>
        <v>1657.42</v>
      </c>
      <c r="N984" s="3">
        <f t="shared" si="95"/>
        <v>2020</v>
      </c>
      <c r="O984" s="3">
        <f t="shared" si="96"/>
        <v>6</v>
      </c>
    </row>
    <row r="985" spans="1:15" x14ac:dyDescent="0.2">
      <c r="A985" s="10">
        <f>A984</f>
        <v>43998</v>
      </c>
      <c r="B985" s="4" t="s">
        <v>7</v>
      </c>
      <c r="C985" s="4" t="s">
        <v>5</v>
      </c>
      <c r="D985" s="6">
        <v>1</v>
      </c>
      <c r="E985" s="5">
        <v>1000.55</v>
      </c>
      <c r="F985" s="6" t="str">
        <f t="shared" si="93"/>
        <v>借呗</v>
      </c>
      <c r="G985" s="3" t="str">
        <f>MID(C985,3,LEN(C985))</f>
        <v>6期</v>
      </c>
      <c r="H985" s="3" t="str">
        <f>VLOOKUP($B985*1,[1]Sheet1!$A:$G,7,FALSE)</f>
        <v>华南</v>
      </c>
      <c r="I985" s="3" t="str">
        <f>VLOOKUP($B985*1,[1]Sheet1!$A:$G,6,FALSE)</f>
        <v>广州</v>
      </c>
      <c r="J985" s="3" t="str">
        <f>VLOOKUP($B985*1,[1]Sheet1!$A:$G,5,FALSE)</f>
        <v>三组</v>
      </c>
      <c r="K985" s="3" t="str">
        <f t="shared" si="94"/>
        <v>广州三组</v>
      </c>
      <c r="L985" s="3" t="str">
        <f>IF(VLOOKUP($B985*1,[1]Sheet1!$A:$G,4,FALSE)=1,"普通员工","管理人员")</f>
        <v>普通员工</v>
      </c>
      <c r="M985" s="3">
        <f>E985/D985</f>
        <v>1000.55</v>
      </c>
      <c r="N985" s="3">
        <f t="shared" si="95"/>
        <v>2020</v>
      </c>
      <c r="O985" s="3">
        <f t="shared" si="96"/>
        <v>6</v>
      </c>
    </row>
    <row r="986" spans="1:15" x14ac:dyDescent="0.2">
      <c r="A986" s="10">
        <f>A985</f>
        <v>43998</v>
      </c>
      <c r="B986" s="3" t="str">
        <f>B985</f>
        <v>1000000030</v>
      </c>
      <c r="C986" s="4" t="s">
        <v>10</v>
      </c>
      <c r="D986" s="6">
        <v>1</v>
      </c>
      <c r="E986" s="5">
        <v>25000.52</v>
      </c>
      <c r="F986" s="6" t="str">
        <f t="shared" si="93"/>
        <v>借呗</v>
      </c>
      <c r="G986" s="3" t="str">
        <f>MID(C986,3,LEN(C986))</f>
        <v>18期</v>
      </c>
      <c r="H986" s="3" t="str">
        <f>VLOOKUP($B986*1,[1]Sheet1!$A:$G,7,FALSE)</f>
        <v>华南</v>
      </c>
      <c r="I986" s="3" t="str">
        <f>VLOOKUP($B986*1,[1]Sheet1!$A:$G,6,FALSE)</f>
        <v>广州</v>
      </c>
      <c r="J986" s="3" t="str">
        <f>VLOOKUP($B986*1,[1]Sheet1!$A:$G,5,FALSE)</f>
        <v>三组</v>
      </c>
      <c r="K986" s="3" t="str">
        <f t="shared" si="94"/>
        <v>广州三组</v>
      </c>
      <c r="L986" s="3" t="str">
        <f>IF(VLOOKUP($B986*1,[1]Sheet1!$A:$G,4,FALSE)=1,"普通员工","管理人员")</f>
        <v>普通员工</v>
      </c>
      <c r="M986" s="3">
        <f>E986/D986</f>
        <v>25000.52</v>
      </c>
      <c r="N986" s="3">
        <f t="shared" si="95"/>
        <v>2020</v>
      </c>
      <c r="O986" s="3">
        <f t="shared" si="96"/>
        <v>6</v>
      </c>
    </row>
    <row r="987" spans="1:15" x14ac:dyDescent="0.2">
      <c r="A987" s="10">
        <f>A986</f>
        <v>43998</v>
      </c>
      <c r="B987" s="4" t="s">
        <v>8</v>
      </c>
      <c r="C987" s="4" t="s">
        <v>6</v>
      </c>
      <c r="D987" s="6">
        <v>2</v>
      </c>
      <c r="E987" s="5">
        <v>16147.35</v>
      </c>
      <c r="F987" s="6" t="str">
        <f t="shared" si="93"/>
        <v>借呗</v>
      </c>
      <c r="G987" s="3" t="str">
        <f>MID(C987,3,LEN(C987))</f>
        <v>12期</v>
      </c>
      <c r="H987" s="3" t="str">
        <f>VLOOKUP($B987*1,[1]Sheet1!$A:$G,7,FALSE)</f>
        <v>华东</v>
      </c>
      <c r="I987" s="3" t="str">
        <f>VLOOKUP($B987*1,[1]Sheet1!$A:$G,6,FALSE)</f>
        <v>杭州</v>
      </c>
      <c r="J987" s="3" t="str">
        <f>VLOOKUP($B987*1,[1]Sheet1!$A:$G,5,FALSE)</f>
        <v>一组</v>
      </c>
      <c r="K987" s="3" t="str">
        <f t="shared" si="94"/>
        <v>杭州一组</v>
      </c>
      <c r="L987" s="3" t="str">
        <f>IF(VLOOKUP($B987*1,[1]Sheet1!$A:$G,4,FALSE)=1,"普通员工","管理人员")</f>
        <v>管理人员</v>
      </c>
      <c r="M987" s="3">
        <f>E987/D987</f>
        <v>8073.6750000000002</v>
      </c>
      <c r="N987" s="3">
        <f t="shared" si="95"/>
        <v>2020</v>
      </c>
      <c r="O987" s="3">
        <f t="shared" si="96"/>
        <v>6</v>
      </c>
    </row>
    <row r="988" spans="1:15" x14ac:dyDescent="0.2">
      <c r="A988" s="10">
        <f>A987</f>
        <v>43998</v>
      </c>
      <c r="B988" s="4" t="s">
        <v>9</v>
      </c>
      <c r="C988" s="4" t="s">
        <v>5</v>
      </c>
      <c r="D988" s="6">
        <v>2</v>
      </c>
      <c r="E988" s="5">
        <v>20943.449999999997</v>
      </c>
      <c r="F988" s="6" t="str">
        <f t="shared" si="93"/>
        <v>借呗</v>
      </c>
      <c r="G988" s="3" t="str">
        <f>MID(C988,3,LEN(C988))</f>
        <v>6期</v>
      </c>
      <c r="H988" s="3" t="str">
        <f>VLOOKUP($B988*1,[1]Sheet1!$A:$G,7,FALSE)</f>
        <v>华东</v>
      </c>
      <c r="I988" s="3" t="str">
        <f>VLOOKUP($B988*1,[1]Sheet1!$A:$G,6,FALSE)</f>
        <v>苏州</v>
      </c>
      <c r="J988" s="3" t="str">
        <f>VLOOKUP($B988*1,[1]Sheet1!$A:$G,5,FALSE)</f>
        <v>一组</v>
      </c>
      <c r="K988" s="3" t="str">
        <f t="shared" si="94"/>
        <v>苏州一组</v>
      </c>
      <c r="L988" s="3" t="str">
        <f>IF(VLOOKUP($B988*1,[1]Sheet1!$A:$G,4,FALSE)=1,"普通员工","管理人员")</f>
        <v>管理人员</v>
      </c>
      <c r="M988" s="3">
        <f>E988/D988</f>
        <v>10471.724999999999</v>
      </c>
      <c r="N988" s="3">
        <f t="shared" si="95"/>
        <v>2020</v>
      </c>
      <c r="O988" s="3">
        <f t="shared" si="96"/>
        <v>6</v>
      </c>
    </row>
    <row r="989" spans="1:15" x14ac:dyDescent="0.2">
      <c r="A989" s="10">
        <f>A988</f>
        <v>43998</v>
      </c>
      <c r="B989" s="4" t="s">
        <v>37</v>
      </c>
      <c r="C989" s="4" t="s">
        <v>5</v>
      </c>
      <c r="D989" s="6">
        <v>1</v>
      </c>
      <c r="E989" s="5">
        <v>6324.22</v>
      </c>
      <c r="F989" s="6" t="str">
        <f t="shared" si="93"/>
        <v>借呗</v>
      </c>
      <c r="G989" s="3" t="str">
        <f>MID(C989,3,LEN(C989))</f>
        <v>6期</v>
      </c>
      <c r="H989" s="3" t="str">
        <f>VLOOKUP($B989*1,[1]Sheet1!$A:$G,7,FALSE)</f>
        <v>华东</v>
      </c>
      <c r="I989" s="3" t="str">
        <f>VLOOKUP($B989*1,[1]Sheet1!$A:$G,6,FALSE)</f>
        <v>苏州</v>
      </c>
      <c r="J989" s="3" t="str">
        <f>VLOOKUP($B989*1,[1]Sheet1!$A:$G,5,FALSE)</f>
        <v>一组</v>
      </c>
      <c r="K989" s="3" t="str">
        <f t="shared" si="94"/>
        <v>苏州一组</v>
      </c>
      <c r="L989" s="3" t="str">
        <f>IF(VLOOKUP($B989*1,[1]Sheet1!$A:$G,4,FALSE)=1,"普通员工","管理人员")</f>
        <v>普通员工</v>
      </c>
      <c r="M989" s="3">
        <f>E989/D989</f>
        <v>6324.22</v>
      </c>
      <c r="N989" s="3">
        <f t="shared" si="95"/>
        <v>2020</v>
      </c>
      <c r="O989" s="3">
        <f t="shared" si="96"/>
        <v>6</v>
      </c>
    </row>
    <row r="990" spans="1:15" x14ac:dyDescent="0.2">
      <c r="A990" s="10">
        <f>A989</f>
        <v>43998</v>
      </c>
      <c r="B990" s="4" t="s">
        <v>12</v>
      </c>
      <c r="C990" s="4" t="s">
        <v>5</v>
      </c>
      <c r="D990" s="6">
        <v>4</v>
      </c>
      <c r="E990" s="5">
        <v>41400.92</v>
      </c>
      <c r="F990" s="6" t="str">
        <f t="shared" si="93"/>
        <v>借呗</v>
      </c>
      <c r="G990" s="3" t="str">
        <f>MID(C990,3,LEN(C990))</f>
        <v>6期</v>
      </c>
      <c r="H990" s="3" t="str">
        <f>VLOOKUP($B990*1,[1]Sheet1!$A:$G,7,FALSE)</f>
        <v>华南</v>
      </c>
      <c r="I990" s="3" t="str">
        <f>VLOOKUP($B990*1,[1]Sheet1!$A:$G,6,FALSE)</f>
        <v>广州</v>
      </c>
      <c r="J990" s="3" t="str">
        <f>VLOOKUP($B990*1,[1]Sheet1!$A:$G,5,FALSE)</f>
        <v>三组</v>
      </c>
      <c r="K990" s="3" t="str">
        <f t="shared" si="94"/>
        <v>广州三组</v>
      </c>
      <c r="L990" s="3" t="str">
        <f>IF(VLOOKUP($B990*1,[1]Sheet1!$A:$G,4,FALSE)=1,"普通员工","管理人员")</f>
        <v>管理人员</v>
      </c>
      <c r="M990" s="3">
        <f>E990/D990</f>
        <v>10350.23</v>
      </c>
      <c r="N990" s="3">
        <f t="shared" si="95"/>
        <v>2020</v>
      </c>
      <c r="O990" s="3">
        <f t="shared" si="96"/>
        <v>6</v>
      </c>
    </row>
    <row r="991" spans="1:15" x14ac:dyDescent="0.2">
      <c r="A991" s="10">
        <f>A990</f>
        <v>43998</v>
      </c>
      <c r="B991" s="3" t="str">
        <f t="shared" ref="B991:B992" si="97">B990</f>
        <v>1000000036</v>
      </c>
      <c r="C991" s="4" t="s">
        <v>6</v>
      </c>
      <c r="D991" s="6">
        <v>1</v>
      </c>
      <c r="E991" s="5">
        <v>17000.689999999999</v>
      </c>
      <c r="F991" s="6" t="str">
        <f t="shared" si="93"/>
        <v>借呗</v>
      </c>
      <c r="G991" s="3" t="str">
        <f>MID(C991,3,LEN(C991))</f>
        <v>12期</v>
      </c>
      <c r="H991" s="3" t="str">
        <f>VLOOKUP($B991*1,[1]Sheet1!$A:$G,7,FALSE)</f>
        <v>华南</v>
      </c>
      <c r="I991" s="3" t="str">
        <f>VLOOKUP($B991*1,[1]Sheet1!$A:$G,6,FALSE)</f>
        <v>广州</v>
      </c>
      <c r="J991" s="3" t="str">
        <f>VLOOKUP($B991*1,[1]Sheet1!$A:$G,5,FALSE)</f>
        <v>三组</v>
      </c>
      <c r="K991" s="3" t="str">
        <f t="shared" si="94"/>
        <v>广州三组</v>
      </c>
      <c r="L991" s="3" t="str">
        <f>IF(VLOOKUP($B991*1,[1]Sheet1!$A:$G,4,FALSE)=1,"普通员工","管理人员")</f>
        <v>管理人员</v>
      </c>
      <c r="M991" s="3">
        <f>E991/D991</f>
        <v>17000.689999999999</v>
      </c>
      <c r="N991" s="3">
        <f t="shared" si="95"/>
        <v>2020</v>
      </c>
      <c r="O991" s="3">
        <f t="shared" si="96"/>
        <v>6</v>
      </c>
    </row>
    <row r="992" spans="1:15" x14ac:dyDescent="0.2">
      <c r="A992" s="10">
        <f>A991</f>
        <v>43998</v>
      </c>
      <c r="B992" s="3" t="str">
        <f t="shared" si="97"/>
        <v>1000000036</v>
      </c>
      <c r="C992" s="4" t="s">
        <v>10</v>
      </c>
      <c r="D992" s="6">
        <v>1</v>
      </c>
      <c r="E992" s="5">
        <v>13999.98</v>
      </c>
      <c r="F992" s="6" t="str">
        <f t="shared" si="93"/>
        <v>借呗</v>
      </c>
      <c r="G992" s="3" t="str">
        <f>MID(C992,3,LEN(C992))</f>
        <v>18期</v>
      </c>
      <c r="H992" s="3" t="str">
        <f>VLOOKUP($B992*1,[1]Sheet1!$A:$G,7,FALSE)</f>
        <v>华南</v>
      </c>
      <c r="I992" s="3" t="str">
        <f>VLOOKUP($B992*1,[1]Sheet1!$A:$G,6,FALSE)</f>
        <v>广州</v>
      </c>
      <c r="J992" s="3" t="str">
        <f>VLOOKUP($B992*1,[1]Sheet1!$A:$G,5,FALSE)</f>
        <v>三组</v>
      </c>
      <c r="K992" s="3" t="str">
        <f t="shared" si="94"/>
        <v>广州三组</v>
      </c>
      <c r="L992" s="3" t="str">
        <f>IF(VLOOKUP($B992*1,[1]Sheet1!$A:$G,4,FALSE)=1,"普通员工","管理人员")</f>
        <v>管理人员</v>
      </c>
      <c r="M992" s="3">
        <f>E992/D992</f>
        <v>13999.98</v>
      </c>
      <c r="N992" s="3">
        <f t="shared" si="95"/>
        <v>2020</v>
      </c>
      <c r="O992" s="3">
        <f t="shared" si="96"/>
        <v>6</v>
      </c>
    </row>
    <row r="993" spans="1:15" x14ac:dyDescent="0.2">
      <c r="A993" s="10">
        <f>A992</f>
        <v>43998</v>
      </c>
      <c r="B993" s="4" t="s">
        <v>13</v>
      </c>
      <c r="C993" s="4" t="s">
        <v>10</v>
      </c>
      <c r="D993" s="6">
        <v>2</v>
      </c>
      <c r="E993" s="5">
        <v>17864.66</v>
      </c>
      <c r="F993" s="6" t="str">
        <f t="shared" si="93"/>
        <v>借呗</v>
      </c>
      <c r="G993" s="3" t="str">
        <f>MID(C993,3,LEN(C993))</f>
        <v>18期</v>
      </c>
      <c r="H993" s="3" t="str">
        <f>VLOOKUP($B993*1,[1]Sheet1!$A:$G,7,FALSE)</f>
        <v>华东</v>
      </c>
      <c r="I993" s="3" t="str">
        <f>VLOOKUP($B993*1,[1]Sheet1!$A:$G,6,FALSE)</f>
        <v>杭州</v>
      </c>
      <c r="J993" s="3" t="str">
        <f>VLOOKUP($B993*1,[1]Sheet1!$A:$G,5,FALSE)</f>
        <v>二组</v>
      </c>
      <c r="K993" s="3" t="str">
        <f t="shared" si="94"/>
        <v>杭州二组</v>
      </c>
      <c r="L993" s="3" t="str">
        <f>IF(VLOOKUP($B993*1,[1]Sheet1!$A:$G,4,FALSE)=1,"普通员工","管理人员")</f>
        <v>普通员工</v>
      </c>
      <c r="M993" s="3">
        <f>E993/D993</f>
        <v>8932.33</v>
      </c>
      <c r="N993" s="3">
        <f t="shared" si="95"/>
        <v>2020</v>
      </c>
      <c r="O993" s="3">
        <f t="shared" si="96"/>
        <v>6</v>
      </c>
    </row>
    <row r="994" spans="1:15" x14ac:dyDescent="0.2">
      <c r="A994" s="10">
        <f>A993</f>
        <v>43998</v>
      </c>
      <c r="B994" s="4" t="s">
        <v>14</v>
      </c>
      <c r="C994" s="4" t="s">
        <v>5</v>
      </c>
      <c r="D994" s="6">
        <v>1</v>
      </c>
      <c r="E994" s="5">
        <v>1000.01</v>
      </c>
      <c r="F994" s="6" t="str">
        <f t="shared" si="93"/>
        <v>借呗</v>
      </c>
      <c r="G994" s="3" t="str">
        <f>MID(C994,3,LEN(C994))</f>
        <v>6期</v>
      </c>
      <c r="H994" s="3" t="str">
        <f>VLOOKUP($B994*1,[1]Sheet1!$A:$G,7,FALSE)</f>
        <v>华东</v>
      </c>
      <c r="I994" s="3" t="str">
        <f>VLOOKUP($B994*1,[1]Sheet1!$A:$G,6,FALSE)</f>
        <v>苏州</v>
      </c>
      <c r="J994" s="3" t="str">
        <f>VLOOKUP($B994*1,[1]Sheet1!$A:$G,5,FALSE)</f>
        <v>二组</v>
      </c>
      <c r="K994" s="3" t="str">
        <f t="shared" si="94"/>
        <v>苏州二组</v>
      </c>
      <c r="L994" s="3" t="str">
        <f>IF(VLOOKUP($B994*1,[1]Sheet1!$A:$G,4,FALSE)=1,"普通员工","管理人员")</f>
        <v>管理人员</v>
      </c>
      <c r="M994" s="3">
        <f>E994/D994</f>
        <v>1000.01</v>
      </c>
      <c r="N994" s="3">
        <f t="shared" si="95"/>
        <v>2020</v>
      </c>
      <c r="O994" s="3">
        <f t="shared" si="96"/>
        <v>6</v>
      </c>
    </row>
    <row r="995" spans="1:15" x14ac:dyDescent="0.2">
      <c r="A995" s="10">
        <f>A994</f>
        <v>43998</v>
      </c>
      <c r="B995" s="3" t="str">
        <f t="shared" ref="B995:B996" si="98">B994</f>
        <v>1000000039</v>
      </c>
      <c r="C995" s="4" t="s">
        <v>6</v>
      </c>
      <c r="D995" s="6">
        <v>1</v>
      </c>
      <c r="E995" s="5">
        <v>500.75</v>
      </c>
      <c r="F995" s="6" t="str">
        <f t="shared" si="93"/>
        <v>借呗</v>
      </c>
      <c r="G995" s="3" t="str">
        <f>MID(C995,3,LEN(C995))</f>
        <v>12期</v>
      </c>
      <c r="H995" s="3" t="str">
        <f>VLOOKUP($B995*1,[1]Sheet1!$A:$G,7,FALSE)</f>
        <v>华东</v>
      </c>
      <c r="I995" s="3" t="str">
        <f>VLOOKUP($B995*1,[1]Sheet1!$A:$G,6,FALSE)</f>
        <v>苏州</v>
      </c>
      <c r="J995" s="3" t="str">
        <f>VLOOKUP($B995*1,[1]Sheet1!$A:$G,5,FALSE)</f>
        <v>二组</v>
      </c>
      <c r="K995" s="3" t="str">
        <f t="shared" si="94"/>
        <v>苏州二组</v>
      </c>
      <c r="L995" s="3" t="str">
        <f>IF(VLOOKUP($B995*1,[1]Sheet1!$A:$G,4,FALSE)=1,"普通员工","管理人员")</f>
        <v>管理人员</v>
      </c>
      <c r="M995" s="3">
        <f>E995/D995</f>
        <v>500.75</v>
      </c>
      <c r="N995" s="3">
        <f t="shared" si="95"/>
        <v>2020</v>
      </c>
      <c r="O995" s="3">
        <f t="shared" si="96"/>
        <v>6</v>
      </c>
    </row>
    <row r="996" spans="1:15" x14ac:dyDescent="0.2">
      <c r="A996" s="10">
        <f>A995</f>
        <v>43998</v>
      </c>
      <c r="B996" s="3" t="str">
        <f t="shared" si="98"/>
        <v>1000000039</v>
      </c>
      <c r="C996" s="4" t="s">
        <v>10</v>
      </c>
      <c r="D996" s="6">
        <v>1</v>
      </c>
      <c r="E996" s="5">
        <v>1000.07</v>
      </c>
      <c r="F996" s="6" t="str">
        <f t="shared" si="93"/>
        <v>借呗</v>
      </c>
      <c r="G996" s="3" t="str">
        <f>MID(C996,3,LEN(C996))</f>
        <v>18期</v>
      </c>
      <c r="H996" s="3" t="str">
        <f>VLOOKUP($B996*1,[1]Sheet1!$A:$G,7,FALSE)</f>
        <v>华东</v>
      </c>
      <c r="I996" s="3" t="str">
        <f>VLOOKUP($B996*1,[1]Sheet1!$A:$G,6,FALSE)</f>
        <v>苏州</v>
      </c>
      <c r="J996" s="3" t="str">
        <f>VLOOKUP($B996*1,[1]Sheet1!$A:$G,5,FALSE)</f>
        <v>二组</v>
      </c>
      <c r="K996" s="3" t="str">
        <f t="shared" si="94"/>
        <v>苏州二组</v>
      </c>
      <c r="L996" s="3" t="str">
        <f>IF(VLOOKUP($B996*1,[1]Sheet1!$A:$G,4,FALSE)=1,"普通员工","管理人员")</f>
        <v>管理人员</v>
      </c>
      <c r="M996" s="3">
        <f>E996/D996</f>
        <v>1000.07</v>
      </c>
      <c r="N996" s="3">
        <f t="shared" si="95"/>
        <v>2020</v>
      </c>
      <c r="O996" s="3">
        <f t="shared" si="96"/>
        <v>6</v>
      </c>
    </row>
    <row r="997" spans="1:15" x14ac:dyDescent="0.2">
      <c r="A997" s="10">
        <f>A996</f>
        <v>43998</v>
      </c>
      <c r="B997" s="4" t="s">
        <v>15</v>
      </c>
      <c r="C997" s="4" t="s">
        <v>6</v>
      </c>
      <c r="D997" s="6">
        <v>2</v>
      </c>
      <c r="E997" s="5">
        <v>36000.990000000005</v>
      </c>
      <c r="F997" s="6" t="str">
        <f t="shared" si="93"/>
        <v>借呗</v>
      </c>
      <c r="G997" s="3" t="str">
        <f>MID(C997,3,LEN(C997))</f>
        <v>12期</v>
      </c>
      <c r="H997" s="3" t="str">
        <f>VLOOKUP($B997*1,[1]Sheet1!$A:$G,7,FALSE)</f>
        <v>华西北</v>
      </c>
      <c r="I997" s="3" t="str">
        <f>VLOOKUP($B997*1,[1]Sheet1!$A:$G,6,FALSE)</f>
        <v>北京</v>
      </c>
      <c r="J997" s="3" t="str">
        <f>VLOOKUP($B997*1,[1]Sheet1!$A:$G,5,FALSE)</f>
        <v>四组</v>
      </c>
      <c r="K997" s="3" t="str">
        <f t="shared" si="94"/>
        <v>北京四组</v>
      </c>
      <c r="L997" s="3" t="str">
        <f>IF(VLOOKUP($B997*1,[1]Sheet1!$A:$G,4,FALSE)=1,"普通员工","管理人员")</f>
        <v>管理人员</v>
      </c>
      <c r="M997" s="3">
        <f>E997/D997</f>
        <v>18000.495000000003</v>
      </c>
      <c r="N997" s="3">
        <f t="shared" si="95"/>
        <v>2020</v>
      </c>
      <c r="O997" s="3">
        <f t="shared" si="96"/>
        <v>6</v>
      </c>
    </row>
    <row r="998" spans="1:15" x14ac:dyDescent="0.2">
      <c r="A998" s="10">
        <f>A997</f>
        <v>43998</v>
      </c>
      <c r="B998" s="4" t="s">
        <v>38</v>
      </c>
      <c r="C998" s="4" t="s">
        <v>5</v>
      </c>
      <c r="D998" s="6">
        <v>1</v>
      </c>
      <c r="E998" s="5">
        <v>13000.34</v>
      </c>
      <c r="F998" s="6" t="str">
        <f t="shared" si="93"/>
        <v>借呗</v>
      </c>
      <c r="G998" s="3" t="str">
        <f>MID(C998,3,LEN(C998))</f>
        <v>6期</v>
      </c>
      <c r="H998" s="3" t="str">
        <f>VLOOKUP($B998*1,[1]Sheet1!$A:$G,7,FALSE)</f>
        <v>华西北</v>
      </c>
      <c r="I998" s="3" t="str">
        <f>VLOOKUP($B998*1,[1]Sheet1!$A:$G,6,FALSE)</f>
        <v>北京</v>
      </c>
      <c r="J998" s="3" t="str">
        <f>VLOOKUP($B998*1,[1]Sheet1!$A:$G,5,FALSE)</f>
        <v>四组</v>
      </c>
      <c r="K998" s="3" t="str">
        <f t="shared" si="94"/>
        <v>北京四组</v>
      </c>
      <c r="L998" s="3" t="str">
        <f>IF(VLOOKUP($B998*1,[1]Sheet1!$A:$G,4,FALSE)=1,"普通员工","管理人员")</f>
        <v>普通员工</v>
      </c>
      <c r="M998" s="3">
        <f>E998/D998</f>
        <v>13000.34</v>
      </c>
      <c r="N998" s="3">
        <f t="shared" si="95"/>
        <v>2020</v>
      </c>
      <c r="O998" s="3">
        <f t="shared" si="96"/>
        <v>6</v>
      </c>
    </row>
    <row r="999" spans="1:15" x14ac:dyDescent="0.2">
      <c r="A999" s="10">
        <f>A998</f>
        <v>43998</v>
      </c>
      <c r="B999" s="3" t="str">
        <f t="shared" ref="B999:B1000" si="99">B998</f>
        <v>1000000041</v>
      </c>
      <c r="C999" s="4" t="s">
        <v>6</v>
      </c>
      <c r="D999" s="6">
        <v>1</v>
      </c>
      <c r="E999" s="5">
        <v>5000.38</v>
      </c>
      <c r="F999" s="6" t="str">
        <f t="shared" si="93"/>
        <v>借呗</v>
      </c>
      <c r="G999" s="3" t="str">
        <f>MID(C999,3,LEN(C999))</f>
        <v>12期</v>
      </c>
      <c r="H999" s="3" t="str">
        <f>VLOOKUP($B999*1,[1]Sheet1!$A:$G,7,FALSE)</f>
        <v>华西北</v>
      </c>
      <c r="I999" s="3" t="str">
        <f>VLOOKUP($B999*1,[1]Sheet1!$A:$G,6,FALSE)</f>
        <v>北京</v>
      </c>
      <c r="J999" s="3" t="str">
        <f>VLOOKUP($B999*1,[1]Sheet1!$A:$G,5,FALSE)</f>
        <v>四组</v>
      </c>
      <c r="K999" s="3" t="str">
        <f t="shared" si="94"/>
        <v>北京四组</v>
      </c>
      <c r="L999" s="3" t="str">
        <f>IF(VLOOKUP($B999*1,[1]Sheet1!$A:$G,4,FALSE)=1,"普通员工","管理人员")</f>
        <v>普通员工</v>
      </c>
      <c r="M999" s="3">
        <f>E999/D999</f>
        <v>5000.38</v>
      </c>
      <c r="N999" s="3">
        <f t="shared" si="95"/>
        <v>2020</v>
      </c>
      <c r="O999" s="3">
        <f t="shared" si="96"/>
        <v>6</v>
      </c>
    </row>
    <row r="1000" spans="1:15" x14ac:dyDescent="0.2">
      <c r="A1000" s="10">
        <f>A999</f>
        <v>43998</v>
      </c>
      <c r="B1000" s="3" t="str">
        <f t="shared" si="99"/>
        <v>1000000041</v>
      </c>
      <c r="C1000" s="4" t="s">
        <v>10</v>
      </c>
      <c r="D1000" s="6">
        <v>2</v>
      </c>
      <c r="E1000" s="5">
        <v>8439.36</v>
      </c>
      <c r="F1000" s="6" t="str">
        <f t="shared" si="93"/>
        <v>借呗</v>
      </c>
      <c r="G1000" s="3" t="str">
        <f>MID(C1000,3,LEN(C1000))</f>
        <v>18期</v>
      </c>
      <c r="H1000" s="3" t="str">
        <f>VLOOKUP($B1000*1,[1]Sheet1!$A:$G,7,FALSE)</f>
        <v>华西北</v>
      </c>
      <c r="I1000" s="3" t="str">
        <f>VLOOKUP($B1000*1,[1]Sheet1!$A:$G,6,FALSE)</f>
        <v>北京</v>
      </c>
      <c r="J1000" s="3" t="str">
        <f>VLOOKUP($B1000*1,[1]Sheet1!$A:$G,5,FALSE)</f>
        <v>四组</v>
      </c>
      <c r="K1000" s="3" t="str">
        <f t="shared" si="94"/>
        <v>北京四组</v>
      </c>
      <c r="L1000" s="3" t="str">
        <f>IF(VLOOKUP($B1000*1,[1]Sheet1!$A:$G,4,FALSE)=1,"普通员工","管理人员")</f>
        <v>普通员工</v>
      </c>
      <c r="M1000" s="3">
        <f>E1000/D1000</f>
        <v>4219.68</v>
      </c>
      <c r="N1000" s="3">
        <f t="shared" si="95"/>
        <v>2020</v>
      </c>
      <c r="O1000" s="3">
        <f t="shared" si="96"/>
        <v>6</v>
      </c>
    </row>
    <row r="1001" spans="1:15" x14ac:dyDescent="0.2">
      <c r="A1001" s="10">
        <f>A1000</f>
        <v>43998</v>
      </c>
      <c r="B1001" s="4" t="s">
        <v>17</v>
      </c>
      <c r="C1001" s="4" t="s">
        <v>5</v>
      </c>
      <c r="D1001" s="6">
        <v>2</v>
      </c>
      <c r="E1001" s="5">
        <v>27000.809999999998</v>
      </c>
      <c r="F1001" s="6" t="str">
        <f t="shared" si="93"/>
        <v>借呗</v>
      </c>
      <c r="G1001" s="3" t="str">
        <f>MID(C1001,3,LEN(C1001))</f>
        <v>6期</v>
      </c>
      <c r="H1001" s="3" t="str">
        <f>VLOOKUP($B1001*1,[1]Sheet1!$A:$G,7,FALSE)</f>
        <v>华南</v>
      </c>
      <c r="I1001" s="3" t="str">
        <f>VLOOKUP($B1001*1,[1]Sheet1!$A:$G,6,FALSE)</f>
        <v>深圳</v>
      </c>
      <c r="J1001" s="3" t="str">
        <f>VLOOKUP($B1001*1,[1]Sheet1!$A:$G,5,FALSE)</f>
        <v>一组</v>
      </c>
      <c r="K1001" s="3" t="str">
        <f t="shared" si="94"/>
        <v>深圳一组</v>
      </c>
      <c r="L1001" s="3" t="str">
        <f>IF(VLOOKUP($B1001*1,[1]Sheet1!$A:$G,4,FALSE)=1,"普通员工","管理人员")</f>
        <v>普通员工</v>
      </c>
      <c r="M1001" s="3">
        <f>E1001/D1001</f>
        <v>13500.404999999999</v>
      </c>
      <c r="N1001" s="3">
        <f t="shared" si="95"/>
        <v>2020</v>
      </c>
      <c r="O1001" s="3">
        <f t="shared" si="96"/>
        <v>6</v>
      </c>
    </row>
    <row r="1002" spans="1:15" x14ac:dyDescent="0.2">
      <c r="A1002" s="10">
        <f>A1001</f>
        <v>43998</v>
      </c>
      <c r="B1002" s="4" t="s">
        <v>40</v>
      </c>
      <c r="C1002" s="4" t="s">
        <v>5</v>
      </c>
      <c r="D1002" s="6">
        <v>2</v>
      </c>
      <c r="E1002" s="5">
        <v>11500.09</v>
      </c>
      <c r="F1002" s="6" t="str">
        <f t="shared" si="93"/>
        <v>借呗</v>
      </c>
      <c r="G1002" s="3" t="str">
        <f>MID(C1002,3,LEN(C1002))</f>
        <v>6期</v>
      </c>
      <c r="H1002" s="3" t="str">
        <f>VLOOKUP($B1002*1,[1]Sheet1!$A:$G,7,FALSE)</f>
        <v>华西北</v>
      </c>
      <c r="I1002" s="3" t="str">
        <f>VLOOKUP($B1002*1,[1]Sheet1!$A:$G,6,FALSE)</f>
        <v>成都</v>
      </c>
      <c r="J1002" s="3" t="str">
        <f>VLOOKUP($B1002*1,[1]Sheet1!$A:$G,5,FALSE)</f>
        <v>一组</v>
      </c>
      <c r="K1002" s="3" t="str">
        <f t="shared" si="94"/>
        <v>成都一组</v>
      </c>
      <c r="L1002" s="3" t="str">
        <f>IF(VLOOKUP($B1002*1,[1]Sheet1!$A:$G,4,FALSE)=1,"普通员工","管理人员")</f>
        <v>普通员工</v>
      </c>
      <c r="M1002" s="3">
        <f>E1002/D1002</f>
        <v>5750.0450000000001</v>
      </c>
      <c r="N1002" s="3">
        <f t="shared" si="95"/>
        <v>2020</v>
      </c>
      <c r="O1002" s="3">
        <f t="shared" si="96"/>
        <v>6</v>
      </c>
    </row>
    <row r="1003" spans="1:15" x14ac:dyDescent="0.2">
      <c r="A1003" s="10">
        <f>A1002</f>
        <v>43998</v>
      </c>
      <c r="B1003" s="4" t="s">
        <v>42</v>
      </c>
      <c r="C1003" s="4" t="s">
        <v>5</v>
      </c>
      <c r="D1003" s="6">
        <v>1</v>
      </c>
      <c r="E1003" s="5">
        <v>783.46</v>
      </c>
      <c r="F1003" s="6" t="str">
        <f t="shared" si="93"/>
        <v>借呗</v>
      </c>
      <c r="G1003" s="3" t="str">
        <f>MID(C1003,3,LEN(C1003))</f>
        <v>6期</v>
      </c>
      <c r="H1003" s="3" t="str">
        <f>VLOOKUP($B1003*1,[1]Sheet1!$A:$G,7,FALSE)</f>
        <v>华东</v>
      </c>
      <c r="I1003" s="3" t="str">
        <f>VLOOKUP($B1003*1,[1]Sheet1!$A:$G,6,FALSE)</f>
        <v>合肥</v>
      </c>
      <c r="J1003" s="3" t="str">
        <f>VLOOKUP($B1003*1,[1]Sheet1!$A:$G,5,FALSE)</f>
        <v>一组</v>
      </c>
      <c r="K1003" s="3" t="str">
        <f t="shared" si="94"/>
        <v>合肥一组</v>
      </c>
      <c r="L1003" s="3" t="str">
        <f>IF(VLOOKUP($B1003*1,[1]Sheet1!$A:$G,4,FALSE)=1,"普通员工","管理人员")</f>
        <v>普通员工</v>
      </c>
      <c r="M1003" s="3">
        <f>E1003/D1003</f>
        <v>783.46</v>
      </c>
      <c r="N1003" s="3">
        <f t="shared" si="95"/>
        <v>2020</v>
      </c>
      <c r="O1003" s="3">
        <f t="shared" si="96"/>
        <v>6</v>
      </c>
    </row>
    <row r="1004" spans="1:15" x14ac:dyDescent="0.2">
      <c r="A1004" s="10">
        <f>A1003</f>
        <v>43998</v>
      </c>
      <c r="B1004" s="4" t="s">
        <v>18</v>
      </c>
      <c r="C1004" s="4" t="s">
        <v>5</v>
      </c>
      <c r="D1004" s="6">
        <v>2</v>
      </c>
      <c r="E1004" s="5">
        <v>25001.239999999998</v>
      </c>
      <c r="F1004" s="6" t="str">
        <f t="shared" si="93"/>
        <v>借呗</v>
      </c>
      <c r="G1004" s="3" t="str">
        <f>MID(C1004,3,LEN(C1004))</f>
        <v>6期</v>
      </c>
      <c r="H1004" s="3" t="str">
        <f>VLOOKUP($B1004*1,[1]Sheet1!$A:$G,7,FALSE)</f>
        <v>华东</v>
      </c>
      <c r="I1004" s="3" t="str">
        <f>VLOOKUP($B1004*1,[1]Sheet1!$A:$G,6,FALSE)</f>
        <v>上海</v>
      </c>
      <c r="J1004" s="3" t="str">
        <f>VLOOKUP($B1004*1,[1]Sheet1!$A:$G,5,FALSE)</f>
        <v>一组</v>
      </c>
      <c r="K1004" s="3" t="str">
        <f t="shared" si="94"/>
        <v>上海一组</v>
      </c>
      <c r="L1004" s="3" t="str">
        <f>IF(VLOOKUP($B1004*1,[1]Sheet1!$A:$G,4,FALSE)=1,"普通员工","管理人员")</f>
        <v>普通员工</v>
      </c>
      <c r="M1004" s="3">
        <f>E1004/D1004</f>
        <v>12500.619999999999</v>
      </c>
      <c r="N1004" s="3">
        <f t="shared" si="95"/>
        <v>2020</v>
      </c>
      <c r="O1004" s="3">
        <f t="shared" si="96"/>
        <v>6</v>
      </c>
    </row>
    <row r="1005" spans="1:15" x14ac:dyDescent="0.2">
      <c r="A1005" s="10">
        <f>A1004</f>
        <v>43998</v>
      </c>
      <c r="B1005" s="3" t="str">
        <f t="shared" ref="B1005:B1006" si="100">B1004</f>
        <v>1000000054</v>
      </c>
      <c r="C1005" s="4" t="s">
        <v>6</v>
      </c>
      <c r="D1005" s="6">
        <v>1</v>
      </c>
      <c r="E1005" s="5">
        <v>22000.65</v>
      </c>
      <c r="F1005" s="6" t="str">
        <f t="shared" si="93"/>
        <v>借呗</v>
      </c>
      <c r="G1005" s="3" t="str">
        <f>MID(C1005,3,LEN(C1005))</f>
        <v>12期</v>
      </c>
      <c r="H1005" s="3" t="str">
        <f>VLOOKUP($B1005*1,[1]Sheet1!$A:$G,7,FALSE)</f>
        <v>华东</v>
      </c>
      <c r="I1005" s="3" t="str">
        <f>VLOOKUP($B1005*1,[1]Sheet1!$A:$G,6,FALSE)</f>
        <v>上海</v>
      </c>
      <c r="J1005" s="3" t="str">
        <f>VLOOKUP($B1005*1,[1]Sheet1!$A:$G,5,FALSE)</f>
        <v>一组</v>
      </c>
      <c r="K1005" s="3" t="str">
        <f t="shared" si="94"/>
        <v>上海一组</v>
      </c>
      <c r="L1005" s="3" t="str">
        <f>IF(VLOOKUP($B1005*1,[1]Sheet1!$A:$G,4,FALSE)=1,"普通员工","管理人员")</f>
        <v>普通员工</v>
      </c>
      <c r="M1005" s="3">
        <f>E1005/D1005</f>
        <v>22000.65</v>
      </c>
      <c r="N1005" s="3">
        <f t="shared" si="95"/>
        <v>2020</v>
      </c>
      <c r="O1005" s="3">
        <f t="shared" si="96"/>
        <v>6</v>
      </c>
    </row>
    <row r="1006" spans="1:15" x14ac:dyDescent="0.2">
      <c r="A1006" s="10">
        <f>A1005</f>
        <v>43998</v>
      </c>
      <c r="B1006" s="3" t="str">
        <f t="shared" si="100"/>
        <v>1000000054</v>
      </c>
      <c r="C1006" s="4" t="s">
        <v>10</v>
      </c>
      <c r="D1006" s="6">
        <v>1</v>
      </c>
      <c r="E1006" s="5">
        <v>15000.44</v>
      </c>
      <c r="F1006" s="6" t="str">
        <f t="shared" si="93"/>
        <v>借呗</v>
      </c>
      <c r="G1006" s="3" t="str">
        <f>MID(C1006,3,LEN(C1006))</f>
        <v>18期</v>
      </c>
      <c r="H1006" s="3" t="str">
        <f>VLOOKUP($B1006*1,[1]Sheet1!$A:$G,7,FALSE)</f>
        <v>华东</v>
      </c>
      <c r="I1006" s="3" t="str">
        <f>VLOOKUP($B1006*1,[1]Sheet1!$A:$G,6,FALSE)</f>
        <v>上海</v>
      </c>
      <c r="J1006" s="3" t="str">
        <f>VLOOKUP($B1006*1,[1]Sheet1!$A:$G,5,FALSE)</f>
        <v>一组</v>
      </c>
      <c r="K1006" s="3" t="str">
        <f t="shared" si="94"/>
        <v>上海一组</v>
      </c>
      <c r="L1006" s="3" t="str">
        <f>IF(VLOOKUP($B1006*1,[1]Sheet1!$A:$G,4,FALSE)=1,"普通员工","管理人员")</f>
        <v>普通员工</v>
      </c>
      <c r="M1006" s="3">
        <f>E1006/D1006</f>
        <v>15000.44</v>
      </c>
      <c r="N1006" s="3">
        <f t="shared" si="95"/>
        <v>2020</v>
      </c>
      <c r="O1006" s="3">
        <f t="shared" si="96"/>
        <v>6</v>
      </c>
    </row>
    <row r="1007" spans="1:15" x14ac:dyDescent="0.2">
      <c r="A1007" s="10">
        <f>A1006</f>
        <v>43998</v>
      </c>
      <c r="B1007" s="4" t="s">
        <v>19</v>
      </c>
      <c r="C1007" s="4" t="s">
        <v>5</v>
      </c>
      <c r="D1007" s="6">
        <v>1</v>
      </c>
      <c r="E1007" s="5">
        <v>1541.96</v>
      </c>
      <c r="F1007" s="6" t="str">
        <f t="shared" si="93"/>
        <v>借呗</v>
      </c>
      <c r="G1007" s="3" t="str">
        <f>MID(C1007,3,LEN(C1007))</f>
        <v>6期</v>
      </c>
      <c r="H1007" s="3" t="str">
        <f>VLOOKUP($B1007*1,[1]Sheet1!$A:$G,7,FALSE)</f>
        <v>华东</v>
      </c>
      <c r="I1007" s="3" t="str">
        <f>VLOOKUP($B1007*1,[1]Sheet1!$A:$G,6,FALSE)</f>
        <v>上海</v>
      </c>
      <c r="J1007" s="3" t="str">
        <f>VLOOKUP($B1007*1,[1]Sheet1!$A:$G,5,FALSE)</f>
        <v>一组</v>
      </c>
      <c r="K1007" s="3" t="str">
        <f t="shared" si="94"/>
        <v>上海一组</v>
      </c>
      <c r="L1007" s="3" t="str">
        <f>IF(VLOOKUP($B1007*1,[1]Sheet1!$A:$G,4,FALSE)=1,"普通员工","管理人员")</f>
        <v>管理人员</v>
      </c>
      <c r="M1007" s="3">
        <f>E1007/D1007</f>
        <v>1541.96</v>
      </c>
      <c r="N1007" s="3">
        <f t="shared" si="95"/>
        <v>2020</v>
      </c>
      <c r="O1007" s="3">
        <f t="shared" si="96"/>
        <v>6</v>
      </c>
    </row>
    <row r="1008" spans="1:15" x14ac:dyDescent="0.2">
      <c r="A1008" s="10">
        <f>A1007</f>
        <v>43998</v>
      </c>
      <c r="B1008" s="4" t="s">
        <v>21</v>
      </c>
      <c r="C1008" s="4" t="s">
        <v>5</v>
      </c>
      <c r="D1008" s="6">
        <v>1</v>
      </c>
      <c r="E1008" s="5">
        <v>13999.97</v>
      </c>
      <c r="F1008" s="6" t="str">
        <f t="shared" si="93"/>
        <v>借呗</v>
      </c>
      <c r="G1008" s="3" t="str">
        <f>MID(C1008,3,LEN(C1008))</f>
        <v>6期</v>
      </c>
      <c r="H1008" s="3" t="str">
        <f>VLOOKUP($B1008*1,[1]Sheet1!$A:$G,7,FALSE)</f>
        <v>华东</v>
      </c>
      <c r="I1008" s="3" t="str">
        <f>VLOOKUP($B1008*1,[1]Sheet1!$A:$G,6,FALSE)</f>
        <v>苏州</v>
      </c>
      <c r="J1008" s="3" t="str">
        <f>VLOOKUP($B1008*1,[1]Sheet1!$A:$G,5,FALSE)</f>
        <v>二组</v>
      </c>
      <c r="K1008" s="3" t="str">
        <f t="shared" si="94"/>
        <v>苏州二组</v>
      </c>
      <c r="L1008" s="3" t="str">
        <f>IF(VLOOKUP($B1008*1,[1]Sheet1!$A:$G,4,FALSE)=1,"普通员工","管理人员")</f>
        <v>普通员工</v>
      </c>
      <c r="M1008" s="3">
        <f>E1008/D1008</f>
        <v>13999.97</v>
      </c>
      <c r="N1008" s="3">
        <f t="shared" si="95"/>
        <v>2020</v>
      </c>
      <c r="O1008" s="3">
        <f t="shared" si="96"/>
        <v>6</v>
      </c>
    </row>
    <row r="1009" spans="1:15" x14ac:dyDescent="0.2">
      <c r="A1009" s="10">
        <f>A1008</f>
        <v>43998</v>
      </c>
      <c r="B1009" s="4" t="s">
        <v>22</v>
      </c>
      <c r="C1009" s="4" t="s">
        <v>5</v>
      </c>
      <c r="D1009" s="6">
        <v>1</v>
      </c>
      <c r="E1009" s="5">
        <v>5500.15</v>
      </c>
      <c r="F1009" s="6" t="str">
        <f t="shared" si="93"/>
        <v>借呗</v>
      </c>
      <c r="G1009" s="3" t="str">
        <f>MID(C1009,3,LEN(C1009))</f>
        <v>6期</v>
      </c>
      <c r="H1009" s="3" t="str">
        <f>VLOOKUP($B1009*1,[1]Sheet1!$A:$G,7,FALSE)</f>
        <v>华西北</v>
      </c>
      <c r="I1009" s="3" t="str">
        <f>VLOOKUP($B1009*1,[1]Sheet1!$A:$G,6,FALSE)</f>
        <v>重庆</v>
      </c>
      <c r="J1009" s="3" t="str">
        <f>VLOOKUP($B1009*1,[1]Sheet1!$A:$G,5,FALSE)</f>
        <v>一组</v>
      </c>
      <c r="K1009" s="3" t="str">
        <f t="shared" si="94"/>
        <v>重庆一组</v>
      </c>
      <c r="L1009" s="3" t="str">
        <f>IF(VLOOKUP($B1009*1,[1]Sheet1!$A:$G,4,FALSE)=1,"普通员工","管理人员")</f>
        <v>管理人员</v>
      </c>
      <c r="M1009" s="3">
        <f>E1009/D1009</f>
        <v>5500.15</v>
      </c>
      <c r="N1009" s="3">
        <f t="shared" si="95"/>
        <v>2020</v>
      </c>
      <c r="O1009" s="3">
        <f t="shared" si="96"/>
        <v>6</v>
      </c>
    </row>
    <row r="1010" spans="1:15" x14ac:dyDescent="0.2">
      <c r="A1010" s="10">
        <f>A1009</f>
        <v>43998</v>
      </c>
      <c r="B1010" s="3" t="str">
        <f>B1009</f>
        <v>1000000068</v>
      </c>
      <c r="C1010" s="4" t="s">
        <v>6</v>
      </c>
      <c r="D1010" s="6">
        <v>1</v>
      </c>
      <c r="E1010" s="5">
        <v>10000.06</v>
      </c>
      <c r="F1010" s="6" t="str">
        <f t="shared" si="93"/>
        <v>借呗</v>
      </c>
      <c r="G1010" s="3" t="str">
        <f>MID(C1010,3,LEN(C1010))</f>
        <v>12期</v>
      </c>
      <c r="H1010" s="3" t="str">
        <f>VLOOKUP($B1010*1,[1]Sheet1!$A:$G,7,FALSE)</f>
        <v>华西北</v>
      </c>
      <c r="I1010" s="3" t="str">
        <f>VLOOKUP($B1010*1,[1]Sheet1!$A:$G,6,FALSE)</f>
        <v>重庆</v>
      </c>
      <c r="J1010" s="3" t="str">
        <f>VLOOKUP($B1010*1,[1]Sheet1!$A:$G,5,FALSE)</f>
        <v>一组</v>
      </c>
      <c r="K1010" s="3" t="str">
        <f t="shared" si="94"/>
        <v>重庆一组</v>
      </c>
      <c r="L1010" s="3" t="str">
        <f>IF(VLOOKUP($B1010*1,[1]Sheet1!$A:$G,4,FALSE)=1,"普通员工","管理人员")</f>
        <v>管理人员</v>
      </c>
      <c r="M1010" s="3">
        <f>E1010/D1010</f>
        <v>10000.06</v>
      </c>
      <c r="N1010" s="3">
        <f t="shared" si="95"/>
        <v>2020</v>
      </c>
      <c r="O1010" s="3">
        <f t="shared" si="96"/>
        <v>6</v>
      </c>
    </row>
    <row r="1011" spans="1:15" x14ac:dyDescent="0.2">
      <c r="A1011" s="10">
        <f>A1010</f>
        <v>43998</v>
      </c>
      <c r="B1011" s="4" t="s">
        <v>60</v>
      </c>
      <c r="C1011" s="4" t="s">
        <v>10</v>
      </c>
      <c r="D1011" s="6">
        <v>1</v>
      </c>
      <c r="E1011" s="5">
        <v>7500.64</v>
      </c>
      <c r="F1011" s="6" t="str">
        <f t="shared" si="93"/>
        <v>借呗</v>
      </c>
      <c r="G1011" s="3" t="str">
        <f>MID(C1011,3,LEN(C1011))</f>
        <v>18期</v>
      </c>
      <c r="H1011" s="3" t="str">
        <f>VLOOKUP($B1011*1,[1]Sheet1!$A:$G,7,FALSE)</f>
        <v>华东</v>
      </c>
      <c r="I1011" s="3" t="str">
        <f>VLOOKUP($B1011*1,[1]Sheet1!$A:$G,6,FALSE)</f>
        <v>合肥</v>
      </c>
      <c r="J1011" s="3" t="str">
        <f>VLOOKUP($B1011*1,[1]Sheet1!$A:$G,5,FALSE)</f>
        <v>一组</v>
      </c>
      <c r="K1011" s="3" t="str">
        <f t="shared" si="94"/>
        <v>合肥一组</v>
      </c>
      <c r="L1011" s="3" t="str">
        <f>IF(VLOOKUP($B1011*1,[1]Sheet1!$A:$G,4,FALSE)=1,"普通员工","管理人员")</f>
        <v>普通员工</v>
      </c>
      <c r="M1011" s="3">
        <f>E1011/D1011</f>
        <v>7500.64</v>
      </c>
      <c r="N1011" s="3">
        <f t="shared" si="95"/>
        <v>2020</v>
      </c>
      <c r="O1011" s="3">
        <f t="shared" si="96"/>
        <v>6</v>
      </c>
    </row>
    <row r="1012" spans="1:15" x14ac:dyDescent="0.2">
      <c r="A1012" s="10">
        <f>A1011</f>
        <v>43998</v>
      </c>
      <c r="B1012" s="4" t="s">
        <v>24</v>
      </c>
      <c r="C1012" s="4" t="s">
        <v>5</v>
      </c>
      <c r="D1012" s="6">
        <v>1</v>
      </c>
      <c r="E1012" s="5">
        <v>9000.66</v>
      </c>
      <c r="F1012" s="6" t="str">
        <f t="shared" si="93"/>
        <v>借呗</v>
      </c>
      <c r="G1012" s="3" t="str">
        <f>MID(C1012,3,LEN(C1012))</f>
        <v>6期</v>
      </c>
      <c r="H1012" s="3" t="str">
        <f>VLOOKUP($B1012*1,[1]Sheet1!$A:$G,7,FALSE)</f>
        <v>华南</v>
      </c>
      <c r="I1012" s="3" t="str">
        <f>VLOOKUP($B1012*1,[1]Sheet1!$A:$G,6,FALSE)</f>
        <v>广州</v>
      </c>
      <c r="J1012" s="3" t="str">
        <f>VLOOKUP($B1012*1,[1]Sheet1!$A:$G,5,FALSE)</f>
        <v>三组</v>
      </c>
      <c r="K1012" s="3" t="str">
        <f t="shared" si="94"/>
        <v>广州三组</v>
      </c>
      <c r="L1012" s="3" t="str">
        <f>IF(VLOOKUP($B1012*1,[1]Sheet1!$A:$G,4,FALSE)=1,"普通员工","管理人员")</f>
        <v>普通员工</v>
      </c>
      <c r="M1012" s="3">
        <f>E1012/D1012</f>
        <v>9000.66</v>
      </c>
      <c r="N1012" s="3">
        <f t="shared" si="95"/>
        <v>2020</v>
      </c>
      <c r="O1012" s="3">
        <f t="shared" si="96"/>
        <v>6</v>
      </c>
    </row>
    <row r="1013" spans="1:15" x14ac:dyDescent="0.2">
      <c r="A1013" s="10">
        <f>A1012</f>
        <v>43998</v>
      </c>
      <c r="B1013" s="4" t="s">
        <v>61</v>
      </c>
      <c r="C1013" s="4" t="s">
        <v>10</v>
      </c>
      <c r="D1013" s="6">
        <v>1</v>
      </c>
      <c r="E1013" s="5">
        <v>1945.32</v>
      </c>
      <c r="F1013" s="6" t="str">
        <f t="shared" si="93"/>
        <v>借呗</v>
      </c>
      <c r="G1013" s="3" t="str">
        <f>MID(C1013,3,LEN(C1013))</f>
        <v>18期</v>
      </c>
      <c r="H1013" s="3" t="str">
        <f>VLOOKUP($B1013*1,[1]Sheet1!$A:$G,7,FALSE)</f>
        <v>华东</v>
      </c>
      <c r="I1013" s="3" t="str">
        <f>VLOOKUP($B1013*1,[1]Sheet1!$A:$G,6,FALSE)</f>
        <v>苏州</v>
      </c>
      <c r="J1013" s="3" t="str">
        <f>VLOOKUP($B1013*1,[1]Sheet1!$A:$G,5,FALSE)</f>
        <v>三组</v>
      </c>
      <c r="K1013" s="3" t="str">
        <f t="shared" si="94"/>
        <v>苏州三组</v>
      </c>
      <c r="L1013" s="3" t="str">
        <f>IF(VLOOKUP($B1013*1,[1]Sheet1!$A:$G,4,FALSE)=1,"普通员工","管理人员")</f>
        <v>普通员工</v>
      </c>
      <c r="M1013" s="3">
        <f>E1013/D1013</f>
        <v>1945.32</v>
      </c>
      <c r="N1013" s="3">
        <f t="shared" si="95"/>
        <v>2020</v>
      </c>
      <c r="O1013" s="3">
        <f t="shared" si="96"/>
        <v>6</v>
      </c>
    </row>
    <row r="1014" spans="1:15" x14ac:dyDescent="0.2">
      <c r="A1014" s="10">
        <f>A1013</f>
        <v>43998</v>
      </c>
      <c r="B1014" s="4" t="s">
        <v>44</v>
      </c>
      <c r="C1014" s="4" t="s">
        <v>5</v>
      </c>
      <c r="D1014" s="6">
        <v>1</v>
      </c>
      <c r="E1014" s="5">
        <v>14000.03</v>
      </c>
      <c r="F1014" s="6" t="str">
        <f t="shared" si="93"/>
        <v>借呗</v>
      </c>
      <c r="G1014" s="3" t="str">
        <f>MID(C1014,3,LEN(C1014))</f>
        <v>6期</v>
      </c>
      <c r="H1014" s="3" t="str">
        <f>VLOOKUP($B1014*1,[1]Sheet1!$A:$G,7,FALSE)</f>
        <v>华东</v>
      </c>
      <c r="I1014" s="3" t="str">
        <f>VLOOKUP($B1014*1,[1]Sheet1!$A:$G,6,FALSE)</f>
        <v>苏州</v>
      </c>
      <c r="J1014" s="3" t="str">
        <f>VLOOKUP($B1014*1,[1]Sheet1!$A:$G,5,FALSE)</f>
        <v>二组</v>
      </c>
      <c r="K1014" s="3" t="str">
        <f t="shared" si="94"/>
        <v>苏州二组</v>
      </c>
      <c r="L1014" s="3" t="str">
        <f>IF(VLOOKUP($B1014*1,[1]Sheet1!$A:$G,4,FALSE)=1,"普通员工","管理人员")</f>
        <v>普通员工</v>
      </c>
      <c r="M1014" s="3">
        <f>E1014/D1014</f>
        <v>14000.03</v>
      </c>
      <c r="N1014" s="3">
        <f t="shared" si="95"/>
        <v>2020</v>
      </c>
      <c r="O1014" s="3">
        <f t="shared" si="96"/>
        <v>6</v>
      </c>
    </row>
    <row r="1015" spans="1:15" x14ac:dyDescent="0.2">
      <c r="A1015" s="10">
        <f>A1014</f>
        <v>43998</v>
      </c>
      <c r="B1015" s="3" t="str">
        <f>B1014</f>
        <v>1000001524</v>
      </c>
      <c r="C1015" s="4" t="s">
        <v>6</v>
      </c>
      <c r="D1015" s="6">
        <v>1</v>
      </c>
      <c r="E1015" s="5">
        <v>11000.48</v>
      </c>
      <c r="F1015" s="6" t="str">
        <f t="shared" si="93"/>
        <v>借呗</v>
      </c>
      <c r="G1015" s="3" t="str">
        <f>MID(C1015,3,LEN(C1015))</f>
        <v>12期</v>
      </c>
      <c r="H1015" s="3" t="str">
        <f>VLOOKUP($B1015*1,[1]Sheet1!$A:$G,7,FALSE)</f>
        <v>华东</v>
      </c>
      <c r="I1015" s="3" t="str">
        <f>VLOOKUP($B1015*1,[1]Sheet1!$A:$G,6,FALSE)</f>
        <v>苏州</v>
      </c>
      <c r="J1015" s="3" t="str">
        <f>VLOOKUP($B1015*1,[1]Sheet1!$A:$G,5,FALSE)</f>
        <v>二组</v>
      </c>
      <c r="K1015" s="3" t="str">
        <f t="shared" si="94"/>
        <v>苏州二组</v>
      </c>
      <c r="L1015" s="3" t="str">
        <f>IF(VLOOKUP($B1015*1,[1]Sheet1!$A:$G,4,FALSE)=1,"普通员工","管理人员")</f>
        <v>普通员工</v>
      </c>
      <c r="M1015" s="3">
        <f>E1015/D1015</f>
        <v>11000.48</v>
      </c>
      <c r="N1015" s="3">
        <f t="shared" si="95"/>
        <v>2020</v>
      </c>
      <c r="O1015" s="3">
        <f t="shared" si="96"/>
        <v>6</v>
      </c>
    </row>
    <row r="1016" spans="1:15" x14ac:dyDescent="0.2">
      <c r="A1016" s="10">
        <f>A1015</f>
        <v>43998</v>
      </c>
      <c r="B1016" s="4" t="s">
        <v>94</v>
      </c>
      <c r="C1016" s="4" t="s">
        <v>10</v>
      </c>
      <c r="D1016" s="6">
        <v>1</v>
      </c>
      <c r="E1016" s="5">
        <v>7500.72</v>
      </c>
      <c r="F1016" s="6" t="str">
        <f t="shared" si="93"/>
        <v>借呗</v>
      </c>
      <c r="G1016" s="3" t="str">
        <f>MID(C1016,3,LEN(C1016))</f>
        <v>18期</v>
      </c>
      <c r="H1016" s="3" t="str">
        <f>VLOOKUP($B1016*1,[1]Sheet1!$A:$G,7,FALSE)</f>
        <v>华南</v>
      </c>
      <c r="I1016" s="3" t="str">
        <f>VLOOKUP($B1016*1,[1]Sheet1!$A:$G,6,FALSE)</f>
        <v>广州</v>
      </c>
      <c r="J1016" s="3" t="str">
        <f>VLOOKUP($B1016*1,[1]Sheet1!$A:$G,5,FALSE)</f>
        <v>三组</v>
      </c>
      <c r="K1016" s="3" t="str">
        <f t="shared" si="94"/>
        <v>广州三组</v>
      </c>
      <c r="L1016" s="3" t="str">
        <f>IF(VLOOKUP($B1016*1,[1]Sheet1!$A:$G,4,FALSE)=1,"普通员工","管理人员")</f>
        <v>普通员工</v>
      </c>
      <c r="M1016" s="3">
        <f>E1016/D1016</f>
        <v>7500.72</v>
      </c>
      <c r="N1016" s="3">
        <f t="shared" si="95"/>
        <v>2020</v>
      </c>
      <c r="O1016" s="3">
        <f t="shared" si="96"/>
        <v>6</v>
      </c>
    </row>
    <row r="1017" spans="1:15" x14ac:dyDescent="0.2">
      <c r="A1017" s="10">
        <f>A1016</f>
        <v>43998</v>
      </c>
      <c r="B1017" s="4" t="s">
        <v>45</v>
      </c>
      <c r="C1017" s="4" t="s">
        <v>5</v>
      </c>
      <c r="D1017" s="6">
        <v>1</v>
      </c>
      <c r="E1017" s="5">
        <v>17000.47</v>
      </c>
      <c r="F1017" s="6" t="str">
        <f t="shared" si="93"/>
        <v>借呗</v>
      </c>
      <c r="G1017" s="3" t="str">
        <f>MID(C1017,3,LEN(C1017))</f>
        <v>6期</v>
      </c>
      <c r="H1017" s="3" t="str">
        <f>VLOOKUP($B1017*1,[1]Sheet1!$A:$G,7,FALSE)</f>
        <v>华南</v>
      </c>
      <c r="I1017" s="3" t="str">
        <f>VLOOKUP($B1017*1,[1]Sheet1!$A:$G,6,FALSE)</f>
        <v>广州</v>
      </c>
      <c r="J1017" s="3" t="str">
        <f>VLOOKUP($B1017*1,[1]Sheet1!$A:$G,5,FALSE)</f>
        <v>一组</v>
      </c>
      <c r="K1017" s="3" t="str">
        <f t="shared" si="94"/>
        <v>广州一组</v>
      </c>
      <c r="L1017" s="3" t="str">
        <f>IF(VLOOKUP($B1017*1,[1]Sheet1!$A:$G,4,FALSE)=1,"普通员工","管理人员")</f>
        <v>普通员工</v>
      </c>
      <c r="M1017" s="3">
        <f>E1017/D1017</f>
        <v>17000.47</v>
      </c>
      <c r="N1017" s="3">
        <f t="shared" si="95"/>
        <v>2020</v>
      </c>
      <c r="O1017" s="3">
        <f t="shared" si="96"/>
        <v>6</v>
      </c>
    </row>
    <row r="1018" spans="1:15" x14ac:dyDescent="0.2">
      <c r="A1018" s="10">
        <f>A1017</f>
        <v>43998</v>
      </c>
      <c r="B1018" s="3" t="str">
        <f>B1017</f>
        <v>1000003489</v>
      </c>
      <c r="C1018" s="4" t="s">
        <v>10</v>
      </c>
      <c r="D1018" s="6">
        <v>2</v>
      </c>
      <c r="E1018" s="5">
        <v>24001.25</v>
      </c>
      <c r="F1018" s="6" t="str">
        <f t="shared" si="93"/>
        <v>借呗</v>
      </c>
      <c r="G1018" s="3" t="str">
        <f>MID(C1018,3,LEN(C1018))</f>
        <v>18期</v>
      </c>
      <c r="H1018" s="3" t="str">
        <f>VLOOKUP($B1018*1,[1]Sheet1!$A:$G,7,FALSE)</f>
        <v>华南</v>
      </c>
      <c r="I1018" s="3" t="str">
        <f>VLOOKUP($B1018*1,[1]Sheet1!$A:$G,6,FALSE)</f>
        <v>广州</v>
      </c>
      <c r="J1018" s="3" t="str">
        <f>VLOOKUP($B1018*1,[1]Sheet1!$A:$G,5,FALSE)</f>
        <v>一组</v>
      </c>
      <c r="K1018" s="3" t="str">
        <f t="shared" si="94"/>
        <v>广州一组</v>
      </c>
      <c r="L1018" s="3" t="str">
        <f>IF(VLOOKUP($B1018*1,[1]Sheet1!$A:$G,4,FALSE)=1,"普通员工","管理人员")</f>
        <v>普通员工</v>
      </c>
      <c r="M1018" s="3">
        <f>E1018/D1018</f>
        <v>12000.625</v>
      </c>
      <c r="N1018" s="3">
        <f t="shared" si="95"/>
        <v>2020</v>
      </c>
      <c r="O1018" s="3">
        <f t="shared" si="96"/>
        <v>6</v>
      </c>
    </row>
    <row r="1019" spans="1:15" x14ac:dyDescent="0.2">
      <c r="A1019" s="10">
        <f>A1018</f>
        <v>43998</v>
      </c>
      <c r="B1019" s="4" t="s">
        <v>26</v>
      </c>
      <c r="C1019" s="4" t="s">
        <v>5</v>
      </c>
      <c r="D1019" s="6">
        <v>3</v>
      </c>
      <c r="E1019" s="5">
        <v>36000.83</v>
      </c>
      <c r="F1019" s="6" t="str">
        <f t="shared" si="93"/>
        <v>借呗</v>
      </c>
      <c r="G1019" s="3" t="str">
        <f>MID(C1019,3,LEN(C1019))</f>
        <v>6期</v>
      </c>
      <c r="H1019" s="3" t="str">
        <f>VLOOKUP($B1019*1,[1]Sheet1!$A:$G,7,FALSE)</f>
        <v>华南</v>
      </c>
      <c r="I1019" s="3" t="str">
        <f>VLOOKUP($B1019*1,[1]Sheet1!$A:$G,6,FALSE)</f>
        <v>广州</v>
      </c>
      <c r="J1019" s="3" t="str">
        <f>VLOOKUP($B1019*1,[1]Sheet1!$A:$G,5,FALSE)</f>
        <v>一组</v>
      </c>
      <c r="K1019" s="3" t="str">
        <f t="shared" si="94"/>
        <v>广州一组</v>
      </c>
      <c r="L1019" s="3" t="str">
        <f>IF(VLOOKUP($B1019*1,[1]Sheet1!$A:$G,4,FALSE)=1,"普通员工","管理人员")</f>
        <v>管理人员</v>
      </c>
      <c r="M1019" s="3">
        <f>E1019/D1019</f>
        <v>12000.276666666667</v>
      </c>
      <c r="N1019" s="3">
        <f t="shared" si="95"/>
        <v>2020</v>
      </c>
      <c r="O1019" s="3">
        <f t="shared" si="96"/>
        <v>6</v>
      </c>
    </row>
    <row r="1020" spans="1:15" x14ac:dyDescent="0.2">
      <c r="A1020" s="10">
        <f>A1019</f>
        <v>43998</v>
      </c>
      <c r="B1020" s="4" t="s">
        <v>27</v>
      </c>
      <c r="C1020" s="4" t="s">
        <v>6</v>
      </c>
      <c r="D1020" s="6">
        <v>2</v>
      </c>
      <c r="E1020" s="5">
        <v>26000.080000000002</v>
      </c>
      <c r="F1020" s="6" t="str">
        <f t="shared" si="93"/>
        <v>借呗</v>
      </c>
      <c r="G1020" s="3" t="str">
        <f>MID(C1020,3,LEN(C1020))</f>
        <v>12期</v>
      </c>
      <c r="H1020" s="3" t="str">
        <f>VLOOKUP($B1020*1,[1]Sheet1!$A:$G,7,FALSE)</f>
        <v>华东</v>
      </c>
      <c r="I1020" s="3" t="str">
        <f>VLOOKUP($B1020*1,[1]Sheet1!$A:$G,6,FALSE)</f>
        <v>上海</v>
      </c>
      <c r="J1020" s="3" t="str">
        <f>VLOOKUP($B1020*1,[1]Sheet1!$A:$G,5,FALSE)</f>
        <v>二组</v>
      </c>
      <c r="K1020" s="3" t="str">
        <f t="shared" si="94"/>
        <v>上海二组</v>
      </c>
      <c r="L1020" s="3" t="str">
        <f>IF(VLOOKUP($B1020*1,[1]Sheet1!$A:$G,4,FALSE)=1,"普通员工","管理人员")</f>
        <v>管理人员</v>
      </c>
      <c r="M1020" s="3">
        <f>E1020/D1020</f>
        <v>13000.04</v>
      </c>
      <c r="N1020" s="3">
        <f t="shared" si="95"/>
        <v>2020</v>
      </c>
      <c r="O1020" s="3">
        <f t="shared" si="96"/>
        <v>6</v>
      </c>
    </row>
    <row r="1021" spans="1:15" x14ac:dyDescent="0.2">
      <c r="A1021" s="10">
        <f>A1020</f>
        <v>43998</v>
      </c>
      <c r="B1021" s="3" t="str">
        <f>B1020</f>
        <v>1000004170</v>
      </c>
      <c r="C1021" s="4" t="s">
        <v>10</v>
      </c>
      <c r="D1021" s="6">
        <v>1</v>
      </c>
      <c r="E1021" s="5">
        <v>5000.5200000000004</v>
      </c>
      <c r="F1021" s="6" t="str">
        <f t="shared" si="93"/>
        <v>借呗</v>
      </c>
      <c r="G1021" s="3" t="str">
        <f>MID(C1021,3,LEN(C1021))</f>
        <v>18期</v>
      </c>
      <c r="H1021" s="3" t="str">
        <f>VLOOKUP($B1021*1,[1]Sheet1!$A:$G,7,FALSE)</f>
        <v>华东</v>
      </c>
      <c r="I1021" s="3" t="str">
        <f>VLOOKUP($B1021*1,[1]Sheet1!$A:$G,6,FALSE)</f>
        <v>上海</v>
      </c>
      <c r="J1021" s="3" t="str">
        <f>VLOOKUP($B1021*1,[1]Sheet1!$A:$G,5,FALSE)</f>
        <v>二组</v>
      </c>
      <c r="K1021" s="3" t="str">
        <f t="shared" si="94"/>
        <v>上海二组</v>
      </c>
      <c r="L1021" s="3" t="str">
        <f>IF(VLOOKUP($B1021*1,[1]Sheet1!$A:$G,4,FALSE)=1,"普通员工","管理人员")</f>
        <v>管理人员</v>
      </c>
      <c r="M1021" s="3">
        <f>E1021/D1021</f>
        <v>5000.5200000000004</v>
      </c>
      <c r="N1021" s="3">
        <f t="shared" si="95"/>
        <v>2020</v>
      </c>
      <c r="O1021" s="3">
        <f t="shared" si="96"/>
        <v>6</v>
      </c>
    </row>
    <row r="1022" spans="1:15" x14ac:dyDescent="0.2">
      <c r="A1022" s="10">
        <f>A1021</f>
        <v>43998</v>
      </c>
      <c r="B1022" s="4" t="s">
        <v>28</v>
      </c>
      <c r="C1022" s="4" t="s">
        <v>6</v>
      </c>
      <c r="D1022" s="6">
        <v>1</v>
      </c>
      <c r="E1022" s="5">
        <v>6000.14</v>
      </c>
      <c r="F1022" s="6" t="str">
        <f t="shared" si="93"/>
        <v>借呗</v>
      </c>
      <c r="G1022" s="3" t="str">
        <f>MID(C1022,3,LEN(C1022))</f>
        <v>12期</v>
      </c>
      <c r="H1022" s="3" t="str">
        <f>VLOOKUP($B1022*1,[1]Sheet1!$A:$G,7,FALSE)</f>
        <v>华东</v>
      </c>
      <c r="I1022" s="3" t="str">
        <f>VLOOKUP($B1022*1,[1]Sheet1!$A:$G,6,FALSE)</f>
        <v>合肥</v>
      </c>
      <c r="J1022" s="3" t="str">
        <f>VLOOKUP($B1022*1,[1]Sheet1!$A:$G,5,FALSE)</f>
        <v>一组</v>
      </c>
      <c r="K1022" s="3" t="str">
        <f t="shared" si="94"/>
        <v>合肥一组</v>
      </c>
      <c r="L1022" s="3" t="str">
        <f>IF(VLOOKUP($B1022*1,[1]Sheet1!$A:$G,4,FALSE)=1,"普通员工","管理人员")</f>
        <v>普通员工</v>
      </c>
      <c r="M1022" s="3">
        <f>E1022/D1022</f>
        <v>6000.14</v>
      </c>
      <c r="N1022" s="3">
        <f t="shared" si="95"/>
        <v>2020</v>
      </c>
      <c r="O1022" s="3">
        <f t="shared" si="96"/>
        <v>6</v>
      </c>
    </row>
    <row r="1023" spans="1:15" x14ac:dyDescent="0.2">
      <c r="A1023" s="10">
        <f>A1022</f>
        <v>43998</v>
      </c>
      <c r="B1023" s="4" t="s">
        <v>47</v>
      </c>
      <c r="C1023" s="4" t="s">
        <v>6</v>
      </c>
      <c r="D1023" s="6">
        <v>1</v>
      </c>
      <c r="E1023" s="5">
        <v>17000.490000000002</v>
      </c>
      <c r="F1023" s="6" t="str">
        <f t="shared" si="93"/>
        <v>借呗</v>
      </c>
      <c r="G1023" s="3" t="str">
        <f>MID(C1023,3,LEN(C1023))</f>
        <v>12期</v>
      </c>
      <c r="H1023" s="3" t="str">
        <f>VLOOKUP($B1023*1,[1]Sheet1!$A:$G,7,FALSE)</f>
        <v>华西北</v>
      </c>
      <c r="I1023" s="3" t="str">
        <f>VLOOKUP($B1023*1,[1]Sheet1!$A:$G,6,FALSE)</f>
        <v>成都</v>
      </c>
      <c r="J1023" s="3" t="str">
        <f>VLOOKUP($B1023*1,[1]Sheet1!$A:$G,5,FALSE)</f>
        <v>一组</v>
      </c>
      <c r="K1023" s="3" t="str">
        <f t="shared" si="94"/>
        <v>成都一组</v>
      </c>
      <c r="L1023" s="3" t="str">
        <f>IF(VLOOKUP($B1023*1,[1]Sheet1!$A:$G,4,FALSE)=1,"普通员工","管理人员")</f>
        <v>管理人员</v>
      </c>
      <c r="M1023" s="3">
        <f>E1023/D1023</f>
        <v>17000.490000000002</v>
      </c>
      <c r="N1023" s="3">
        <f t="shared" si="95"/>
        <v>2020</v>
      </c>
      <c r="O1023" s="3">
        <f t="shared" si="96"/>
        <v>6</v>
      </c>
    </row>
    <row r="1024" spans="1:15" x14ac:dyDescent="0.2">
      <c r="A1024" s="10">
        <f>A1023</f>
        <v>43998</v>
      </c>
      <c r="B1024" s="4" t="s">
        <v>30</v>
      </c>
      <c r="C1024" s="4" t="s">
        <v>6</v>
      </c>
      <c r="D1024" s="6">
        <v>1</v>
      </c>
      <c r="E1024" s="5">
        <v>16000.07</v>
      </c>
      <c r="F1024" s="6" t="str">
        <f t="shared" si="93"/>
        <v>借呗</v>
      </c>
      <c r="G1024" s="3" t="str">
        <f>MID(C1024,3,LEN(C1024))</f>
        <v>12期</v>
      </c>
      <c r="H1024" s="3" t="str">
        <f>VLOOKUP($B1024*1,[1]Sheet1!$A:$G,7,FALSE)</f>
        <v>华东</v>
      </c>
      <c r="I1024" s="3" t="str">
        <f>VLOOKUP($B1024*1,[1]Sheet1!$A:$G,6,FALSE)</f>
        <v>南京</v>
      </c>
      <c r="J1024" s="3" t="str">
        <f>VLOOKUP($B1024*1,[1]Sheet1!$A:$G,5,FALSE)</f>
        <v>一组</v>
      </c>
      <c r="K1024" s="3" t="str">
        <f t="shared" si="94"/>
        <v>南京一组</v>
      </c>
      <c r="L1024" s="3" t="str">
        <f>IF(VLOOKUP($B1024*1,[1]Sheet1!$A:$G,4,FALSE)=1,"普通员工","管理人员")</f>
        <v>普通员工</v>
      </c>
      <c r="M1024" s="3">
        <f>E1024/D1024</f>
        <v>16000.07</v>
      </c>
      <c r="N1024" s="3">
        <f t="shared" si="95"/>
        <v>2020</v>
      </c>
      <c r="O1024" s="3">
        <f t="shared" si="96"/>
        <v>6</v>
      </c>
    </row>
    <row r="1025" spans="1:15" x14ac:dyDescent="0.2">
      <c r="A1025" s="10">
        <f>A1024</f>
        <v>43998</v>
      </c>
      <c r="B1025" s="3" t="str">
        <f>B1024</f>
        <v>1000006867</v>
      </c>
      <c r="C1025" s="4" t="s">
        <v>10</v>
      </c>
      <c r="D1025" s="6">
        <v>1</v>
      </c>
      <c r="E1025" s="5">
        <v>20000.34</v>
      </c>
      <c r="F1025" s="6" t="str">
        <f t="shared" si="93"/>
        <v>借呗</v>
      </c>
      <c r="G1025" s="3" t="str">
        <f>MID(C1025,3,LEN(C1025))</f>
        <v>18期</v>
      </c>
      <c r="H1025" s="3" t="str">
        <f>VLOOKUP($B1025*1,[1]Sheet1!$A:$G,7,FALSE)</f>
        <v>华东</v>
      </c>
      <c r="I1025" s="3" t="str">
        <f>VLOOKUP($B1025*1,[1]Sheet1!$A:$G,6,FALSE)</f>
        <v>南京</v>
      </c>
      <c r="J1025" s="3" t="str">
        <f>VLOOKUP($B1025*1,[1]Sheet1!$A:$G,5,FALSE)</f>
        <v>一组</v>
      </c>
      <c r="K1025" s="3" t="str">
        <f t="shared" si="94"/>
        <v>南京一组</v>
      </c>
      <c r="L1025" s="3" t="str">
        <f>IF(VLOOKUP($B1025*1,[1]Sheet1!$A:$G,4,FALSE)=1,"普通员工","管理人员")</f>
        <v>普通员工</v>
      </c>
      <c r="M1025" s="3">
        <f>E1025/D1025</f>
        <v>20000.34</v>
      </c>
      <c r="N1025" s="3">
        <f t="shared" si="95"/>
        <v>2020</v>
      </c>
      <c r="O1025" s="3">
        <f t="shared" si="96"/>
        <v>6</v>
      </c>
    </row>
    <row r="1026" spans="1:15" x14ac:dyDescent="0.2">
      <c r="A1026" s="10">
        <f>A1025</f>
        <v>43998</v>
      </c>
      <c r="B1026" s="4" t="s">
        <v>31</v>
      </c>
      <c r="C1026" s="4" t="s">
        <v>6</v>
      </c>
      <c r="D1026" s="6">
        <v>1</v>
      </c>
      <c r="E1026" s="5">
        <v>17000.669999999998</v>
      </c>
      <c r="F1026" s="6" t="str">
        <f t="shared" si="93"/>
        <v>借呗</v>
      </c>
      <c r="G1026" s="3" t="str">
        <f>MID(C1026,3,LEN(C1026))</f>
        <v>12期</v>
      </c>
      <c r="H1026" s="3" t="str">
        <f>VLOOKUP($B1026*1,[1]Sheet1!$A:$G,7,FALSE)</f>
        <v>华西北</v>
      </c>
      <c r="I1026" s="3" t="str">
        <f>VLOOKUP($B1026*1,[1]Sheet1!$A:$G,6,FALSE)</f>
        <v>北京</v>
      </c>
      <c r="J1026" s="3" t="str">
        <f>VLOOKUP($B1026*1,[1]Sheet1!$A:$G,5,FALSE)</f>
        <v>三组</v>
      </c>
      <c r="K1026" s="3" t="str">
        <f t="shared" si="94"/>
        <v>北京三组</v>
      </c>
      <c r="L1026" s="3" t="str">
        <f>IF(VLOOKUP($B1026*1,[1]Sheet1!$A:$G,4,FALSE)=1,"普通员工","管理人员")</f>
        <v>普通员工</v>
      </c>
      <c r="M1026" s="3">
        <f>E1026/D1026</f>
        <v>17000.669999999998</v>
      </c>
      <c r="N1026" s="3">
        <f t="shared" si="95"/>
        <v>2020</v>
      </c>
      <c r="O1026" s="3">
        <f t="shared" si="96"/>
        <v>6</v>
      </c>
    </row>
    <row r="1027" spans="1:15" x14ac:dyDescent="0.2">
      <c r="A1027" s="10">
        <f>A1026</f>
        <v>43998</v>
      </c>
      <c r="B1027" s="4" t="s">
        <v>53</v>
      </c>
      <c r="C1027" s="4" t="s">
        <v>6</v>
      </c>
      <c r="D1027" s="6">
        <v>1</v>
      </c>
      <c r="E1027" s="5">
        <v>15000.77</v>
      </c>
      <c r="F1027" s="6" t="str">
        <f t="shared" ref="F1027:F1090" si="101">LEFT(C1027,2)</f>
        <v>借呗</v>
      </c>
      <c r="G1027" s="3" t="str">
        <f>MID(C1027,3,LEN(C1027))</f>
        <v>12期</v>
      </c>
      <c r="H1027" s="3" t="str">
        <f>VLOOKUP($B1027*1,[1]Sheet1!$A:$G,7,FALSE)</f>
        <v>华东</v>
      </c>
      <c r="I1027" s="3" t="str">
        <f>VLOOKUP($B1027*1,[1]Sheet1!$A:$G,6,FALSE)</f>
        <v>南京</v>
      </c>
      <c r="J1027" s="3" t="str">
        <f>VLOOKUP($B1027*1,[1]Sheet1!$A:$G,5,FALSE)</f>
        <v>四组</v>
      </c>
      <c r="K1027" s="3" t="str">
        <f t="shared" ref="K1027:K1090" si="102">I1027&amp;J1027</f>
        <v>南京四组</v>
      </c>
      <c r="L1027" s="3" t="str">
        <f>IF(VLOOKUP($B1027*1,[1]Sheet1!$A:$G,4,FALSE)=1,"普通员工","管理人员")</f>
        <v>普通员工</v>
      </c>
      <c r="M1027" s="3">
        <f>E1027/D1027</f>
        <v>15000.77</v>
      </c>
      <c r="N1027" s="3">
        <f t="shared" ref="N1027:N1090" si="103">YEAR(A1027)</f>
        <v>2020</v>
      </c>
      <c r="O1027" s="3">
        <f t="shared" ref="O1027:O1090" si="104">MONTH(A1027)</f>
        <v>6</v>
      </c>
    </row>
    <row r="1028" spans="1:15" x14ac:dyDescent="0.2">
      <c r="A1028" s="10">
        <f>A1027</f>
        <v>43998</v>
      </c>
      <c r="B1028" s="4" t="s">
        <v>34</v>
      </c>
      <c r="C1028" s="4" t="s">
        <v>5</v>
      </c>
      <c r="D1028" s="6">
        <v>1</v>
      </c>
      <c r="E1028" s="5">
        <v>4999.97</v>
      </c>
      <c r="F1028" s="6" t="str">
        <f t="shared" si="101"/>
        <v>借呗</v>
      </c>
      <c r="G1028" s="3" t="str">
        <f>MID(C1028,3,LEN(C1028))</f>
        <v>6期</v>
      </c>
      <c r="H1028" s="3" t="str">
        <f>VLOOKUP($B1028*1,[1]Sheet1!$A:$G,7,FALSE)</f>
        <v>华东</v>
      </c>
      <c r="I1028" s="3" t="str">
        <f>VLOOKUP($B1028*1,[1]Sheet1!$A:$G,6,FALSE)</f>
        <v>南京</v>
      </c>
      <c r="J1028" s="3" t="str">
        <f>VLOOKUP($B1028*1,[1]Sheet1!$A:$G,5,FALSE)</f>
        <v>一组</v>
      </c>
      <c r="K1028" s="3" t="str">
        <f t="shared" si="102"/>
        <v>南京一组</v>
      </c>
      <c r="L1028" s="3" t="str">
        <f>IF(VLOOKUP($B1028*1,[1]Sheet1!$A:$G,4,FALSE)=1,"普通员工","管理人员")</f>
        <v>普通员工</v>
      </c>
      <c r="M1028" s="3">
        <f>E1028/D1028</f>
        <v>4999.97</v>
      </c>
      <c r="N1028" s="3">
        <f t="shared" si="103"/>
        <v>2020</v>
      </c>
      <c r="O1028" s="3">
        <f t="shared" si="104"/>
        <v>6</v>
      </c>
    </row>
    <row r="1029" spans="1:15" x14ac:dyDescent="0.2">
      <c r="A1029" s="10">
        <f>A1028</f>
        <v>43998</v>
      </c>
      <c r="B1029" s="4" t="s">
        <v>55</v>
      </c>
      <c r="C1029" s="4" t="s">
        <v>5</v>
      </c>
      <c r="D1029" s="6">
        <v>1</v>
      </c>
      <c r="E1029" s="5">
        <v>7000.5</v>
      </c>
      <c r="F1029" s="6" t="str">
        <f t="shared" si="101"/>
        <v>借呗</v>
      </c>
      <c r="G1029" s="3" t="str">
        <f>MID(C1029,3,LEN(C1029))</f>
        <v>6期</v>
      </c>
      <c r="H1029" s="3" t="str">
        <f>VLOOKUP($B1029*1,[1]Sheet1!$A:$G,7,FALSE)</f>
        <v>华南</v>
      </c>
      <c r="I1029" s="3" t="str">
        <f>VLOOKUP($B1029*1,[1]Sheet1!$A:$G,6,FALSE)</f>
        <v>广州</v>
      </c>
      <c r="J1029" s="3" t="str">
        <f>VLOOKUP($B1029*1,[1]Sheet1!$A:$G,5,FALSE)</f>
        <v>一组</v>
      </c>
      <c r="K1029" s="3" t="str">
        <f t="shared" si="102"/>
        <v>广州一组</v>
      </c>
      <c r="L1029" s="3" t="str">
        <f>IF(VLOOKUP($B1029*1,[1]Sheet1!$A:$G,4,FALSE)=1,"普通员工","管理人员")</f>
        <v>普通员工</v>
      </c>
      <c r="M1029" s="3">
        <f>E1029/D1029</f>
        <v>7000.5</v>
      </c>
      <c r="N1029" s="3">
        <f t="shared" si="103"/>
        <v>2020</v>
      </c>
      <c r="O1029" s="3">
        <f t="shared" si="104"/>
        <v>6</v>
      </c>
    </row>
    <row r="1030" spans="1:15" x14ac:dyDescent="0.2">
      <c r="A1030" s="10">
        <f>A1029</f>
        <v>43998</v>
      </c>
      <c r="B1030" s="3" t="str">
        <f>B1029</f>
        <v>1000010881</v>
      </c>
      <c r="C1030" s="4" t="s">
        <v>6</v>
      </c>
      <c r="D1030" s="6">
        <v>3</v>
      </c>
      <c r="E1030" s="5">
        <v>35000.379999999997</v>
      </c>
      <c r="F1030" s="6" t="str">
        <f t="shared" si="101"/>
        <v>借呗</v>
      </c>
      <c r="G1030" s="3" t="str">
        <f>MID(C1030,3,LEN(C1030))</f>
        <v>12期</v>
      </c>
      <c r="H1030" s="3" t="str">
        <f>VLOOKUP($B1030*1,[1]Sheet1!$A:$G,7,FALSE)</f>
        <v>华南</v>
      </c>
      <c r="I1030" s="3" t="str">
        <f>VLOOKUP($B1030*1,[1]Sheet1!$A:$G,6,FALSE)</f>
        <v>广州</v>
      </c>
      <c r="J1030" s="3" t="str">
        <f>VLOOKUP($B1030*1,[1]Sheet1!$A:$G,5,FALSE)</f>
        <v>一组</v>
      </c>
      <c r="K1030" s="3" t="str">
        <f t="shared" si="102"/>
        <v>广州一组</v>
      </c>
      <c r="L1030" s="3" t="str">
        <f>IF(VLOOKUP($B1030*1,[1]Sheet1!$A:$G,4,FALSE)=1,"普通员工","管理人员")</f>
        <v>普通员工</v>
      </c>
      <c r="M1030" s="3">
        <f>E1030/D1030</f>
        <v>11666.793333333333</v>
      </c>
      <c r="N1030" s="3">
        <f t="shared" si="103"/>
        <v>2020</v>
      </c>
      <c r="O1030" s="3">
        <f t="shared" si="104"/>
        <v>6</v>
      </c>
    </row>
    <row r="1031" spans="1:15" x14ac:dyDescent="0.2">
      <c r="A1031" s="10">
        <f>A1030</f>
        <v>43998</v>
      </c>
      <c r="B1031" s="4" t="s">
        <v>118</v>
      </c>
      <c r="C1031" s="4" t="s">
        <v>6</v>
      </c>
      <c r="D1031" s="6">
        <v>2</v>
      </c>
      <c r="E1031" s="5">
        <v>14600.960000000001</v>
      </c>
      <c r="F1031" s="6" t="str">
        <f t="shared" si="101"/>
        <v>借呗</v>
      </c>
      <c r="G1031" s="3" t="str">
        <f>MID(C1031,3,LEN(C1031))</f>
        <v>12期</v>
      </c>
      <c r="H1031" s="3" t="str">
        <f>VLOOKUP($B1031*1,[1]Sheet1!$A:$G,7,FALSE)</f>
        <v>华东</v>
      </c>
      <c r="I1031" s="3" t="str">
        <f>VLOOKUP($B1031*1,[1]Sheet1!$A:$G,6,FALSE)</f>
        <v>合肥</v>
      </c>
      <c r="J1031" s="3" t="str">
        <f>VLOOKUP($B1031*1,[1]Sheet1!$A:$G,5,FALSE)</f>
        <v>二组</v>
      </c>
      <c r="K1031" s="3" t="str">
        <f t="shared" si="102"/>
        <v>合肥二组</v>
      </c>
      <c r="L1031" s="3" t="str">
        <f>IF(VLOOKUP($B1031*1,[1]Sheet1!$A:$G,4,FALSE)=1,"普通员工","管理人员")</f>
        <v>普通员工</v>
      </c>
      <c r="M1031" s="3">
        <f>E1031/D1031</f>
        <v>7300.4800000000005</v>
      </c>
      <c r="N1031" s="3">
        <f t="shared" si="103"/>
        <v>2020</v>
      </c>
      <c r="O1031" s="3">
        <f t="shared" si="104"/>
        <v>6</v>
      </c>
    </row>
    <row r="1032" spans="1:15" x14ac:dyDescent="0.2">
      <c r="A1032" s="10">
        <f>A1031</f>
        <v>43998</v>
      </c>
      <c r="B1032" s="4" t="s">
        <v>80</v>
      </c>
      <c r="C1032" s="4" t="s">
        <v>5</v>
      </c>
      <c r="D1032" s="6">
        <v>1</v>
      </c>
      <c r="E1032" s="5">
        <v>11445.75</v>
      </c>
      <c r="F1032" s="6" t="str">
        <f t="shared" si="101"/>
        <v>借呗</v>
      </c>
      <c r="G1032" s="3" t="str">
        <f>MID(C1032,3,LEN(C1032))</f>
        <v>6期</v>
      </c>
      <c r="H1032" s="3" t="str">
        <f>VLOOKUP($B1032*1,[1]Sheet1!$A:$G,7,FALSE)</f>
        <v>华东</v>
      </c>
      <c r="I1032" s="3" t="str">
        <f>VLOOKUP($B1032*1,[1]Sheet1!$A:$G,6,FALSE)</f>
        <v>上海</v>
      </c>
      <c r="J1032" s="3" t="str">
        <f>VLOOKUP($B1032*1,[1]Sheet1!$A:$G,5,FALSE)</f>
        <v>二组</v>
      </c>
      <c r="K1032" s="3" t="str">
        <f t="shared" si="102"/>
        <v>上海二组</v>
      </c>
      <c r="L1032" s="3" t="str">
        <f>IF(VLOOKUP($B1032*1,[1]Sheet1!$A:$G,4,FALSE)=1,"普通员工","管理人员")</f>
        <v>普通员工</v>
      </c>
      <c r="M1032" s="3">
        <f>E1032/D1032</f>
        <v>11445.75</v>
      </c>
      <c r="N1032" s="3">
        <f t="shared" si="103"/>
        <v>2020</v>
      </c>
      <c r="O1032" s="3">
        <f t="shared" si="104"/>
        <v>6</v>
      </c>
    </row>
    <row r="1033" spans="1:15" x14ac:dyDescent="0.2">
      <c r="A1033" s="10">
        <f>A1032</f>
        <v>43998</v>
      </c>
      <c r="B1033" s="4" t="s">
        <v>119</v>
      </c>
      <c r="C1033" s="4" t="s">
        <v>5</v>
      </c>
      <c r="D1033" s="6">
        <v>1</v>
      </c>
      <c r="E1033" s="5">
        <v>1000.48</v>
      </c>
      <c r="F1033" s="6" t="str">
        <f t="shared" si="101"/>
        <v>借呗</v>
      </c>
      <c r="G1033" s="3" t="str">
        <f>MID(C1033,3,LEN(C1033))</f>
        <v>6期</v>
      </c>
      <c r="H1033" s="3" t="str">
        <f>VLOOKUP($B1033*1,[1]Sheet1!$A:$G,7,FALSE)</f>
        <v>华东</v>
      </c>
      <c r="I1033" s="3" t="str">
        <f>VLOOKUP($B1033*1,[1]Sheet1!$A:$G,6,FALSE)</f>
        <v>杭州</v>
      </c>
      <c r="J1033" s="3" t="str">
        <f>VLOOKUP($B1033*1,[1]Sheet1!$A:$G,5,FALSE)</f>
        <v>二组</v>
      </c>
      <c r="K1033" s="3" t="str">
        <f t="shared" si="102"/>
        <v>杭州二组</v>
      </c>
      <c r="L1033" s="3" t="str">
        <f>IF(VLOOKUP($B1033*1,[1]Sheet1!$A:$G,4,FALSE)=1,"普通员工","管理人员")</f>
        <v>普通员工</v>
      </c>
      <c r="M1033" s="3">
        <f>E1033/D1033</f>
        <v>1000.48</v>
      </c>
      <c r="N1033" s="3">
        <f t="shared" si="103"/>
        <v>2020</v>
      </c>
      <c r="O1033" s="3">
        <f t="shared" si="104"/>
        <v>6</v>
      </c>
    </row>
    <row r="1034" spans="1:15" x14ac:dyDescent="0.2">
      <c r="A1034" s="10">
        <f>A1033</f>
        <v>43998</v>
      </c>
      <c r="B1034" s="4" t="s">
        <v>75</v>
      </c>
      <c r="C1034" s="4" t="s">
        <v>5</v>
      </c>
      <c r="D1034" s="6">
        <v>1</v>
      </c>
      <c r="E1034" s="5">
        <v>8000.38</v>
      </c>
      <c r="F1034" s="6" t="str">
        <f t="shared" si="101"/>
        <v>借呗</v>
      </c>
      <c r="G1034" s="3" t="str">
        <f>MID(C1034,3,LEN(C1034))</f>
        <v>6期</v>
      </c>
      <c r="H1034" s="3" t="str">
        <f>VLOOKUP($B1034*1,[1]Sheet1!$A:$G,7,FALSE)</f>
        <v>华东</v>
      </c>
      <c r="I1034" s="3" t="str">
        <f>VLOOKUP($B1034*1,[1]Sheet1!$A:$G,6,FALSE)</f>
        <v>杭州</v>
      </c>
      <c r="J1034" s="3" t="str">
        <f>VLOOKUP($B1034*1,[1]Sheet1!$A:$G,5,FALSE)</f>
        <v>一组</v>
      </c>
      <c r="K1034" s="3" t="str">
        <f t="shared" si="102"/>
        <v>杭州一组</v>
      </c>
      <c r="L1034" s="3" t="str">
        <f>IF(VLOOKUP($B1034*1,[1]Sheet1!$A:$G,4,FALSE)=1,"普通员工","管理人员")</f>
        <v>普通员工</v>
      </c>
      <c r="M1034" s="3">
        <f>E1034/D1034</f>
        <v>8000.38</v>
      </c>
      <c r="N1034" s="3">
        <f t="shared" si="103"/>
        <v>2020</v>
      </c>
      <c r="O1034" s="3">
        <f t="shared" si="104"/>
        <v>6</v>
      </c>
    </row>
    <row r="1035" spans="1:15" x14ac:dyDescent="0.2">
      <c r="A1035" s="10">
        <f>A1034</f>
        <v>43998</v>
      </c>
      <c r="B1035" s="4" t="s">
        <v>76</v>
      </c>
      <c r="C1035" s="4" t="s">
        <v>5</v>
      </c>
      <c r="D1035" s="6">
        <v>1</v>
      </c>
      <c r="E1035" s="5">
        <v>512.1</v>
      </c>
      <c r="F1035" s="6" t="str">
        <f t="shared" si="101"/>
        <v>借呗</v>
      </c>
      <c r="G1035" s="3" t="str">
        <f>MID(C1035,3,LEN(C1035))</f>
        <v>6期</v>
      </c>
      <c r="H1035" s="3" t="str">
        <f>VLOOKUP($B1035*1,[1]Sheet1!$A:$G,7,FALSE)</f>
        <v>华东</v>
      </c>
      <c r="I1035" s="3" t="str">
        <f>VLOOKUP($B1035*1,[1]Sheet1!$A:$G,6,FALSE)</f>
        <v>杭州</v>
      </c>
      <c r="J1035" s="3" t="str">
        <f>VLOOKUP($B1035*1,[1]Sheet1!$A:$G,5,FALSE)</f>
        <v>二组</v>
      </c>
      <c r="K1035" s="3" t="str">
        <f t="shared" si="102"/>
        <v>杭州二组</v>
      </c>
      <c r="L1035" s="3" t="str">
        <f>IF(VLOOKUP($B1035*1,[1]Sheet1!$A:$G,4,FALSE)=1,"普通员工","管理人员")</f>
        <v>普通员工</v>
      </c>
      <c r="M1035" s="3">
        <f>E1035/D1035</f>
        <v>512.1</v>
      </c>
      <c r="N1035" s="3">
        <f t="shared" si="103"/>
        <v>2020</v>
      </c>
      <c r="O1035" s="3">
        <f t="shared" si="104"/>
        <v>6</v>
      </c>
    </row>
    <row r="1036" spans="1:15" x14ac:dyDescent="0.2">
      <c r="A1036" s="10">
        <f>A1035</f>
        <v>43998</v>
      </c>
      <c r="B1036" s="4" t="s">
        <v>102</v>
      </c>
      <c r="C1036" s="4" t="s">
        <v>10</v>
      </c>
      <c r="D1036" s="6">
        <v>1</v>
      </c>
      <c r="E1036" s="5">
        <v>17000.37</v>
      </c>
      <c r="F1036" s="6" t="str">
        <f t="shared" si="101"/>
        <v>借呗</v>
      </c>
      <c r="G1036" s="3" t="str">
        <f>MID(C1036,3,LEN(C1036))</f>
        <v>18期</v>
      </c>
      <c r="H1036" s="3" t="str">
        <f>VLOOKUP($B1036*1,[1]Sheet1!$A:$G,7,FALSE)</f>
        <v>华东</v>
      </c>
      <c r="I1036" s="3" t="str">
        <f>VLOOKUP($B1036*1,[1]Sheet1!$A:$G,6,FALSE)</f>
        <v>杭州</v>
      </c>
      <c r="J1036" s="3" t="str">
        <f>VLOOKUP($B1036*1,[1]Sheet1!$A:$G,5,FALSE)</f>
        <v>一组</v>
      </c>
      <c r="K1036" s="3" t="str">
        <f t="shared" si="102"/>
        <v>杭州一组</v>
      </c>
      <c r="L1036" s="3" t="str">
        <f>IF(VLOOKUP($B1036*1,[1]Sheet1!$A:$G,4,FALSE)=1,"普通员工","管理人员")</f>
        <v>普通员工</v>
      </c>
      <c r="M1036" s="3">
        <f>E1036/D1036</f>
        <v>17000.37</v>
      </c>
      <c r="N1036" s="3">
        <f t="shared" si="103"/>
        <v>2020</v>
      </c>
      <c r="O1036" s="3">
        <f t="shared" si="104"/>
        <v>6</v>
      </c>
    </row>
    <row r="1037" spans="1:15" x14ac:dyDescent="0.2">
      <c r="A1037" s="10">
        <f>A1036</f>
        <v>43998</v>
      </c>
      <c r="B1037" s="4" t="s">
        <v>86</v>
      </c>
      <c r="C1037" s="4" t="s">
        <v>6</v>
      </c>
      <c r="D1037" s="6">
        <v>1</v>
      </c>
      <c r="E1037" s="5">
        <v>19999.98</v>
      </c>
      <c r="F1037" s="6" t="str">
        <f t="shared" si="101"/>
        <v>借呗</v>
      </c>
      <c r="G1037" s="3" t="str">
        <f>MID(C1037,3,LEN(C1037))</f>
        <v>12期</v>
      </c>
      <c r="H1037" s="3" t="str">
        <f>VLOOKUP($B1037*1,[1]Sheet1!$A:$G,7,FALSE)</f>
        <v>华东</v>
      </c>
      <c r="I1037" s="3" t="str">
        <f>VLOOKUP($B1037*1,[1]Sheet1!$A:$G,6,FALSE)</f>
        <v>苏州</v>
      </c>
      <c r="J1037" s="3" t="str">
        <f>VLOOKUP($B1037*1,[1]Sheet1!$A:$G,5,FALSE)</f>
        <v>一组</v>
      </c>
      <c r="K1037" s="3" t="str">
        <f t="shared" si="102"/>
        <v>苏州一组</v>
      </c>
      <c r="L1037" s="3" t="str">
        <f>IF(VLOOKUP($B1037*1,[1]Sheet1!$A:$G,4,FALSE)=1,"普通员工","管理人员")</f>
        <v>普通员工</v>
      </c>
      <c r="M1037" s="3">
        <f>E1037/D1037</f>
        <v>19999.98</v>
      </c>
      <c r="N1037" s="3">
        <f t="shared" si="103"/>
        <v>2020</v>
      </c>
      <c r="O1037" s="3">
        <f t="shared" si="104"/>
        <v>6</v>
      </c>
    </row>
    <row r="1038" spans="1:15" x14ac:dyDescent="0.2">
      <c r="A1038" s="10">
        <f>A1037</f>
        <v>43998</v>
      </c>
      <c r="B1038" s="4" t="s">
        <v>91</v>
      </c>
      <c r="C1038" s="4" t="s">
        <v>5</v>
      </c>
      <c r="D1038" s="6">
        <v>1</v>
      </c>
      <c r="E1038" s="5">
        <v>5000.34</v>
      </c>
      <c r="F1038" s="6" t="str">
        <f t="shared" si="101"/>
        <v>借呗</v>
      </c>
      <c r="G1038" s="3" t="str">
        <f>MID(C1038,3,LEN(C1038))</f>
        <v>6期</v>
      </c>
      <c r="H1038" s="3" t="str">
        <f>VLOOKUP($B1038*1,[1]Sheet1!$A:$G,7,FALSE)</f>
        <v>华东</v>
      </c>
      <c r="I1038" s="3" t="str">
        <f>VLOOKUP($B1038*1,[1]Sheet1!$A:$G,6,FALSE)</f>
        <v>南京</v>
      </c>
      <c r="J1038" s="3" t="str">
        <f>VLOOKUP($B1038*1,[1]Sheet1!$A:$G,5,FALSE)</f>
        <v>一组</v>
      </c>
      <c r="K1038" s="3" t="str">
        <f t="shared" si="102"/>
        <v>南京一组</v>
      </c>
      <c r="L1038" s="3" t="str">
        <f>IF(VLOOKUP($B1038*1,[1]Sheet1!$A:$G,4,FALSE)=1,"普通员工","管理人员")</f>
        <v>普通员工</v>
      </c>
      <c r="M1038" s="3">
        <f>E1038/D1038</f>
        <v>5000.34</v>
      </c>
      <c r="N1038" s="3">
        <f t="shared" si="103"/>
        <v>2020</v>
      </c>
      <c r="O1038" s="3">
        <f t="shared" si="104"/>
        <v>6</v>
      </c>
    </row>
    <row r="1039" spans="1:15" x14ac:dyDescent="0.2">
      <c r="A1039" s="10">
        <f>A1038</f>
        <v>43998</v>
      </c>
      <c r="B1039" s="4" t="s">
        <v>88</v>
      </c>
      <c r="C1039" s="4" t="s">
        <v>5</v>
      </c>
      <c r="D1039" s="6">
        <v>2</v>
      </c>
      <c r="E1039" s="5">
        <v>20000.099999999999</v>
      </c>
      <c r="F1039" s="6" t="str">
        <f t="shared" si="101"/>
        <v>借呗</v>
      </c>
      <c r="G1039" s="3" t="str">
        <f>MID(C1039,3,LEN(C1039))</f>
        <v>6期</v>
      </c>
      <c r="H1039" s="3" t="str">
        <f>VLOOKUP($B1039*1,[1]Sheet1!$A:$G,7,FALSE)</f>
        <v>华东</v>
      </c>
      <c r="I1039" s="3" t="str">
        <f>VLOOKUP($B1039*1,[1]Sheet1!$A:$G,6,FALSE)</f>
        <v>上海</v>
      </c>
      <c r="J1039" s="3" t="str">
        <f>VLOOKUP($B1039*1,[1]Sheet1!$A:$G,5,FALSE)</f>
        <v>一组</v>
      </c>
      <c r="K1039" s="3" t="str">
        <f t="shared" si="102"/>
        <v>上海一组</v>
      </c>
      <c r="L1039" s="3" t="str">
        <f>IF(VLOOKUP($B1039*1,[1]Sheet1!$A:$G,4,FALSE)=1,"普通员工","管理人员")</f>
        <v>普通员工</v>
      </c>
      <c r="M1039" s="3">
        <f>E1039/D1039</f>
        <v>10000.049999999999</v>
      </c>
      <c r="N1039" s="3">
        <f t="shared" si="103"/>
        <v>2020</v>
      </c>
      <c r="O1039" s="3">
        <f t="shared" si="104"/>
        <v>6</v>
      </c>
    </row>
    <row r="1040" spans="1:15" x14ac:dyDescent="0.2">
      <c r="A1040" s="10">
        <f>A1039</f>
        <v>43998</v>
      </c>
      <c r="B1040" s="3" t="str">
        <f>B1039</f>
        <v>1000012675</v>
      </c>
      <c r="C1040" s="4" t="s">
        <v>10</v>
      </c>
      <c r="D1040" s="6">
        <v>1</v>
      </c>
      <c r="E1040" s="5">
        <v>25000</v>
      </c>
      <c r="F1040" s="6" t="str">
        <f t="shared" si="101"/>
        <v>借呗</v>
      </c>
      <c r="G1040" s="3" t="str">
        <f>MID(C1040,3,LEN(C1040))</f>
        <v>18期</v>
      </c>
      <c r="H1040" s="3" t="str">
        <f>VLOOKUP($B1040*1,[1]Sheet1!$A:$G,7,FALSE)</f>
        <v>华东</v>
      </c>
      <c r="I1040" s="3" t="str">
        <f>VLOOKUP($B1040*1,[1]Sheet1!$A:$G,6,FALSE)</f>
        <v>上海</v>
      </c>
      <c r="J1040" s="3" t="str">
        <f>VLOOKUP($B1040*1,[1]Sheet1!$A:$G,5,FALSE)</f>
        <v>一组</v>
      </c>
      <c r="K1040" s="3" t="str">
        <f t="shared" si="102"/>
        <v>上海一组</v>
      </c>
      <c r="L1040" s="3" t="str">
        <f>IF(VLOOKUP($B1040*1,[1]Sheet1!$A:$G,4,FALSE)=1,"普通员工","管理人员")</f>
        <v>普通员工</v>
      </c>
      <c r="M1040" s="3">
        <f>E1040/D1040</f>
        <v>25000</v>
      </c>
      <c r="N1040" s="3">
        <f t="shared" si="103"/>
        <v>2020</v>
      </c>
      <c r="O1040" s="3">
        <f t="shared" si="104"/>
        <v>6</v>
      </c>
    </row>
    <row r="1041" spans="1:15" x14ac:dyDescent="0.2">
      <c r="A1041" s="10">
        <f>A1040</f>
        <v>43998</v>
      </c>
      <c r="B1041" s="4" t="s">
        <v>110</v>
      </c>
      <c r="C1041" s="4" t="s">
        <v>6</v>
      </c>
      <c r="D1041" s="6">
        <v>1</v>
      </c>
      <c r="E1041" s="5">
        <v>7000.05</v>
      </c>
      <c r="F1041" s="6" t="str">
        <f t="shared" si="101"/>
        <v>借呗</v>
      </c>
      <c r="G1041" s="3" t="str">
        <f>MID(C1041,3,LEN(C1041))</f>
        <v>12期</v>
      </c>
      <c r="H1041" s="3" t="str">
        <f>VLOOKUP($B1041*1,[1]Sheet1!$A:$G,7,FALSE)</f>
        <v>华东</v>
      </c>
      <c r="I1041" s="3" t="str">
        <f>VLOOKUP($B1041*1,[1]Sheet1!$A:$G,6,FALSE)</f>
        <v>苏州</v>
      </c>
      <c r="J1041" s="3" t="str">
        <f>VLOOKUP($B1041*1,[1]Sheet1!$A:$G,5,FALSE)</f>
        <v>一组</v>
      </c>
      <c r="K1041" s="3" t="str">
        <f t="shared" si="102"/>
        <v>苏州一组</v>
      </c>
      <c r="L1041" s="3" t="str">
        <f>IF(VLOOKUP($B1041*1,[1]Sheet1!$A:$G,4,FALSE)=1,"普通员工","管理人员")</f>
        <v>普通员工</v>
      </c>
      <c r="M1041" s="3">
        <f>E1041/D1041</f>
        <v>7000.05</v>
      </c>
      <c r="N1041" s="3">
        <f t="shared" si="103"/>
        <v>2020</v>
      </c>
      <c r="O1041" s="3">
        <f t="shared" si="104"/>
        <v>6</v>
      </c>
    </row>
    <row r="1042" spans="1:15" x14ac:dyDescent="0.2">
      <c r="A1042" s="10">
        <f>A1041</f>
        <v>43998</v>
      </c>
      <c r="B1042" s="4" t="s">
        <v>99</v>
      </c>
      <c r="C1042" s="4" t="s">
        <v>5</v>
      </c>
      <c r="D1042" s="6">
        <v>1</v>
      </c>
      <c r="E1042" s="5">
        <v>1400.42</v>
      </c>
      <c r="F1042" s="6" t="str">
        <f t="shared" si="101"/>
        <v>借呗</v>
      </c>
      <c r="G1042" s="3" t="str">
        <f>MID(C1042,3,LEN(C1042))</f>
        <v>6期</v>
      </c>
      <c r="H1042" s="3" t="str">
        <f>VLOOKUP($B1042*1,[1]Sheet1!$A:$G,7,FALSE)</f>
        <v>华南</v>
      </c>
      <c r="I1042" s="3" t="str">
        <f>VLOOKUP($B1042*1,[1]Sheet1!$A:$G,6,FALSE)</f>
        <v>广州</v>
      </c>
      <c r="J1042" s="3" t="str">
        <f>VLOOKUP($B1042*1,[1]Sheet1!$A:$G,5,FALSE)</f>
        <v>二组</v>
      </c>
      <c r="K1042" s="3" t="str">
        <f t="shared" si="102"/>
        <v>广州二组</v>
      </c>
      <c r="L1042" s="3" t="str">
        <f>IF(VLOOKUP($B1042*1,[1]Sheet1!$A:$G,4,FALSE)=1,"普通员工","管理人员")</f>
        <v>管理人员</v>
      </c>
      <c r="M1042" s="3">
        <f>E1042/D1042</f>
        <v>1400.42</v>
      </c>
      <c r="N1042" s="3">
        <f t="shared" si="103"/>
        <v>2020</v>
      </c>
      <c r="O1042" s="3">
        <f t="shared" si="104"/>
        <v>6</v>
      </c>
    </row>
    <row r="1043" spans="1:15" x14ac:dyDescent="0.2">
      <c r="A1043" s="10">
        <f>A1042</f>
        <v>43998</v>
      </c>
      <c r="B1043" s="3" t="str">
        <f t="shared" ref="B1043:B1044" si="105">B1042</f>
        <v>1000014291</v>
      </c>
      <c r="C1043" s="4" t="s">
        <v>6</v>
      </c>
      <c r="D1043" s="6">
        <v>1</v>
      </c>
      <c r="E1043" s="5">
        <v>7500.01</v>
      </c>
      <c r="F1043" s="6" t="str">
        <f t="shared" si="101"/>
        <v>借呗</v>
      </c>
      <c r="G1043" s="3" t="str">
        <f>MID(C1043,3,LEN(C1043))</f>
        <v>12期</v>
      </c>
      <c r="H1043" s="3" t="str">
        <f>VLOOKUP($B1043*1,[1]Sheet1!$A:$G,7,FALSE)</f>
        <v>华南</v>
      </c>
      <c r="I1043" s="3" t="str">
        <f>VLOOKUP($B1043*1,[1]Sheet1!$A:$G,6,FALSE)</f>
        <v>广州</v>
      </c>
      <c r="J1043" s="3" t="str">
        <f>VLOOKUP($B1043*1,[1]Sheet1!$A:$G,5,FALSE)</f>
        <v>二组</v>
      </c>
      <c r="K1043" s="3" t="str">
        <f t="shared" si="102"/>
        <v>广州二组</v>
      </c>
      <c r="L1043" s="3" t="str">
        <f>IF(VLOOKUP($B1043*1,[1]Sheet1!$A:$G,4,FALSE)=1,"普通员工","管理人员")</f>
        <v>管理人员</v>
      </c>
      <c r="M1043" s="3">
        <f>E1043/D1043</f>
        <v>7500.01</v>
      </c>
      <c r="N1043" s="3">
        <f t="shared" si="103"/>
        <v>2020</v>
      </c>
      <c r="O1043" s="3">
        <f t="shared" si="104"/>
        <v>6</v>
      </c>
    </row>
    <row r="1044" spans="1:15" x14ac:dyDescent="0.2">
      <c r="A1044" s="10">
        <f>A1043</f>
        <v>43998</v>
      </c>
      <c r="B1044" s="3" t="str">
        <f t="shared" si="105"/>
        <v>1000014291</v>
      </c>
      <c r="C1044" s="4" t="s">
        <v>10</v>
      </c>
      <c r="D1044" s="6">
        <v>2</v>
      </c>
      <c r="E1044" s="5">
        <v>43001.17</v>
      </c>
      <c r="F1044" s="6" t="str">
        <f t="shared" si="101"/>
        <v>借呗</v>
      </c>
      <c r="G1044" s="3" t="str">
        <f>MID(C1044,3,LEN(C1044))</f>
        <v>18期</v>
      </c>
      <c r="H1044" s="3" t="str">
        <f>VLOOKUP($B1044*1,[1]Sheet1!$A:$G,7,FALSE)</f>
        <v>华南</v>
      </c>
      <c r="I1044" s="3" t="str">
        <f>VLOOKUP($B1044*1,[1]Sheet1!$A:$G,6,FALSE)</f>
        <v>广州</v>
      </c>
      <c r="J1044" s="3" t="str">
        <f>VLOOKUP($B1044*1,[1]Sheet1!$A:$G,5,FALSE)</f>
        <v>二组</v>
      </c>
      <c r="K1044" s="3" t="str">
        <f t="shared" si="102"/>
        <v>广州二组</v>
      </c>
      <c r="L1044" s="3" t="str">
        <f>IF(VLOOKUP($B1044*1,[1]Sheet1!$A:$G,4,FALSE)=1,"普通员工","管理人员")</f>
        <v>管理人员</v>
      </c>
      <c r="M1044" s="3">
        <f>E1044/D1044</f>
        <v>21500.584999999999</v>
      </c>
      <c r="N1044" s="3">
        <f t="shared" si="103"/>
        <v>2020</v>
      </c>
      <c r="O1044" s="3">
        <f t="shared" si="104"/>
        <v>6</v>
      </c>
    </row>
    <row r="1045" spans="1:15" x14ac:dyDescent="0.2">
      <c r="A1045" s="10">
        <f>A1044</f>
        <v>43998</v>
      </c>
      <c r="B1045" s="4" t="s">
        <v>100</v>
      </c>
      <c r="C1045" s="4" t="s">
        <v>6</v>
      </c>
      <c r="D1045" s="6">
        <v>1</v>
      </c>
      <c r="E1045" s="5">
        <v>18000.240000000002</v>
      </c>
      <c r="F1045" s="6" t="str">
        <f t="shared" si="101"/>
        <v>借呗</v>
      </c>
      <c r="G1045" s="3" t="str">
        <f>MID(C1045,3,LEN(C1045))</f>
        <v>12期</v>
      </c>
      <c r="H1045" s="3" t="str">
        <f>VLOOKUP($B1045*1,[1]Sheet1!$A:$G,7,FALSE)</f>
        <v>华南</v>
      </c>
      <c r="I1045" s="3" t="str">
        <f>VLOOKUP($B1045*1,[1]Sheet1!$A:$G,6,FALSE)</f>
        <v>南宁</v>
      </c>
      <c r="J1045" s="3" t="str">
        <f>VLOOKUP($B1045*1,[1]Sheet1!$A:$G,5,FALSE)</f>
        <v>一组</v>
      </c>
      <c r="K1045" s="3" t="str">
        <f t="shared" si="102"/>
        <v>南宁一组</v>
      </c>
      <c r="L1045" s="3" t="str">
        <f>IF(VLOOKUP($B1045*1,[1]Sheet1!$A:$G,4,FALSE)=1,"普通员工","管理人员")</f>
        <v>普通员工</v>
      </c>
      <c r="M1045" s="3">
        <f>E1045/D1045</f>
        <v>18000.240000000002</v>
      </c>
      <c r="N1045" s="3">
        <f t="shared" si="103"/>
        <v>2020</v>
      </c>
      <c r="O1045" s="3">
        <f t="shared" si="104"/>
        <v>6</v>
      </c>
    </row>
    <row r="1046" spans="1:15" x14ac:dyDescent="0.2">
      <c r="A1046" s="10">
        <f>A1045</f>
        <v>43998</v>
      </c>
      <c r="B1046" s="4" t="s">
        <v>104</v>
      </c>
      <c r="C1046" s="4" t="s">
        <v>5</v>
      </c>
      <c r="D1046" s="6">
        <v>4</v>
      </c>
      <c r="E1046" s="5">
        <v>36501.57</v>
      </c>
      <c r="F1046" s="6" t="str">
        <f t="shared" si="101"/>
        <v>借呗</v>
      </c>
      <c r="G1046" s="3" t="str">
        <f>MID(C1046,3,LEN(C1046))</f>
        <v>6期</v>
      </c>
      <c r="H1046" s="3" t="str">
        <f>VLOOKUP($B1046*1,[1]Sheet1!$A:$G,7,FALSE)</f>
        <v>华东</v>
      </c>
      <c r="I1046" s="3" t="str">
        <f>VLOOKUP($B1046*1,[1]Sheet1!$A:$G,6,FALSE)</f>
        <v>上海</v>
      </c>
      <c r="J1046" s="3" t="str">
        <f>VLOOKUP($B1046*1,[1]Sheet1!$A:$G,5,FALSE)</f>
        <v>一组</v>
      </c>
      <c r="K1046" s="3" t="str">
        <f t="shared" si="102"/>
        <v>上海一组</v>
      </c>
      <c r="L1046" s="3" t="str">
        <f>IF(VLOOKUP($B1046*1,[1]Sheet1!$A:$G,4,FALSE)=1,"普通员工","管理人员")</f>
        <v>普通员工</v>
      </c>
      <c r="M1046" s="3">
        <f>E1046/D1046</f>
        <v>9125.3924999999999</v>
      </c>
      <c r="N1046" s="3">
        <f t="shared" si="103"/>
        <v>2020</v>
      </c>
      <c r="O1046" s="3">
        <f t="shared" si="104"/>
        <v>6</v>
      </c>
    </row>
    <row r="1047" spans="1:15" x14ac:dyDescent="0.2">
      <c r="A1047" s="10">
        <f>A1046</f>
        <v>43998</v>
      </c>
      <c r="B1047" s="3" t="str">
        <f>B1046</f>
        <v>1000014572</v>
      </c>
      <c r="C1047" s="4" t="s">
        <v>10</v>
      </c>
      <c r="D1047" s="6">
        <v>1</v>
      </c>
      <c r="E1047" s="5">
        <v>13000.26</v>
      </c>
      <c r="F1047" s="6" t="str">
        <f t="shared" si="101"/>
        <v>借呗</v>
      </c>
      <c r="G1047" s="3" t="str">
        <f>MID(C1047,3,LEN(C1047))</f>
        <v>18期</v>
      </c>
      <c r="H1047" s="3" t="str">
        <f>VLOOKUP($B1047*1,[1]Sheet1!$A:$G,7,FALSE)</f>
        <v>华东</v>
      </c>
      <c r="I1047" s="3" t="str">
        <f>VLOOKUP($B1047*1,[1]Sheet1!$A:$G,6,FALSE)</f>
        <v>上海</v>
      </c>
      <c r="J1047" s="3" t="str">
        <f>VLOOKUP($B1047*1,[1]Sheet1!$A:$G,5,FALSE)</f>
        <v>一组</v>
      </c>
      <c r="K1047" s="3" t="str">
        <f t="shared" si="102"/>
        <v>上海一组</v>
      </c>
      <c r="L1047" s="3" t="str">
        <f>IF(VLOOKUP($B1047*1,[1]Sheet1!$A:$G,4,FALSE)=1,"普通员工","管理人员")</f>
        <v>普通员工</v>
      </c>
      <c r="M1047" s="3">
        <f>E1047/D1047</f>
        <v>13000.26</v>
      </c>
      <c r="N1047" s="3">
        <f t="shared" si="103"/>
        <v>2020</v>
      </c>
      <c r="O1047" s="3">
        <f t="shared" si="104"/>
        <v>6</v>
      </c>
    </row>
    <row r="1048" spans="1:15" x14ac:dyDescent="0.2">
      <c r="A1048" s="10">
        <f>A1047</f>
        <v>43998</v>
      </c>
      <c r="B1048" s="4" t="s">
        <v>105</v>
      </c>
      <c r="C1048" s="4" t="s">
        <v>5</v>
      </c>
      <c r="D1048" s="6">
        <v>1</v>
      </c>
      <c r="E1048" s="5">
        <v>10000.17</v>
      </c>
      <c r="F1048" s="6" t="str">
        <f t="shared" si="101"/>
        <v>借呗</v>
      </c>
      <c r="G1048" s="3" t="str">
        <f>MID(C1048,3,LEN(C1048))</f>
        <v>6期</v>
      </c>
      <c r="H1048" s="3" t="str">
        <f>VLOOKUP($B1048*1,[1]Sheet1!$A:$G,7,FALSE)</f>
        <v>华西北</v>
      </c>
      <c r="I1048" s="3" t="str">
        <f>VLOOKUP($B1048*1,[1]Sheet1!$A:$G,6,FALSE)</f>
        <v>西安</v>
      </c>
      <c r="J1048" s="3" t="str">
        <f>VLOOKUP($B1048*1,[1]Sheet1!$A:$G,5,FALSE)</f>
        <v>一组</v>
      </c>
      <c r="K1048" s="3" t="str">
        <f t="shared" si="102"/>
        <v>西安一组</v>
      </c>
      <c r="L1048" s="3" t="str">
        <f>IF(VLOOKUP($B1048*1,[1]Sheet1!$A:$G,4,FALSE)=1,"普通员工","管理人员")</f>
        <v>普通员工</v>
      </c>
      <c r="M1048" s="3">
        <f>E1048/D1048</f>
        <v>10000.17</v>
      </c>
      <c r="N1048" s="3">
        <f t="shared" si="103"/>
        <v>2020</v>
      </c>
      <c r="O1048" s="3">
        <f t="shared" si="104"/>
        <v>6</v>
      </c>
    </row>
    <row r="1049" spans="1:15" x14ac:dyDescent="0.2">
      <c r="A1049" s="10">
        <f>A1048</f>
        <v>43998</v>
      </c>
      <c r="B1049" s="3" t="str">
        <f>B1048</f>
        <v>1000014996</v>
      </c>
      <c r="C1049" s="4" t="s">
        <v>6</v>
      </c>
      <c r="D1049" s="6">
        <v>1</v>
      </c>
      <c r="E1049" s="5">
        <v>18000.47</v>
      </c>
      <c r="F1049" s="6" t="str">
        <f t="shared" si="101"/>
        <v>借呗</v>
      </c>
      <c r="G1049" s="3" t="str">
        <f>MID(C1049,3,LEN(C1049))</f>
        <v>12期</v>
      </c>
      <c r="H1049" s="3" t="str">
        <f>VLOOKUP($B1049*1,[1]Sheet1!$A:$G,7,FALSE)</f>
        <v>华西北</v>
      </c>
      <c r="I1049" s="3" t="str">
        <f>VLOOKUP($B1049*1,[1]Sheet1!$A:$G,6,FALSE)</f>
        <v>西安</v>
      </c>
      <c r="J1049" s="3" t="str">
        <f>VLOOKUP($B1049*1,[1]Sheet1!$A:$G,5,FALSE)</f>
        <v>一组</v>
      </c>
      <c r="K1049" s="3" t="str">
        <f t="shared" si="102"/>
        <v>西安一组</v>
      </c>
      <c r="L1049" s="3" t="str">
        <f>IF(VLOOKUP($B1049*1,[1]Sheet1!$A:$G,4,FALSE)=1,"普通员工","管理人员")</f>
        <v>普通员工</v>
      </c>
      <c r="M1049" s="3">
        <f>E1049/D1049</f>
        <v>18000.47</v>
      </c>
      <c r="N1049" s="3">
        <f t="shared" si="103"/>
        <v>2020</v>
      </c>
      <c r="O1049" s="3">
        <f t="shared" si="104"/>
        <v>6</v>
      </c>
    </row>
    <row r="1050" spans="1:15" x14ac:dyDescent="0.2">
      <c r="A1050" s="10">
        <f>A1049</f>
        <v>43998</v>
      </c>
      <c r="B1050" s="4" t="s">
        <v>113</v>
      </c>
      <c r="C1050" s="4" t="s">
        <v>5</v>
      </c>
      <c r="D1050" s="6">
        <v>2</v>
      </c>
      <c r="E1050" s="5">
        <v>27000.75</v>
      </c>
      <c r="F1050" s="6" t="str">
        <f t="shared" si="101"/>
        <v>借呗</v>
      </c>
      <c r="G1050" s="3" t="str">
        <f>MID(C1050,3,LEN(C1050))</f>
        <v>6期</v>
      </c>
      <c r="H1050" s="3" t="str">
        <f>VLOOKUP($B1050*1,[1]Sheet1!$A:$G,7,FALSE)</f>
        <v>华东</v>
      </c>
      <c r="I1050" s="3" t="str">
        <f>VLOOKUP($B1050*1,[1]Sheet1!$A:$G,6,FALSE)</f>
        <v>南京</v>
      </c>
      <c r="J1050" s="3" t="str">
        <f>VLOOKUP($B1050*1,[1]Sheet1!$A:$G,5,FALSE)</f>
        <v>一组</v>
      </c>
      <c r="K1050" s="3" t="str">
        <f t="shared" si="102"/>
        <v>南京一组</v>
      </c>
      <c r="L1050" s="3" t="str">
        <f>IF(VLOOKUP($B1050*1,[1]Sheet1!$A:$G,4,FALSE)=1,"普通员工","管理人员")</f>
        <v>普通员工</v>
      </c>
      <c r="M1050" s="3">
        <f>E1050/D1050</f>
        <v>13500.375</v>
      </c>
      <c r="N1050" s="3">
        <f t="shared" si="103"/>
        <v>2020</v>
      </c>
      <c r="O1050" s="3">
        <f t="shared" si="104"/>
        <v>6</v>
      </c>
    </row>
    <row r="1051" spans="1:15" x14ac:dyDescent="0.2">
      <c r="A1051" s="10">
        <f>A1050</f>
        <v>43998</v>
      </c>
      <c r="B1051" s="4" t="s">
        <v>114</v>
      </c>
      <c r="C1051" s="4" t="s">
        <v>5</v>
      </c>
      <c r="D1051" s="6">
        <v>1</v>
      </c>
      <c r="E1051" s="5">
        <v>5000.6000000000004</v>
      </c>
      <c r="F1051" s="6" t="str">
        <f t="shared" si="101"/>
        <v>借呗</v>
      </c>
      <c r="G1051" s="3" t="str">
        <f>MID(C1051,3,LEN(C1051))</f>
        <v>6期</v>
      </c>
      <c r="H1051" s="3" t="str">
        <f>VLOOKUP($B1051*1,[1]Sheet1!$A:$G,7,FALSE)</f>
        <v>华西北</v>
      </c>
      <c r="I1051" s="3" t="str">
        <f>VLOOKUP($B1051*1,[1]Sheet1!$A:$G,6,FALSE)</f>
        <v>北京</v>
      </c>
      <c r="J1051" s="3" t="str">
        <f>VLOOKUP($B1051*1,[1]Sheet1!$A:$G,5,FALSE)</f>
        <v>三组</v>
      </c>
      <c r="K1051" s="3" t="str">
        <f t="shared" si="102"/>
        <v>北京三组</v>
      </c>
      <c r="L1051" s="3" t="str">
        <f>IF(VLOOKUP($B1051*1,[1]Sheet1!$A:$G,4,FALSE)=1,"普通员工","管理人员")</f>
        <v>普通员工</v>
      </c>
      <c r="M1051" s="3">
        <f>E1051/D1051</f>
        <v>5000.6000000000004</v>
      </c>
      <c r="N1051" s="3">
        <f t="shared" si="103"/>
        <v>2020</v>
      </c>
      <c r="O1051" s="3">
        <f t="shared" si="104"/>
        <v>6</v>
      </c>
    </row>
    <row r="1052" spans="1:15" x14ac:dyDescent="0.2">
      <c r="A1052" s="10">
        <f>A1051</f>
        <v>43998</v>
      </c>
      <c r="B1052" s="4" t="s">
        <v>115</v>
      </c>
      <c r="C1052" s="4" t="s">
        <v>10</v>
      </c>
      <c r="D1052" s="6">
        <v>1</v>
      </c>
      <c r="E1052" s="5">
        <v>22000.61</v>
      </c>
      <c r="F1052" s="6" t="str">
        <f t="shared" si="101"/>
        <v>借呗</v>
      </c>
      <c r="G1052" s="3" t="str">
        <f>MID(C1052,3,LEN(C1052))</f>
        <v>18期</v>
      </c>
      <c r="H1052" s="3" t="str">
        <f>VLOOKUP($B1052*1,[1]Sheet1!$A:$G,7,FALSE)</f>
        <v>华南</v>
      </c>
      <c r="I1052" s="3" t="str">
        <f>VLOOKUP($B1052*1,[1]Sheet1!$A:$G,6,FALSE)</f>
        <v>南宁</v>
      </c>
      <c r="J1052" s="3" t="str">
        <f>VLOOKUP($B1052*1,[1]Sheet1!$A:$G,5,FALSE)</f>
        <v>一组</v>
      </c>
      <c r="K1052" s="3" t="str">
        <f t="shared" si="102"/>
        <v>南宁一组</v>
      </c>
      <c r="L1052" s="3" t="str">
        <f>IF(VLOOKUP($B1052*1,[1]Sheet1!$A:$G,4,FALSE)=1,"普通员工","管理人员")</f>
        <v>普通员工</v>
      </c>
      <c r="M1052" s="3">
        <f>E1052/D1052</f>
        <v>22000.61</v>
      </c>
      <c r="N1052" s="3">
        <f t="shared" si="103"/>
        <v>2020</v>
      </c>
      <c r="O1052" s="3">
        <f t="shared" si="104"/>
        <v>6</v>
      </c>
    </row>
    <row r="1053" spans="1:15" x14ac:dyDescent="0.2">
      <c r="A1053" s="10">
        <f>A1052</f>
        <v>43998</v>
      </c>
      <c r="B1053" s="4" t="s">
        <v>122</v>
      </c>
      <c r="C1053" s="4" t="s">
        <v>5</v>
      </c>
      <c r="D1053" s="6">
        <v>1</v>
      </c>
      <c r="E1053" s="5">
        <v>12000.66</v>
      </c>
      <c r="F1053" s="6" t="str">
        <f t="shared" si="101"/>
        <v>借呗</v>
      </c>
      <c r="G1053" s="3" t="str">
        <f>MID(C1053,3,LEN(C1053))</f>
        <v>6期</v>
      </c>
      <c r="H1053" s="3" t="str">
        <f>VLOOKUP($B1053*1,[1]Sheet1!$A:$G,7,FALSE)</f>
        <v>华西北</v>
      </c>
      <c r="I1053" s="3" t="str">
        <f>VLOOKUP($B1053*1,[1]Sheet1!$A:$G,6,FALSE)</f>
        <v>北京</v>
      </c>
      <c r="J1053" s="3" t="str">
        <f>VLOOKUP($B1053*1,[1]Sheet1!$A:$G,5,FALSE)</f>
        <v>一组</v>
      </c>
      <c r="K1053" s="3" t="str">
        <f t="shared" si="102"/>
        <v>北京一组</v>
      </c>
      <c r="L1053" s="3" t="str">
        <f>IF(VLOOKUP($B1053*1,[1]Sheet1!$A:$G,4,FALSE)=1,"普通员工","管理人员")</f>
        <v>普通员工</v>
      </c>
      <c r="M1053" s="3">
        <f>E1053/D1053</f>
        <v>12000.66</v>
      </c>
      <c r="N1053" s="3">
        <f t="shared" si="103"/>
        <v>2020</v>
      </c>
      <c r="O1053" s="3">
        <f t="shared" si="104"/>
        <v>6</v>
      </c>
    </row>
    <row r="1054" spans="1:15" x14ac:dyDescent="0.2">
      <c r="A1054" s="10">
        <f>A1053</f>
        <v>43998</v>
      </c>
      <c r="B1054" s="3" t="str">
        <f t="shared" ref="B1054" si="106">B1053</f>
        <v>1000015253</v>
      </c>
      <c r="C1054" s="4" t="s">
        <v>6</v>
      </c>
      <c r="D1054" s="6">
        <v>1</v>
      </c>
      <c r="E1054" s="5">
        <v>5000.01</v>
      </c>
      <c r="F1054" s="6" t="str">
        <f t="shared" si="101"/>
        <v>借呗</v>
      </c>
      <c r="G1054" s="3" t="str">
        <f>MID(C1054,3,LEN(C1054))</f>
        <v>12期</v>
      </c>
      <c r="H1054" s="3" t="str">
        <f>VLOOKUP($B1054*1,[1]Sheet1!$A:$G,7,FALSE)</f>
        <v>华西北</v>
      </c>
      <c r="I1054" s="3" t="str">
        <f>VLOOKUP($B1054*1,[1]Sheet1!$A:$G,6,FALSE)</f>
        <v>北京</v>
      </c>
      <c r="J1054" s="3" t="str">
        <f>VLOOKUP($B1054*1,[1]Sheet1!$A:$G,5,FALSE)</f>
        <v>一组</v>
      </c>
      <c r="K1054" s="3" t="str">
        <f t="shared" si="102"/>
        <v>北京一组</v>
      </c>
      <c r="L1054" s="3" t="str">
        <f>IF(VLOOKUP($B1054*1,[1]Sheet1!$A:$G,4,FALSE)=1,"普通员工","管理人员")</f>
        <v>普通员工</v>
      </c>
      <c r="M1054" s="3">
        <f>E1054/D1054</f>
        <v>5000.01</v>
      </c>
      <c r="N1054" s="3">
        <f t="shared" si="103"/>
        <v>2020</v>
      </c>
      <c r="O1054" s="3">
        <f t="shared" si="104"/>
        <v>6</v>
      </c>
    </row>
    <row r="1055" spans="1:15" x14ac:dyDescent="0.2">
      <c r="A1055" s="9">
        <v>43999</v>
      </c>
      <c r="B1055" s="4" t="s">
        <v>57</v>
      </c>
      <c r="C1055" s="4" t="s">
        <v>5</v>
      </c>
      <c r="D1055" s="6">
        <v>1</v>
      </c>
      <c r="E1055" s="5">
        <v>1614.75</v>
      </c>
      <c r="F1055" s="6" t="str">
        <f t="shared" si="101"/>
        <v>借呗</v>
      </c>
      <c r="G1055" s="3" t="str">
        <f>MID(C1055,3,LEN(C1055))</f>
        <v>6期</v>
      </c>
      <c r="H1055" s="3" t="str">
        <f>VLOOKUP($B1055*1,[1]Sheet1!$A:$G,7,FALSE)</f>
        <v>华东</v>
      </c>
      <c r="I1055" s="3" t="str">
        <f>VLOOKUP($B1055*1,[1]Sheet1!$A:$G,6,FALSE)</f>
        <v>杭州</v>
      </c>
      <c r="J1055" s="3" t="str">
        <f>VLOOKUP($B1055*1,[1]Sheet1!$A:$G,5,FALSE)</f>
        <v>二组</v>
      </c>
      <c r="K1055" s="3" t="str">
        <f t="shared" si="102"/>
        <v>杭州二组</v>
      </c>
      <c r="L1055" s="3" t="str">
        <f>IF(VLOOKUP($B1055*1,[1]Sheet1!$A:$G,4,FALSE)=1,"普通员工","管理人员")</f>
        <v>普通员工</v>
      </c>
      <c r="M1055" s="3">
        <f>E1055/D1055</f>
        <v>1614.75</v>
      </c>
      <c r="N1055" s="3">
        <f t="shared" si="103"/>
        <v>2020</v>
      </c>
      <c r="O1055" s="3">
        <f t="shared" si="104"/>
        <v>6</v>
      </c>
    </row>
    <row r="1056" spans="1:15" x14ac:dyDescent="0.2">
      <c r="A1056" s="10">
        <f>A1055</f>
        <v>43999</v>
      </c>
      <c r="B1056" s="4" t="s">
        <v>4</v>
      </c>
      <c r="C1056" s="4" t="s">
        <v>10</v>
      </c>
      <c r="D1056" s="6">
        <v>1</v>
      </c>
      <c r="E1056" s="5">
        <v>12000.73</v>
      </c>
      <c r="F1056" s="6" t="str">
        <f t="shared" si="101"/>
        <v>借呗</v>
      </c>
      <c r="G1056" s="3" t="str">
        <f>MID(C1056,3,LEN(C1056))</f>
        <v>18期</v>
      </c>
      <c r="H1056" s="3" t="str">
        <f>VLOOKUP($B1056*1,[1]Sheet1!$A:$G,7,FALSE)</f>
        <v>华东</v>
      </c>
      <c r="I1056" s="3" t="str">
        <f>VLOOKUP($B1056*1,[1]Sheet1!$A:$G,6,FALSE)</f>
        <v>杭州</v>
      </c>
      <c r="J1056" s="3" t="str">
        <f>VLOOKUP($B1056*1,[1]Sheet1!$A:$G,5,FALSE)</f>
        <v>二组</v>
      </c>
      <c r="K1056" s="3" t="str">
        <f t="shared" si="102"/>
        <v>杭州二组</v>
      </c>
      <c r="L1056" s="3" t="str">
        <f>IF(VLOOKUP($B1056*1,[1]Sheet1!$A:$G,4,FALSE)=1,"普通员工","管理人员")</f>
        <v>普通员工</v>
      </c>
      <c r="M1056" s="3">
        <f>E1056/D1056</f>
        <v>12000.73</v>
      </c>
      <c r="N1056" s="3">
        <f t="shared" si="103"/>
        <v>2020</v>
      </c>
      <c r="O1056" s="3">
        <f t="shared" si="104"/>
        <v>6</v>
      </c>
    </row>
    <row r="1057" spans="1:15" x14ac:dyDescent="0.2">
      <c r="A1057" s="10">
        <f>A1056</f>
        <v>43999</v>
      </c>
      <c r="B1057" s="4" t="s">
        <v>7</v>
      </c>
      <c r="C1057" s="4" t="s">
        <v>5</v>
      </c>
      <c r="D1057" s="6">
        <v>1</v>
      </c>
      <c r="E1057" s="5">
        <v>5500.7</v>
      </c>
      <c r="F1057" s="6" t="str">
        <f t="shared" si="101"/>
        <v>借呗</v>
      </c>
      <c r="G1057" s="3" t="str">
        <f>MID(C1057,3,LEN(C1057))</f>
        <v>6期</v>
      </c>
      <c r="H1057" s="3" t="str">
        <f>VLOOKUP($B1057*1,[1]Sheet1!$A:$G,7,FALSE)</f>
        <v>华南</v>
      </c>
      <c r="I1057" s="3" t="str">
        <f>VLOOKUP($B1057*1,[1]Sheet1!$A:$G,6,FALSE)</f>
        <v>广州</v>
      </c>
      <c r="J1057" s="3" t="str">
        <f>VLOOKUP($B1057*1,[1]Sheet1!$A:$G,5,FALSE)</f>
        <v>三组</v>
      </c>
      <c r="K1057" s="3" t="str">
        <f t="shared" si="102"/>
        <v>广州三组</v>
      </c>
      <c r="L1057" s="3" t="str">
        <f>IF(VLOOKUP($B1057*1,[1]Sheet1!$A:$G,4,FALSE)=1,"普通员工","管理人员")</f>
        <v>普通员工</v>
      </c>
      <c r="M1057" s="3">
        <f>E1057/D1057</f>
        <v>5500.7</v>
      </c>
      <c r="N1057" s="3">
        <f t="shared" si="103"/>
        <v>2020</v>
      </c>
      <c r="O1057" s="3">
        <f t="shared" si="104"/>
        <v>6</v>
      </c>
    </row>
    <row r="1058" spans="1:15" x14ac:dyDescent="0.2">
      <c r="A1058" s="10">
        <f>A1057</f>
        <v>43999</v>
      </c>
      <c r="B1058" s="3" t="str">
        <f>B1057</f>
        <v>1000000030</v>
      </c>
      <c r="C1058" s="4" t="s">
        <v>10</v>
      </c>
      <c r="D1058" s="6">
        <v>1</v>
      </c>
      <c r="E1058" s="5">
        <v>14000.3</v>
      </c>
      <c r="F1058" s="6" t="str">
        <f t="shared" si="101"/>
        <v>借呗</v>
      </c>
      <c r="G1058" s="3" t="str">
        <f>MID(C1058,3,LEN(C1058))</f>
        <v>18期</v>
      </c>
      <c r="H1058" s="3" t="str">
        <f>VLOOKUP($B1058*1,[1]Sheet1!$A:$G,7,FALSE)</f>
        <v>华南</v>
      </c>
      <c r="I1058" s="3" t="str">
        <f>VLOOKUP($B1058*1,[1]Sheet1!$A:$G,6,FALSE)</f>
        <v>广州</v>
      </c>
      <c r="J1058" s="3" t="str">
        <f>VLOOKUP($B1058*1,[1]Sheet1!$A:$G,5,FALSE)</f>
        <v>三组</v>
      </c>
      <c r="K1058" s="3" t="str">
        <f t="shared" si="102"/>
        <v>广州三组</v>
      </c>
      <c r="L1058" s="3" t="str">
        <f>IF(VLOOKUP($B1058*1,[1]Sheet1!$A:$G,4,FALSE)=1,"普通员工","管理人员")</f>
        <v>普通员工</v>
      </c>
      <c r="M1058" s="3">
        <f>E1058/D1058</f>
        <v>14000.3</v>
      </c>
      <c r="N1058" s="3">
        <f t="shared" si="103"/>
        <v>2020</v>
      </c>
      <c r="O1058" s="3">
        <f t="shared" si="104"/>
        <v>6</v>
      </c>
    </row>
    <row r="1059" spans="1:15" x14ac:dyDescent="0.2">
      <c r="A1059" s="10">
        <f>A1058</f>
        <v>43999</v>
      </c>
      <c r="B1059" s="4" t="s">
        <v>8</v>
      </c>
      <c r="C1059" s="4" t="s">
        <v>5</v>
      </c>
      <c r="D1059" s="6">
        <v>1</v>
      </c>
      <c r="E1059" s="5">
        <v>1000.28</v>
      </c>
      <c r="F1059" s="6" t="str">
        <f t="shared" si="101"/>
        <v>借呗</v>
      </c>
      <c r="G1059" s="3" t="str">
        <f>MID(C1059,3,LEN(C1059))</f>
        <v>6期</v>
      </c>
      <c r="H1059" s="3" t="str">
        <f>VLOOKUP($B1059*1,[1]Sheet1!$A:$G,7,FALSE)</f>
        <v>华东</v>
      </c>
      <c r="I1059" s="3" t="str">
        <f>VLOOKUP($B1059*1,[1]Sheet1!$A:$G,6,FALSE)</f>
        <v>杭州</v>
      </c>
      <c r="J1059" s="3" t="str">
        <f>VLOOKUP($B1059*1,[1]Sheet1!$A:$G,5,FALSE)</f>
        <v>一组</v>
      </c>
      <c r="K1059" s="3" t="str">
        <f t="shared" si="102"/>
        <v>杭州一组</v>
      </c>
      <c r="L1059" s="3" t="str">
        <f>IF(VLOOKUP($B1059*1,[1]Sheet1!$A:$G,4,FALSE)=1,"普通员工","管理人员")</f>
        <v>管理人员</v>
      </c>
      <c r="M1059" s="3">
        <f>E1059/D1059</f>
        <v>1000.28</v>
      </c>
      <c r="N1059" s="3">
        <f t="shared" si="103"/>
        <v>2020</v>
      </c>
      <c r="O1059" s="3">
        <f t="shared" si="104"/>
        <v>6</v>
      </c>
    </row>
    <row r="1060" spans="1:15" x14ac:dyDescent="0.2">
      <c r="A1060" s="10">
        <f>A1059</f>
        <v>43999</v>
      </c>
      <c r="B1060" s="4" t="s">
        <v>9</v>
      </c>
      <c r="C1060" s="4" t="s">
        <v>5</v>
      </c>
      <c r="D1060" s="6">
        <v>1</v>
      </c>
      <c r="E1060" s="5">
        <v>5000.1099999999997</v>
      </c>
      <c r="F1060" s="6" t="str">
        <f t="shared" si="101"/>
        <v>借呗</v>
      </c>
      <c r="G1060" s="3" t="str">
        <f>MID(C1060,3,LEN(C1060))</f>
        <v>6期</v>
      </c>
      <c r="H1060" s="3" t="str">
        <f>VLOOKUP($B1060*1,[1]Sheet1!$A:$G,7,FALSE)</f>
        <v>华东</v>
      </c>
      <c r="I1060" s="3" t="str">
        <f>VLOOKUP($B1060*1,[1]Sheet1!$A:$G,6,FALSE)</f>
        <v>苏州</v>
      </c>
      <c r="J1060" s="3" t="str">
        <f>VLOOKUP($B1060*1,[1]Sheet1!$A:$G,5,FALSE)</f>
        <v>一组</v>
      </c>
      <c r="K1060" s="3" t="str">
        <f t="shared" si="102"/>
        <v>苏州一组</v>
      </c>
      <c r="L1060" s="3" t="str">
        <f>IF(VLOOKUP($B1060*1,[1]Sheet1!$A:$G,4,FALSE)=1,"普通员工","管理人员")</f>
        <v>管理人员</v>
      </c>
      <c r="M1060" s="3">
        <f>E1060/D1060</f>
        <v>5000.1099999999997</v>
      </c>
      <c r="N1060" s="3">
        <f t="shared" si="103"/>
        <v>2020</v>
      </c>
      <c r="O1060" s="3">
        <f t="shared" si="104"/>
        <v>6</v>
      </c>
    </row>
    <row r="1061" spans="1:15" x14ac:dyDescent="0.2">
      <c r="A1061" s="10">
        <f>A1060</f>
        <v>43999</v>
      </c>
      <c r="B1061" s="4" t="s">
        <v>36</v>
      </c>
      <c r="C1061" s="4" t="s">
        <v>5</v>
      </c>
      <c r="D1061" s="6">
        <v>2</v>
      </c>
      <c r="E1061" s="5">
        <v>3786.9</v>
      </c>
      <c r="F1061" s="6" t="str">
        <f t="shared" si="101"/>
        <v>借呗</v>
      </c>
      <c r="G1061" s="3" t="str">
        <f>MID(C1061,3,LEN(C1061))</f>
        <v>6期</v>
      </c>
      <c r="H1061" s="3" t="str">
        <f>VLOOKUP($B1061*1,[1]Sheet1!$A:$G,7,FALSE)</f>
        <v>华东</v>
      </c>
      <c r="I1061" s="3" t="str">
        <f>VLOOKUP($B1061*1,[1]Sheet1!$A:$G,6,FALSE)</f>
        <v>苏州</v>
      </c>
      <c r="J1061" s="3" t="str">
        <f>VLOOKUP($B1061*1,[1]Sheet1!$A:$G,5,FALSE)</f>
        <v>一组</v>
      </c>
      <c r="K1061" s="3" t="str">
        <f t="shared" si="102"/>
        <v>苏州一组</v>
      </c>
      <c r="L1061" s="3" t="str">
        <f>IF(VLOOKUP($B1061*1,[1]Sheet1!$A:$G,4,FALSE)=1,"普通员工","管理人员")</f>
        <v>普通员工</v>
      </c>
      <c r="M1061" s="3">
        <f>E1061/D1061</f>
        <v>1893.45</v>
      </c>
      <c r="N1061" s="3">
        <f t="shared" si="103"/>
        <v>2020</v>
      </c>
      <c r="O1061" s="3">
        <f t="shared" si="104"/>
        <v>6</v>
      </c>
    </row>
    <row r="1062" spans="1:15" x14ac:dyDescent="0.2">
      <c r="A1062" s="10">
        <f>A1061</f>
        <v>43999</v>
      </c>
      <c r="B1062" s="4" t="s">
        <v>37</v>
      </c>
      <c r="C1062" s="4" t="s">
        <v>5</v>
      </c>
      <c r="D1062" s="6">
        <v>1</v>
      </c>
      <c r="E1062" s="5">
        <v>599.98</v>
      </c>
      <c r="F1062" s="6" t="str">
        <f t="shared" si="101"/>
        <v>借呗</v>
      </c>
      <c r="G1062" s="3" t="str">
        <f>MID(C1062,3,LEN(C1062))</f>
        <v>6期</v>
      </c>
      <c r="H1062" s="3" t="str">
        <f>VLOOKUP($B1062*1,[1]Sheet1!$A:$G,7,FALSE)</f>
        <v>华东</v>
      </c>
      <c r="I1062" s="3" t="str">
        <f>VLOOKUP($B1062*1,[1]Sheet1!$A:$G,6,FALSE)</f>
        <v>苏州</v>
      </c>
      <c r="J1062" s="3" t="str">
        <f>VLOOKUP($B1062*1,[1]Sheet1!$A:$G,5,FALSE)</f>
        <v>一组</v>
      </c>
      <c r="K1062" s="3" t="str">
        <f t="shared" si="102"/>
        <v>苏州一组</v>
      </c>
      <c r="L1062" s="3" t="str">
        <f>IF(VLOOKUP($B1062*1,[1]Sheet1!$A:$G,4,FALSE)=1,"普通员工","管理人员")</f>
        <v>普通员工</v>
      </c>
      <c r="M1062" s="3">
        <f>E1062/D1062</f>
        <v>599.98</v>
      </c>
      <c r="N1062" s="3">
        <f t="shared" si="103"/>
        <v>2020</v>
      </c>
      <c r="O1062" s="3">
        <f t="shared" si="104"/>
        <v>6</v>
      </c>
    </row>
    <row r="1063" spans="1:15" x14ac:dyDescent="0.2">
      <c r="A1063" s="10">
        <f>A1062</f>
        <v>43999</v>
      </c>
      <c r="B1063" s="3" t="str">
        <f>B1062</f>
        <v>1000000034</v>
      </c>
      <c r="C1063" s="4" t="s">
        <v>6</v>
      </c>
      <c r="D1063" s="6">
        <v>1</v>
      </c>
      <c r="E1063" s="5">
        <v>14000.23</v>
      </c>
      <c r="F1063" s="6" t="str">
        <f t="shared" si="101"/>
        <v>借呗</v>
      </c>
      <c r="G1063" s="3" t="str">
        <f>MID(C1063,3,LEN(C1063))</f>
        <v>12期</v>
      </c>
      <c r="H1063" s="3" t="str">
        <f>VLOOKUP($B1063*1,[1]Sheet1!$A:$G,7,FALSE)</f>
        <v>华东</v>
      </c>
      <c r="I1063" s="3" t="str">
        <f>VLOOKUP($B1063*1,[1]Sheet1!$A:$G,6,FALSE)</f>
        <v>苏州</v>
      </c>
      <c r="J1063" s="3" t="str">
        <f>VLOOKUP($B1063*1,[1]Sheet1!$A:$G,5,FALSE)</f>
        <v>一组</v>
      </c>
      <c r="K1063" s="3" t="str">
        <f t="shared" si="102"/>
        <v>苏州一组</v>
      </c>
      <c r="L1063" s="3" t="str">
        <f>IF(VLOOKUP($B1063*1,[1]Sheet1!$A:$G,4,FALSE)=1,"普通员工","管理人员")</f>
        <v>普通员工</v>
      </c>
      <c r="M1063" s="3">
        <f>E1063/D1063</f>
        <v>14000.23</v>
      </c>
      <c r="N1063" s="3">
        <f t="shared" si="103"/>
        <v>2020</v>
      </c>
      <c r="O1063" s="3">
        <f t="shared" si="104"/>
        <v>6</v>
      </c>
    </row>
    <row r="1064" spans="1:15" x14ac:dyDescent="0.2">
      <c r="A1064" s="10">
        <f>A1063</f>
        <v>43999</v>
      </c>
      <c r="B1064" s="4" t="s">
        <v>12</v>
      </c>
      <c r="C1064" s="4" t="s">
        <v>5</v>
      </c>
      <c r="D1064" s="6">
        <v>2</v>
      </c>
      <c r="E1064" s="5">
        <v>8700.58</v>
      </c>
      <c r="F1064" s="6" t="str">
        <f t="shared" si="101"/>
        <v>借呗</v>
      </c>
      <c r="G1064" s="3" t="str">
        <f>MID(C1064,3,LEN(C1064))</f>
        <v>6期</v>
      </c>
      <c r="H1064" s="3" t="str">
        <f>VLOOKUP($B1064*1,[1]Sheet1!$A:$G,7,FALSE)</f>
        <v>华南</v>
      </c>
      <c r="I1064" s="3" t="str">
        <f>VLOOKUP($B1064*1,[1]Sheet1!$A:$G,6,FALSE)</f>
        <v>广州</v>
      </c>
      <c r="J1064" s="3" t="str">
        <f>VLOOKUP($B1064*1,[1]Sheet1!$A:$G,5,FALSE)</f>
        <v>三组</v>
      </c>
      <c r="K1064" s="3" t="str">
        <f t="shared" si="102"/>
        <v>广州三组</v>
      </c>
      <c r="L1064" s="3" t="str">
        <f>IF(VLOOKUP($B1064*1,[1]Sheet1!$A:$G,4,FALSE)=1,"普通员工","管理人员")</f>
        <v>管理人员</v>
      </c>
      <c r="M1064" s="3">
        <f>E1064/D1064</f>
        <v>4350.29</v>
      </c>
      <c r="N1064" s="3">
        <f t="shared" si="103"/>
        <v>2020</v>
      </c>
      <c r="O1064" s="3">
        <f t="shared" si="104"/>
        <v>6</v>
      </c>
    </row>
    <row r="1065" spans="1:15" x14ac:dyDescent="0.2">
      <c r="A1065" s="10">
        <f>A1064</f>
        <v>43999</v>
      </c>
      <c r="B1065" s="4" t="s">
        <v>13</v>
      </c>
      <c r="C1065" s="4" t="s">
        <v>5</v>
      </c>
      <c r="D1065" s="6">
        <v>1</v>
      </c>
      <c r="E1065" s="5">
        <v>5000.3999999999996</v>
      </c>
      <c r="F1065" s="6" t="str">
        <f t="shared" si="101"/>
        <v>借呗</v>
      </c>
      <c r="G1065" s="3" t="str">
        <f>MID(C1065,3,LEN(C1065))</f>
        <v>6期</v>
      </c>
      <c r="H1065" s="3" t="str">
        <f>VLOOKUP($B1065*1,[1]Sheet1!$A:$G,7,FALSE)</f>
        <v>华东</v>
      </c>
      <c r="I1065" s="3" t="str">
        <f>VLOOKUP($B1065*1,[1]Sheet1!$A:$G,6,FALSE)</f>
        <v>杭州</v>
      </c>
      <c r="J1065" s="3" t="str">
        <f>VLOOKUP($B1065*1,[1]Sheet1!$A:$G,5,FALSE)</f>
        <v>二组</v>
      </c>
      <c r="K1065" s="3" t="str">
        <f t="shared" si="102"/>
        <v>杭州二组</v>
      </c>
      <c r="L1065" s="3" t="str">
        <f>IF(VLOOKUP($B1065*1,[1]Sheet1!$A:$G,4,FALSE)=1,"普通员工","管理人员")</f>
        <v>普通员工</v>
      </c>
      <c r="M1065" s="3">
        <f>E1065/D1065</f>
        <v>5000.3999999999996</v>
      </c>
      <c r="N1065" s="3">
        <f t="shared" si="103"/>
        <v>2020</v>
      </c>
      <c r="O1065" s="3">
        <f t="shared" si="104"/>
        <v>6</v>
      </c>
    </row>
    <row r="1066" spans="1:15" x14ac:dyDescent="0.2">
      <c r="A1066" s="10">
        <f>A1065</f>
        <v>43999</v>
      </c>
      <c r="B1066" s="3" t="str">
        <f>B1065</f>
        <v>1000000037</v>
      </c>
      <c r="C1066" s="4" t="s">
        <v>6</v>
      </c>
      <c r="D1066" s="6">
        <v>1</v>
      </c>
      <c r="E1066" s="5">
        <v>12000.53</v>
      </c>
      <c r="F1066" s="6" t="str">
        <f t="shared" si="101"/>
        <v>借呗</v>
      </c>
      <c r="G1066" s="3" t="str">
        <f>MID(C1066,3,LEN(C1066))</f>
        <v>12期</v>
      </c>
      <c r="H1066" s="3" t="str">
        <f>VLOOKUP($B1066*1,[1]Sheet1!$A:$G,7,FALSE)</f>
        <v>华东</v>
      </c>
      <c r="I1066" s="3" t="str">
        <f>VLOOKUP($B1066*1,[1]Sheet1!$A:$G,6,FALSE)</f>
        <v>杭州</v>
      </c>
      <c r="J1066" s="3" t="str">
        <f>VLOOKUP($B1066*1,[1]Sheet1!$A:$G,5,FALSE)</f>
        <v>二组</v>
      </c>
      <c r="K1066" s="3" t="str">
        <f t="shared" si="102"/>
        <v>杭州二组</v>
      </c>
      <c r="L1066" s="3" t="str">
        <f>IF(VLOOKUP($B1066*1,[1]Sheet1!$A:$G,4,FALSE)=1,"普通员工","管理人员")</f>
        <v>普通员工</v>
      </c>
      <c r="M1066" s="3">
        <f>E1066/D1066</f>
        <v>12000.53</v>
      </c>
      <c r="N1066" s="3">
        <f t="shared" si="103"/>
        <v>2020</v>
      </c>
      <c r="O1066" s="3">
        <f t="shared" si="104"/>
        <v>6</v>
      </c>
    </row>
    <row r="1067" spans="1:15" x14ac:dyDescent="0.2">
      <c r="A1067" s="10">
        <f>A1066</f>
        <v>43999</v>
      </c>
      <c r="B1067" s="4" t="s">
        <v>14</v>
      </c>
      <c r="C1067" s="4" t="s">
        <v>5</v>
      </c>
      <c r="D1067" s="6">
        <v>2</v>
      </c>
      <c r="E1067" s="5">
        <v>9000.84</v>
      </c>
      <c r="F1067" s="6" t="str">
        <f t="shared" si="101"/>
        <v>借呗</v>
      </c>
      <c r="G1067" s="3" t="str">
        <f>MID(C1067,3,LEN(C1067))</f>
        <v>6期</v>
      </c>
      <c r="H1067" s="3" t="str">
        <f>VLOOKUP($B1067*1,[1]Sheet1!$A:$G,7,FALSE)</f>
        <v>华东</v>
      </c>
      <c r="I1067" s="3" t="str">
        <f>VLOOKUP($B1067*1,[1]Sheet1!$A:$G,6,FALSE)</f>
        <v>苏州</v>
      </c>
      <c r="J1067" s="3" t="str">
        <f>VLOOKUP($B1067*1,[1]Sheet1!$A:$G,5,FALSE)</f>
        <v>二组</v>
      </c>
      <c r="K1067" s="3" t="str">
        <f t="shared" si="102"/>
        <v>苏州二组</v>
      </c>
      <c r="L1067" s="3" t="str">
        <f>IF(VLOOKUP($B1067*1,[1]Sheet1!$A:$G,4,FALSE)=1,"普通员工","管理人员")</f>
        <v>管理人员</v>
      </c>
      <c r="M1067" s="3">
        <f>E1067/D1067</f>
        <v>4500.42</v>
      </c>
      <c r="N1067" s="3">
        <f t="shared" si="103"/>
        <v>2020</v>
      </c>
      <c r="O1067" s="3">
        <f t="shared" si="104"/>
        <v>6</v>
      </c>
    </row>
    <row r="1068" spans="1:15" x14ac:dyDescent="0.2">
      <c r="A1068" s="10">
        <f>A1067</f>
        <v>43999</v>
      </c>
      <c r="B1068" s="3" t="str">
        <f>B1067</f>
        <v>1000000039</v>
      </c>
      <c r="C1068" s="4" t="s">
        <v>6</v>
      </c>
      <c r="D1068" s="6">
        <v>1</v>
      </c>
      <c r="E1068" s="5">
        <v>6500.54</v>
      </c>
      <c r="F1068" s="6" t="str">
        <f t="shared" si="101"/>
        <v>借呗</v>
      </c>
      <c r="G1068" s="3" t="str">
        <f>MID(C1068,3,LEN(C1068))</f>
        <v>12期</v>
      </c>
      <c r="H1068" s="3" t="str">
        <f>VLOOKUP($B1068*1,[1]Sheet1!$A:$G,7,FALSE)</f>
        <v>华东</v>
      </c>
      <c r="I1068" s="3" t="str">
        <f>VLOOKUP($B1068*1,[1]Sheet1!$A:$G,6,FALSE)</f>
        <v>苏州</v>
      </c>
      <c r="J1068" s="3" t="str">
        <f>VLOOKUP($B1068*1,[1]Sheet1!$A:$G,5,FALSE)</f>
        <v>二组</v>
      </c>
      <c r="K1068" s="3" t="str">
        <f t="shared" si="102"/>
        <v>苏州二组</v>
      </c>
      <c r="L1068" s="3" t="str">
        <f>IF(VLOOKUP($B1068*1,[1]Sheet1!$A:$G,4,FALSE)=1,"普通员工","管理人员")</f>
        <v>管理人员</v>
      </c>
      <c r="M1068" s="3">
        <f>E1068/D1068</f>
        <v>6500.54</v>
      </c>
      <c r="N1068" s="3">
        <f t="shared" si="103"/>
        <v>2020</v>
      </c>
      <c r="O1068" s="3">
        <f t="shared" si="104"/>
        <v>6</v>
      </c>
    </row>
    <row r="1069" spans="1:15" x14ac:dyDescent="0.2">
      <c r="A1069" s="10">
        <f>A1068</f>
        <v>43999</v>
      </c>
      <c r="B1069" s="4" t="s">
        <v>15</v>
      </c>
      <c r="C1069" s="4" t="s">
        <v>6</v>
      </c>
      <c r="D1069" s="6">
        <v>1</v>
      </c>
      <c r="E1069" s="5">
        <v>6499.98</v>
      </c>
      <c r="F1069" s="6" t="str">
        <f t="shared" si="101"/>
        <v>借呗</v>
      </c>
      <c r="G1069" s="3" t="str">
        <f>MID(C1069,3,LEN(C1069))</f>
        <v>12期</v>
      </c>
      <c r="H1069" s="3" t="str">
        <f>VLOOKUP($B1069*1,[1]Sheet1!$A:$G,7,FALSE)</f>
        <v>华西北</v>
      </c>
      <c r="I1069" s="3" t="str">
        <f>VLOOKUP($B1069*1,[1]Sheet1!$A:$G,6,FALSE)</f>
        <v>北京</v>
      </c>
      <c r="J1069" s="3" t="str">
        <f>VLOOKUP($B1069*1,[1]Sheet1!$A:$G,5,FALSE)</f>
        <v>四组</v>
      </c>
      <c r="K1069" s="3" t="str">
        <f t="shared" si="102"/>
        <v>北京四组</v>
      </c>
      <c r="L1069" s="3" t="str">
        <f>IF(VLOOKUP($B1069*1,[1]Sheet1!$A:$G,4,FALSE)=1,"普通员工","管理人员")</f>
        <v>管理人员</v>
      </c>
      <c r="M1069" s="3">
        <f>E1069/D1069</f>
        <v>6499.98</v>
      </c>
      <c r="N1069" s="3">
        <f t="shared" si="103"/>
        <v>2020</v>
      </c>
      <c r="O1069" s="3">
        <f t="shared" si="104"/>
        <v>6</v>
      </c>
    </row>
    <row r="1070" spans="1:15" x14ac:dyDescent="0.2">
      <c r="A1070" s="10">
        <f>A1069</f>
        <v>43999</v>
      </c>
      <c r="B1070" s="4" t="s">
        <v>38</v>
      </c>
      <c r="C1070" s="4" t="s">
        <v>5</v>
      </c>
      <c r="D1070" s="6">
        <v>2</v>
      </c>
      <c r="E1070" s="5">
        <v>27000.16</v>
      </c>
      <c r="F1070" s="6" t="str">
        <f t="shared" si="101"/>
        <v>借呗</v>
      </c>
      <c r="G1070" s="3" t="str">
        <f>MID(C1070,3,LEN(C1070))</f>
        <v>6期</v>
      </c>
      <c r="H1070" s="3" t="str">
        <f>VLOOKUP($B1070*1,[1]Sheet1!$A:$G,7,FALSE)</f>
        <v>华西北</v>
      </c>
      <c r="I1070" s="3" t="str">
        <f>VLOOKUP($B1070*1,[1]Sheet1!$A:$G,6,FALSE)</f>
        <v>北京</v>
      </c>
      <c r="J1070" s="3" t="str">
        <f>VLOOKUP($B1070*1,[1]Sheet1!$A:$G,5,FALSE)</f>
        <v>四组</v>
      </c>
      <c r="K1070" s="3" t="str">
        <f t="shared" si="102"/>
        <v>北京四组</v>
      </c>
      <c r="L1070" s="3" t="str">
        <f>IF(VLOOKUP($B1070*1,[1]Sheet1!$A:$G,4,FALSE)=1,"普通员工","管理人员")</f>
        <v>普通员工</v>
      </c>
      <c r="M1070" s="3">
        <f>E1070/D1070</f>
        <v>13500.08</v>
      </c>
      <c r="N1070" s="3">
        <f t="shared" si="103"/>
        <v>2020</v>
      </c>
      <c r="O1070" s="3">
        <f t="shared" si="104"/>
        <v>6</v>
      </c>
    </row>
    <row r="1071" spans="1:15" x14ac:dyDescent="0.2">
      <c r="A1071" s="10">
        <f>A1070</f>
        <v>43999</v>
      </c>
      <c r="B1071" s="3" t="str">
        <f>B1070</f>
        <v>1000000041</v>
      </c>
      <c r="C1071" s="4" t="s">
        <v>6</v>
      </c>
      <c r="D1071" s="6">
        <v>2</v>
      </c>
      <c r="E1071" s="5">
        <v>34001.06</v>
      </c>
      <c r="F1071" s="6" t="str">
        <f t="shared" si="101"/>
        <v>借呗</v>
      </c>
      <c r="G1071" s="3" t="str">
        <f>MID(C1071,3,LEN(C1071))</f>
        <v>12期</v>
      </c>
      <c r="H1071" s="3" t="str">
        <f>VLOOKUP($B1071*1,[1]Sheet1!$A:$G,7,FALSE)</f>
        <v>华西北</v>
      </c>
      <c r="I1071" s="3" t="str">
        <f>VLOOKUP($B1071*1,[1]Sheet1!$A:$G,6,FALSE)</f>
        <v>北京</v>
      </c>
      <c r="J1071" s="3" t="str">
        <f>VLOOKUP($B1071*1,[1]Sheet1!$A:$G,5,FALSE)</f>
        <v>四组</v>
      </c>
      <c r="K1071" s="3" t="str">
        <f t="shared" si="102"/>
        <v>北京四组</v>
      </c>
      <c r="L1071" s="3" t="str">
        <f>IF(VLOOKUP($B1071*1,[1]Sheet1!$A:$G,4,FALSE)=1,"普通员工","管理人员")</f>
        <v>普通员工</v>
      </c>
      <c r="M1071" s="3">
        <f>E1071/D1071</f>
        <v>17000.53</v>
      </c>
      <c r="N1071" s="3">
        <f t="shared" si="103"/>
        <v>2020</v>
      </c>
      <c r="O1071" s="3">
        <f t="shared" si="104"/>
        <v>6</v>
      </c>
    </row>
    <row r="1072" spans="1:15" x14ac:dyDescent="0.2">
      <c r="A1072" s="10">
        <f>A1071</f>
        <v>43999</v>
      </c>
      <c r="B1072" s="4" t="s">
        <v>39</v>
      </c>
      <c r="C1072" s="4" t="s">
        <v>5</v>
      </c>
      <c r="D1072" s="6">
        <v>1</v>
      </c>
      <c r="E1072" s="5">
        <v>10000.379999999999</v>
      </c>
      <c r="F1072" s="6" t="str">
        <f t="shared" si="101"/>
        <v>借呗</v>
      </c>
      <c r="G1072" s="3" t="str">
        <f>MID(C1072,3,LEN(C1072))</f>
        <v>6期</v>
      </c>
      <c r="H1072" s="3" t="str">
        <f>VLOOKUP($B1072*1,[1]Sheet1!$A:$G,7,FALSE)</f>
        <v>华西北</v>
      </c>
      <c r="I1072" s="3" t="str">
        <f>VLOOKUP($B1072*1,[1]Sheet1!$A:$G,6,FALSE)</f>
        <v>成都</v>
      </c>
      <c r="J1072" s="3" t="str">
        <f>VLOOKUP($B1072*1,[1]Sheet1!$A:$G,5,FALSE)</f>
        <v>一组</v>
      </c>
      <c r="K1072" s="3" t="str">
        <f t="shared" si="102"/>
        <v>成都一组</v>
      </c>
      <c r="L1072" s="3" t="str">
        <f>IF(VLOOKUP($B1072*1,[1]Sheet1!$A:$G,4,FALSE)=1,"普通员工","管理人员")</f>
        <v>普通员工</v>
      </c>
      <c r="M1072" s="3">
        <f>E1072/D1072</f>
        <v>10000.379999999999</v>
      </c>
      <c r="N1072" s="3">
        <f t="shared" si="103"/>
        <v>2020</v>
      </c>
      <c r="O1072" s="3">
        <f t="shared" si="104"/>
        <v>6</v>
      </c>
    </row>
    <row r="1073" spans="1:15" x14ac:dyDescent="0.2">
      <c r="A1073" s="10">
        <f>A1072</f>
        <v>43999</v>
      </c>
      <c r="B1073" s="4" t="s">
        <v>17</v>
      </c>
      <c r="C1073" s="4" t="s">
        <v>5</v>
      </c>
      <c r="D1073" s="6">
        <v>3</v>
      </c>
      <c r="E1073" s="5">
        <v>25001.48</v>
      </c>
      <c r="F1073" s="6" t="str">
        <f t="shared" si="101"/>
        <v>借呗</v>
      </c>
      <c r="G1073" s="3" t="str">
        <f>MID(C1073,3,LEN(C1073))</f>
        <v>6期</v>
      </c>
      <c r="H1073" s="3" t="str">
        <f>VLOOKUP($B1073*1,[1]Sheet1!$A:$G,7,FALSE)</f>
        <v>华南</v>
      </c>
      <c r="I1073" s="3" t="str">
        <f>VLOOKUP($B1073*1,[1]Sheet1!$A:$G,6,FALSE)</f>
        <v>深圳</v>
      </c>
      <c r="J1073" s="3" t="str">
        <f>VLOOKUP($B1073*1,[1]Sheet1!$A:$G,5,FALSE)</f>
        <v>一组</v>
      </c>
      <c r="K1073" s="3" t="str">
        <f t="shared" si="102"/>
        <v>深圳一组</v>
      </c>
      <c r="L1073" s="3" t="str">
        <f>IF(VLOOKUP($B1073*1,[1]Sheet1!$A:$G,4,FALSE)=1,"普通员工","管理人员")</f>
        <v>普通员工</v>
      </c>
      <c r="M1073" s="3">
        <f>E1073/D1073</f>
        <v>8333.8266666666659</v>
      </c>
      <c r="N1073" s="3">
        <f t="shared" si="103"/>
        <v>2020</v>
      </c>
      <c r="O1073" s="3">
        <f t="shared" si="104"/>
        <v>6</v>
      </c>
    </row>
    <row r="1074" spans="1:15" x14ac:dyDescent="0.2">
      <c r="A1074" s="10">
        <f>A1073</f>
        <v>43999</v>
      </c>
      <c r="B1074" s="4" t="s">
        <v>40</v>
      </c>
      <c r="C1074" s="4" t="s">
        <v>6</v>
      </c>
      <c r="D1074" s="6">
        <v>1</v>
      </c>
      <c r="E1074" s="5">
        <v>5000.71</v>
      </c>
      <c r="F1074" s="6" t="str">
        <f t="shared" si="101"/>
        <v>借呗</v>
      </c>
      <c r="G1074" s="3" t="str">
        <f>MID(C1074,3,LEN(C1074))</f>
        <v>12期</v>
      </c>
      <c r="H1074" s="3" t="str">
        <f>VLOOKUP($B1074*1,[1]Sheet1!$A:$G,7,FALSE)</f>
        <v>华西北</v>
      </c>
      <c r="I1074" s="3" t="str">
        <f>VLOOKUP($B1074*1,[1]Sheet1!$A:$G,6,FALSE)</f>
        <v>成都</v>
      </c>
      <c r="J1074" s="3" t="str">
        <f>VLOOKUP($B1074*1,[1]Sheet1!$A:$G,5,FALSE)</f>
        <v>一组</v>
      </c>
      <c r="K1074" s="3" t="str">
        <f t="shared" si="102"/>
        <v>成都一组</v>
      </c>
      <c r="L1074" s="3" t="str">
        <f>IF(VLOOKUP($B1074*1,[1]Sheet1!$A:$G,4,FALSE)=1,"普通员工","管理人员")</f>
        <v>普通员工</v>
      </c>
      <c r="M1074" s="3">
        <f>E1074/D1074</f>
        <v>5000.71</v>
      </c>
      <c r="N1074" s="3">
        <f t="shared" si="103"/>
        <v>2020</v>
      </c>
      <c r="O1074" s="3">
        <f t="shared" si="104"/>
        <v>6</v>
      </c>
    </row>
    <row r="1075" spans="1:15" x14ac:dyDescent="0.2">
      <c r="A1075" s="10">
        <f>A1074</f>
        <v>43999</v>
      </c>
      <c r="B1075" s="4" t="s">
        <v>41</v>
      </c>
      <c r="C1075" s="4" t="s">
        <v>10</v>
      </c>
      <c r="D1075" s="6">
        <v>1</v>
      </c>
      <c r="E1075" s="5">
        <v>5645.23</v>
      </c>
      <c r="F1075" s="6" t="str">
        <f t="shared" si="101"/>
        <v>借呗</v>
      </c>
      <c r="G1075" s="3" t="str">
        <f>MID(C1075,3,LEN(C1075))</f>
        <v>18期</v>
      </c>
      <c r="H1075" s="3" t="str">
        <f>VLOOKUP($B1075*1,[1]Sheet1!$A:$G,7,FALSE)</f>
        <v>华南</v>
      </c>
      <c r="I1075" s="3" t="str">
        <f>VLOOKUP($B1075*1,[1]Sheet1!$A:$G,6,FALSE)</f>
        <v>广州</v>
      </c>
      <c r="J1075" s="3" t="str">
        <f>VLOOKUP($B1075*1,[1]Sheet1!$A:$G,5,FALSE)</f>
        <v>一组</v>
      </c>
      <c r="K1075" s="3" t="str">
        <f t="shared" si="102"/>
        <v>广州一组</v>
      </c>
      <c r="L1075" s="3" t="str">
        <f>IF(VLOOKUP($B1075*1,[1]Sheet1!$A:$G,4,FALSE)=1,"普通员工","管理人员")</f>
        <v>普通员工</v>
      </c>
      <c r="M1075" s="3">
        <f>E1075/D1075</f>
        <v>5645.23</v>
      </c>
      <c r="N1075" s="3">
        <f t="shared" si="103"/>
        <v>2020</v>
      </c>
      <c r="O1075" s="3">
        <f t="shared" si="104"/>
        <v>6</v>
      </c>
    </row>
    <row r="1076" spans="1:15" x14ac:dyDescent="0.2">
      <c r="A1076" s="10">
        <f>A1075</f>
        <v>43999</v>
      </c>
      <c r="B1076" s="4" t="s">
        <v>18</v>
      </c>
      <c r="C1076" s="4" t="s">
        <v>5</v>
      </c>
      <c r="D1076" s="6">
        <v>1</v>
      </c>
      <c r="E1076" s="5">
        <v>2500.61</v>
      </c>
      <c r="F1076" s="6" t="str">
        <f t="shared" si="101"/>
        <v>借呗</v>
      </c>
      <c r="G1076" s="3" t="str">
        <f>MID(C1076,3,LEN(C1076))</f>
        <v>6期</v>
      </c>
      <c r="H1076" s="3" t="str">
        <f>VLOOKUP($B1076*1,[1]Sheet1!$A:$G,7,FALSE)</f>
        <v>华东</v>
      </c>
      <c r="I1076" s="3" t="str">
        <f>VLOOKUP($B1076*1,[1]Sheet1!$A:$G,6,FALSE)</f>
        <v>上海</v>
      </c>
      <c r="J1076" s="3" t="str">
        <f>VLOOKUP($B1076*1,[1]Sheet1!$A:$G,5,FALSE)</f>
        <v>一组</v>
      </c>
      <c r="K1076" s="3" t="str">
        <f t="shared" si="102"/>
        <v>上海一组</v>
      </c>
      <c r="L1076" s="3" t="str">
        <f>IF(VLOOKUP($B1076*1,[1]Sheet1!$A:$G,4,FALSE)=1,"普通员工","管理人员")</f>
        <v>普通员工</v>
      </c>
      <c r="M1076" s="3">
        <f>E1076/D1076</f>
        <v>2500.61</v>
      </c>
      <c r="N1076" s="3">
        <f t="shared" si="103"/>
        <v>2020</v>
      </c>
      <c r="O1076" s="3">
        <f t="shared" si="104"/>
        <v>6</v>
      </c>
    </row>
    <row r="1077" spans="1:15" x14ac:dyDescent="0.2">
      <c r="A1077" s="10">
        <f>A1076</f>
        <v>43999</v>
      </c>
      <c r="B1077" s="4" t="s">
        <v>19</v>
      </c>
      <c r="C1077" s="4" t="s">
        <v>5</v>
      </c>
      <c r="D1077" s="6">
        <v>1</v>
      </c>
      <c r="E1077" s="5">
        <v>1580.12</v>
      </c>
      <c r="F1077" s="6" t="str">
        <f t="shared" si="101"/>
        <v>借呗</v>
      </c>
      <c r="G1077" s="3" t="str">
        <f>MID(C1077,3,LEN(C1077))</f>
        <v>6期</v>
      </c>
      <c r="H1077" s="3" t="str">
        <f>VLOOKUP($B1077*1,[1]Sheet1!$A:$G,7,FALSE)</f>
        <v>华东</v>
      </c>
      <c r="I1077" s="3" t="str">
        <f>VLOOKUP($B1077*1,[1]Sheet1!$A:$G,6,FALSE)</f>
        <v>上海</v>
      </c>
      <c r="J1077" s="3" t="str">
        <f>VLOOKUP($B1077*1,[1]Sheet1!$A:$G,5,FALSE)</f>
        <v>一组</v>
      </c>
      <c r="K1077" s="3" t="str">
        <f t="shared" si="102"/>
        <v>上海一组</v>
      </c>
      <c r="L1077" s="3" t="str">
        <f>IF(VLOOKUP($B1077*1,[1]Sheet1!$A:$G,4,FALSE)=1,"普通员工","管理人员")</f>
        <v>管理人员</v>
      </c>
      <c r="M1077" s="3">
        <f>E1077/D1077</f>
        <v>1580.12</v>
      </c>
      <c r="N1077" s="3">
        <f t="shared" si="103"/>
        <v>2020</v>
      </c>
      <c r="O1077" s="3">
        <f t="shared" si="104"/>
        <v>6</v>
      </c>
    </row>
    <row r="1078" spans="1:15" x14ac:dyDescent="0.2">
      <c r="A1078" s="10">
        <f>A1077</f>
        <v>43999</v>
      </c>
      <c r="B1078" s="3" t="str">
        <f>B1077</f>
        <v>1000000056</v>
      </c>
      <c r="C1078" s="4" t="s">
        <v>10</v>
      </c>
      <c r="D1078" s="6">
        <v>1</v>
      </c>
      <c r="E1078" s="5">
        <v>20000.52</v>
      </c>
      <c r="F1078" s="6" t="str">
        <f t="shared" si="101"/>
        <v>借呗</v>
      </c>
      <c r="G1078" s="3" t="str">
        <f>MID(C1078,3,LEN(C1078))</f>
        <v>18期</v>
      </c>
      <c r="H1078" s="3" t="str">
        <f>VLOOKUP($B1078*1,[1]Sheet1!$A:$G,7,FALSE)</f>
        <v>华东</v>
      </c>
      <c r="I1078" s="3" t="str">
        <f>VLOOKUP($B1078*1,[1]Sheet1!$A:$G,6,FALSE)</f>
        <v>上海</v>
      </c>
      <c r="J1078" s="3" t="str">
        <f>VLOOKUP($B1078*1,[1]Sheet1!$A:$G,5,FALSE)</f>
        <v>一组</v>
      </c>
      <c r="K1078" s="3" t="str">
        <f t="shared" si="102"/>
        <v>上海一组</v>
      </c>
      <c r="L1078" s="3" t="str">
        <f>IF(VLOOKUP($B1078*1,[1]Sheet1!$A:$G,4,FALSE)=1,"普通员工","管理人员")</f>
        <v>管理人员</v>
      </c>
      <c r="M1078" s="3">
        <f>E1078/D1078</f>
        <v>20000.52</v>
      </c>
      <c r="N1078" s="3">
        <f t="shared" si="103"/>
        <v>2020</v>
      </c>
      <c r="O1078" s="3">
        <f t="shared" si="104"/>
        <v>6</v>
      </c>
    </row>
    <row r="1079" spans="1:15" x14ac:dyDescent="0.2">
      <c r="A1079" s="10">
        <f>A1078</f>
        <v>43999</v>
      </c>
      <c r="B1079" s="4" t="s">
        <v>21</v>
      </c>
      <c r="C1079" s="4" t="s">
        <v>5</v>
      </c>
      <c r="D1079" s="6">
        <v>1</v>
      </c>
      <c r="E1079" s="5">
        <v>3500.18</v>
      </c>
      <c r="F1079" s="6" t="str">
        <f t="shared" si="101"/>
        <v>借呗</v>
      </c>
      <c r="G1079" s="3" t="str">
        <f>MID(C1079,3,LEN(C1079))</f>
        <v>6期</v>
      </c>
      <c r="H1079" s="3" t="str">
        <f>VLOOKUP($B1079*1,[1]Sheet1!$A:$G,7,FALSE)</f>
        <v>华东</v>
      </c>
      <c r="I1079" s="3" t="str">
        <f>VLOOKUP($B1079*1,[1]Sheet1!$A:$G,6,FALSE)</f>
        <v>苏州</v>
      </c>
      <c r="J1079" s="3" t="str">
        <f>VLOOKUP($B1079*1,[1]Sheet1!$A:$G,5,FALSE)</f>
        <v>二组</v>
      </c>
      <c r="K1079" s="3" t="str">
        <f t="shared" si="102"/>
        <v>苏州二组</v>
      </c>
      <c r="L1079" s="3" t="str">
        <f>IF(VLOOKUP($B1079*1,[1]Sheet1!$A:$G,4,FALSE)=1,"普通员工","管理人员")</f>
        <v>普通员工</v>
      </c>
      <c r="M1079" s="3">
        <f>E1079/D1079</f>
        <v>3500.18</v>
      </c>
      <c r="N1079" s="3">
        <f t="shared" si="103"/>
        <v>2020</v>
      </c>
      <c r="O1079" s="3">
        <f t="shared" si="104"/>
        <v>6</v>
      </c>
    </row>
    <row r="1080" spans="1:15" x14ac:dyDescent="0.2">
      <c r="A1080" s="10">
        <f>A1079</f>
        <v>43999</v>
      </c>
      <c r="B1080" s="3" t="str">
        <f>B1079</f>
        <v>1000000067</v>
      </c>
      <c r="C1080" s="4" t="s">
        <v>6</v>
      </c>
      <c r="D1080" s="6">
        <v>2</v>
      </c>
      <c r="E1080" s="5">
        <v>43001.11</v>
      </c>
      <c r="F1080" s="6" t="str">
        <f t="shared" si="101"/>
        <v>借呗</v>
      </c>
      <c r="G1080" s="3" t="str">
        <f>MID(C1080,3,LEN(C1080))</f>
        <v>12期</v>
      </c>
      <c r="H1080" s="3" t="str">
        <f>VLOOKUP($B1080*1,[1]Sheet1!$A:$G,7,FALSE)</f>
        <v>华东</v>
      </c>
      <c r="I1080" s="3" t="str">
        <f>VLOOKUP($B1080*1,[1]Sheet1!$A:$G,6,FALSE)</f>
        <v>苏州</v>
      </c>
      <c r="J1080" s="3" t="str">
        <f>VLOOKUP($B1080*1,[1]Sheet1!$A:$G,5,FALSE)</f>
        <v>二组</v>
      </c>
      <c r="K1080" s="3" t="str">
        <f t="shared" si="102"/>
        <v>苏州二组</v>
      </c>
      <c r="L1080" s="3" t="str">
        <f>IF(VLOOKUP($B1080*1,[1]Sheet1!$A:$G,4,FALSE)=1,"普通员工","管理人员")</f>
        <v>普通员工</v>
      </c>
      <c r="M1080" s="3">
        <f>E1080/D1080</f>
        <v>21500.555</v>
      </c>
      <c r="N1080" s="3">
        <f t="shared" si="103"/>
        <v>2020</v>
      </c>
      <c r="O1080" s="3">
        <f t="shared" si="104"/>
        <v>6</v>
      </c>
    </row>
    <row r="1081" spans="1:15" x14ac:dyDescent="0.2">
      <c r="A1081" s="10">
        <f>A1080</f>
        <v>43999</v>
      </c>
      <c r="B1081" s="4" t="s">
        <v>60</v>
      </c>
      <c r="C1081" s="4" t="s">
        <v>5</v>
      </c>
      <c r="D1081" s="6">
        <v>1</v>
      </c>
      <c r="E1081" s="5">
        <v>19000.580000000002</v>
      </c>
      <c r="F1081" s="6" t="str">
        <f t="shared" si="101"/>
        <v>借呗</v>
      </c>
      <c r="G1081" s="3" t="str">
        <f>MID(C1081,3,LEN(C1081))</f>
        <v>6期</v>
      </c>
      <c r="H1081" s="3" t="str">
        <f>VLOOKUP($B1081*1,[1]Sheet1!$A:$G,7,FALSE)</f>
        <v>华东</v>
      </c>
      <c r="I1081" s="3" t="str">
        <f>VLOOKUP($B1081*1,[1]Sheet1!$A:$G,6,FALSE)</f>
        <v>合肥</v>
      </c>
      <c r="J1081" s="3" t="str">
        <f>VLOOKUP($B1081*1,[1]Sheet1!$A:$G,5,FALSE)</f>
        <v>一组</v>
      </c>
      <c r="K1081" s="3" t="str">
        <f t="shared" si="102"/>
        <v>合肥一组</v>
      </c>
      <c r="L1081" s="3" t="str">
        <f>IF(VLOOKUP($B1081*1,[1]Sheet1!$A:$G,4,FALSE)=1,"普通员工","管理人员")</f>
        <v>普通员工</v>
      </c>
      <c r="M1081" s="3">
        <f>E1081/D1081</f>
        <v>19000.580000000002</v>
      </c>
      <c r="N1081" s="3">
        <f t="shared" si="103"/>
        <v>2020</v>
      </c>
      <c r="O1081" s="3">
        <f t="shared" si="104"/>
        <v>6</v>
      </c>
    </row>
    <row r="1082" spans="1:15" x14ac:dyDescent="0.2">
      <c r="A1082" s="10">
        <f>A1081</f>
        <v>43999</v>
      </c>
      <c r="B1082" s="4" t="s">
        <v>117</v>
      </c>
      <c r="C1082" s="4" t="s">
        <v>6</v>
      </c>
      <c r="D1082" s="6">
        <v>1</v>
      </c>
      <c r="E1082" s="5">
        <v>15000.39</v>
      </c>
      <c r="F1082" s="6" t="str">
        <f t="shared" si="101"/>
        <v>借呗</v>
      </c>
      <c r="G1082" s="3" t="str">
        <f>MID(C1082,3,LEN(C1082))</f>
        <v>12期</v>
      </c>
      <c r="H1082" s="3" t="str">
        <f>VLOOKUP($B1082*1,[1]Sheet1!$A:$G,7,FALSE)</f>
        <v>华西北</v>
      </c>
      <c r="I1082" s="3" t="str">
        <f>VLOOKUP($B1082*1,[1]Sheet1!$A:$G,6,FALSE)</f>
        <v>重庆</v>
      </c>
      <c r="J1082" s="3" t="str">
        <f>VLOOKUP($B1082*1,[1]Sheet1!$A:$G,5,FALSE)</f>
        <v>一组</v>
      </c>
      <c r="K1082" s="3" t="str">
        <f t="shared" si="102"/>
        <v>重庆一组</v>
      </c>
      <c r="L1082" s="3" t="str">
        <f>IF(VLOOKUP($B1082*1,[1]Sheet1!$A:$G,4,FALSE)=1,"普通员工","管理人员")</f>
        <v>普通员工</v>
      </c>
      <c r="M1082" s="3">
        <f>E1082/D1082</f>
        <v>15000.39</v>
      </c>
      <c r="N1082" s="3">
        <f t="shared" si="103"/>
        <v>2020</v>
      </c>
      <c r="O1082" s="3">
        <f t="shared" si="104"/>
        <v>6</v>
      </c>
    </row>
    <row r="1083" spans="1:15" x14ac:dyDescent="0.2">
      <c r="A1083" s="10">
        <f>A1082</f>
        <v>43999</v>
      </c>
      <c r="B1083" s="4" t="s">
        <v>24</v>
      </c>
      <c r="C1083" s="4" t="s">
        <v>5</v>
      </c>
      <c r="D1083" s="6">
        <v>2</v>
      </c>
      <c r="E1083" s="5">
        <v>12001.46</v>
      </c>
      <c r="F1083" s="6" t="str">
        <f t="shared" si="101"/>
        <v>借呗</v>
      </c>
      <c r="G1083" s="3" t="str">
        <f>MID(C1083,3,LEN(C1083))</f>
        <v>6期</v>
      </c>
      <c r="H1083" s="3" t="str">
        <f>VLOOKUP($B1083*1,[1]Sheet1!$A:$G,7,FALSE)</f>
        <v>华南</v>
      </c>
      <c r="I1083" s="3" t="str">
        <f>VLOOKUP($B1083*1,[1]Sheet1!$A:$G,6,FALSE)</f>
        <v>广州</v>
      </c>
      <c r="J1083" s="3" t="str">
        <f>VLOOKUP($B1083*1,[1]Sheet1!$A:$G,5,FALSE)</f>
        <v>三组</v>
      </c>
      <c r="K1083" s="3" t="str">
        <f t="shared" si="102"/>
        <v>广州三组</v>
      </c>
      <c r="L1083" s="3" t="str">
        <f>IF(VLOOKUP($B1083*1,[1]Sheet1!$A:$G,4,FALSE)=1,"普通员工","管理人员")</f>
        <v>普通员工</v>
      </c>
      <c r="M1083" s="3">
        <f>E1083/D1083</f>
        <v>6000.73</v>
      </c>
      <c r="N1083" s="3">
        <f t="shared" si="103"/>
        <v>2020</v>
      </c>
      <c r="O1083" s="3">
        <f t="shared" si="104"/>
        <v>6</v>
      </c>
    </row>
    <row r="1084" spans="1:15" x14ac:dyDescent="0.2">
      <c r="A1084" s="10">
        <f>A1083</f>
        <v>43999</v>
      </c>
      <c r="B1084" s="4" t="s">
        <v>61</v>
      </c>
      <c r="C1084" s="4" t="s">
        <v>6</v>
      </c>
      <c r="D1084" s="6">
        <v>1</v>
      </c>
      <c r="E1084" s="5">
        <v>7000.05</v>
      </c>
      <c r="F1084" s="6" t="str">
        <f t="shared" si="101"/>
        <v>借呗</v>
      </c>
      <c r="G1084" s="3" t="str">
        <f>MID(C1084,3,LEN(C1084))</f>
        <v>12期</v>
      </c>
      <c r="H1084" s="3" t="str">
        <f>VLOOKUP($B1084*1,[1]Sheet1!$A:$G,7,FALSE)</f>
        <v>华东</v>
      </c>
      <c r="I1084" s="3" t="str">
        <f>VLOOKUP($B1084*1,[1]Sheet1!$A:$G,6,FALSE)</f>
        <v>苏州</v>
      </c>
      <c r="J1084" s="3" t="str">
        <f>VLOOKUP($B1084*1,[1]Sheet1!$A:$G,5,FALSE)</f>
        <v>三组</v>
      </c>
      <c r="K1084" s="3" t="str">
        <f t="shared" si="102"/>
        <v>苏州三组</v>
      </c>
      <c r="L1084" s="3" t="str">
        <f>IF(VLOOKUP($B1084*1,[1]Sheet1!$A:$G,4,FALSE)=1,"普通员工","管理人员")</f>
        <v>普通员工</v>
      </c>
      <c r="M1084" s="3">
        <f>E1084/D1084</f>
        <v>7000.05</v>
      </c>
      <c r="N1084" s="3">
        <f t="shared" si="103"/>
        <v>2020</v>
      </c>
      <c r="O1084" s="3">
        <f t="shared" si="104"/>
        <v>6</v>
      </c>
    </row>
    <row r="1085" spans="1:15" x14ac:dyDescent="0.2">
      <c r="A1085" s="10">
        <f>A1084</f>
        <v>43999</v>
      </c>
      <c r="B1085" s="4" t="s">
        <v>63</v>
      </c>
      <c r="C1085" s="4" t="s">
        <v>6</v>
      </c>
      <c r="D1085" s="6">
        <v>2</v>
      </c>
      <c r="E1085" s="5">
        <v>21000.15</v>
      </c>
      <c r="F1085" s="6" t="str">
        <f t="shared" si="101"/>
        <v>借呗</v>
      </c>
      <c r="G1085" s="3" t="str">
        <f>MID(C1085,3,LEN(C1085))</f>
        <v>12期</v>
      </c>
      <c r="H1085" s="3" t="str">
        <f>VLOOKUP($B1085*1,[1]Sheet1!$A:$G,7,FALSE)</f>
        <v>华东</v>
      </c>
      <c r="I1085" s="3" t="str">
        <f>VLOOKUP($B1085*1,[1]Sheet1!$A:$G,6,FALSE)</f>
        <v>苏州</v>
      </c>
      <c r="J1085" s="3" t="str">
        <f>VLOOKUP($B1085*1,[1]Sheet1!$A:$G,5,FALSE)</f>
        <v>二组</v>
      </c>
      <c r="K1085" s="3" t="str">
        <f t="shared" si="102"/>
        <v>苏州二组</v>
      </c>
      <c r="L1085" s="3" t="str">
        <f>IF(VLOOKUP($B1085*1,[1]Sheet1!$A:$G,4,FALSE)=1,"普通员工","管理人员")</f>
        <v>普通员工</v>
      </c>
      <c r="M1085" s="3">
        <f>E1085/D1085</f>
        <v>10500.075000000001</v>
      </c>
      <c r="N1085" s="3">
        <f t="shared" si="103"/>
        <v>2020</v>
      </c>
      <c r="O1085" s="3">
        <f t="shared" si="104"/>
        <v>6</v>
      </c>
    </row>
    <row r="1086" spans="1:15" x14ac:dyDescent="0.2">
      <c r="A1086" s="10">
        <f>A1085</f>
        <v>43999</v>
      </c>
      <c r="B1086" s="4" t="s">
        <v>64</v>
      </c>
      <c r="C1086" s="4" t="s">
        <v>5</v>
      </c>
      <c r="D1086" s="6">
        <v>1</v>
      </c>
      <c r="E1086" s="5">
        <v>1000.45</v>
      </c>
      <c r="F1086" s="6" t="str">
        <f t="shared" si="101"/>
        <v>借呗</v>
      </c>
      <c r="G1086" s="3" t="str">
        <f>MID(C1086,3,LEN(C1086))</f>
        <v>6期</v>
      </c>
      <c r="H1086" s="3" t="str">
        <f>VLOOKUP($B1086*1,[1]Sheet1!$A:$G,7,FALSE)</f>
        <v>华西北</v>
      </c>
      <c r="I1086" s="3" t="str">
        <f>VLOOKUP($B1086*1,[1]Sheet1!$A:$G,6,FALSE)</f>
        <v>西安</v>
      </c>
      <c r="J1086" s="3" t="str">
        <f>VLOOKUP($B1086*1,[1]Sheet1!$A:$G,5,FALSE)</f>
        <v>一组</v>
      </c>
      <c r="K1086" s="3" t="str">
        <f t="shared" si="102"/>
        <v>西安一组</v>
      </c>
      <c r="L1086" s="3" t="str">
        <f>IF(VLOOKUP($B1086*1,[1]Sheet1!$A:$G,4,FALSE)=1,"普通员工","管理人员")</f>
        <v>普通员工</v>
      </c>
      <c r="M1086" s="3">
        <f>E1086/D1086</f>
        <v>1000.45</v>
      </c>
      <c r="N1086" s="3">
        <f t="shared" si="103"/>
        <v>2020</v>
      </c>
      <c r="O1086" s="3">
        <f t="shared" si="104"/>
        <v>6</v>
      </c>
    </row>
    <row r="1087" spans="1:15" x14ac:dyDescent="0.2">
      <c r="A1087" s="10">
        <f>A1086</f>
        <v>43999</v>
      </c>
      <c r="B1087" s="4" t="s">
        <v>44</v>
      </c>
      <c r="C1087" s="4" t="s">
        <v>5</v>
      </c>
      <c r="D1087" s="6">
        <v>1</v>
      </c>
      <c r="E1087" s="5">
        <v>11000.44</v>
      </c>
      <c r="F1087" s="6" t="str">
        <f t="shared" si="101"/>
        <v>借呗</v>
      </c>
      <c r="G1087" s="3" t="str">
        <f>MID(C1087,3,LEN(C1087))</f>
        <v>6期</v>
      </c>
      <c r="H1087" s="3" t="str">
        <f>VLOOKUP($B1087*1,[1]Sheet1!$A:$G,7,FALSE)</f>
        <v>华东</v>
      </c>
      <c r="I1087" s="3" t="str">
        <f>VLOOKUP($B1087*1,[1]Sheet1!$A:$G,6,FALSE)</f>
        <v>苏州</v>
      </c>
      <c r="J1087" s="3" t="str">
        <f>VLOOKUP($B1087*1,[1]Sheet1!$A:$G,5,FALSE)</f>
        <v>二组</v>
      </c>
      <c r="K1087" s="3" t="str">
        <f t="shared" si="102"/>
        <v>苏州二组</v>
      </c>
      <c r="L1087" s="3" t="str">
        <f>IF(VLOOKUP($B1087*1,[1]Sheet1!$A:$G,4,FALSE)=1,"普通员工","管理人员")</f>
        <v>普通员工</v>
      </c>
      <c r="M1087" s="3">
        <f>E1087/D1087</f>
        <v>11000.44</v>
      </c>
      <c r="N1087" s="3">
        <f t="shared" si="103"/>
        <v>2020</v>
      </c>
      <c r="O1087" s="3">
        <f t="shared" si="104"/>
        <v>6</v>
      </c>
    </row>
    <row r="1088" spans="1:15" x14ac:dyDescent="0.2">
      <c r="A1088" s="10">
        <f>A1087</f>
        <v>43999</v>
      </c>
      <c r="B1088" s="4" t="s">
        <v>94</v>
      </c>
      <c r="C1088" s="4" t="s">
        <v>6</v>
      </c>
      <c r="D1088" s="6">
        <v>1</v>
      </c>
      <c r="E1088" s="5">
        <v>6000.71</v>
      </c>
      <c r="F1088" s="6" t="str">
        <f t="shared" si="101"/>
        <v>借呗</v>
      </c>
      <c r="G1088" s="3" t="str">
        <f>MID(C1088,3,LEN(C1088))</f>
        <v>12期</v>
      </c>
      <c r="H1088" s="3" t="str">
        <f>VLOOKUP($B1088*1,[1]Sheet1!$A:$G,7,FALSE)</f>
        <v>华南</v>
      </c>
      <c r="I1088" s="3" t="str">
        <f>VLOOKUP($B1088*1,[1]Sheet1!$A:$G,6,FALSE)</f>
        <v>广州</v>
      </c>
      <c r="J1088" s="3" t="str">
        <f>VLOOKUP($B1088*1,[1]Sheet1!$A:$G,5,FALSE)</f>
        <v>三组</v>
      </c>
      <c r="K1088" s="3" t="str">
        <f t="shared" si="102"/>
        <v>广州三组</v>
      </c>
      <c r="L1088" s="3" t="str">
        <f>IF(VLOOKUP($B1088*1,[1]Sheet1!$A:$G,4,FALSE)=1,"普通员工","管理人员")</f>
        <v>普通员工</v>
      </c>
      <c r="M1088" s="3">
        <f>E1088/D1088</f>
        <v>6000.71</v>
      </c>
      <c r="N1088" s="3">
        <f t="shared" si="103"/>
        <v>2020</v>
      </c>
      <c r="O1088" s="3">
        <f t="shared" si="104"/>
        <v>6</v>
      </c>
    </row>
    <row r="1089" spans="1:15" x14ac:dyDescent="0.2">
      <c r="A1089" s="10">
        <f>A1088</f>
        <v>43999</v>
      </c>
      <c r="B1089" s="4" t="s">
        <v>45</v>
      </c>
      <c r="C1089" s="4" t="s">
        <v>6</v>
      </c>
      <c r="D1089" s="6">
        <v>1</v>
      </c>
      <c r="E1089" s="5">
        <v>22000.28</v>
      </c>
      <c r="F1089" s="6" t="str">
        <f t="shared" si="101"/>
        <v>借呗</v>
      </c>
      <c r="G1089" s="3" t="str">
        <f>MID(C1089,3,LEN(C1089))</f>
        <v>12期</v>
      </c>
      <c r="H1089" s="3" t="str">
        <f>VLOOKUP($B1089*1,[1]Sheet1!$A:$G,7,FALSE)</f>
        <v>华南</v>
      </c>
      <c r="I1089" s="3" t="str">
        <f>VLOOKUP($B1089*1,[1]Sheet1!$A:$G,6,FALSE)</f>
        <v>广州</v>
      </c>
      <c r="J1089" s="3" t="str">
        <f>VLOOKUP($B1089*1,[1]Sheet1!$A:$G,5,FALSE)</f>
        <v>一组</v>
      </c>
      <c r="K1089" s="3" t="str">
        <f t="shared" si="102"/>
        <v>广州一组</v>
      </c>
      <c r="L1089" s="3" t="str">
        <f>IF(VLOOKUP($B1089*1,[1]Sheet1!$A:$G,4,FALSE)=1,"普通员工","管理人员")</f>
        <v>普通员工</v>
      </c>
      <c r="M1089" s="3">
        <f>E1089/D1089</f>
        <v>22000.28</v>
      </c>
      <c r="N1089" s="3">
        <f t="shared" si="103"/>
        <v>2020</v>
      </c>
      <c r="O1089" s="3">
        <f t="shared" si="104"/>
        <v>6</v>
      </c>
    </row>
    <row r="1090" spans="1:15" x14ac:dyDescent="0.2">
      <c r="A1090" s="10">
        <f>A1089</f>
        <v>43999</v>
      </c>
      <c r="B1090" s="4" t="s">
        <v>25</v>
      </c>
      <c r="C1090" s="4" t="s">
        <v>5</v>
      </c>
      <c r="D1090" s="6">
        <v>1</v>
      </c>
      <c r="E1090" s="5">
        <v>4999.9399999999996</v>
      </c>
      <c r="F1090" s="6" t="str">
        <f t="shared" si="101"/>
        <v>借呗</v>
      </c>
      <c r="G1090" s="3" t="str">
        <f>MID(C1090,3,LEN(C1090))</f>
        <v>6期</v>
      </c>
      <c r="H1090" s="3" t="str">
        <f>VLOOKUP($B1090*1,[1]Sheet1!$A:$G,7,FALSE)</f>
        <v>华西北</v>
      </c>
      <c r="I1090" s="3" t="str">
        <f>VLOOKUP($B1090*1,[1]Sheet1!$A:$G,6,FALSE)</f>
        <v>北京</v>
      </c>
      <c r="J1090" s="3" t="str">
        <f>VLOOKUP($B1090*1,[1]Sheet1!$A:$G,5,FALSE)</f>
        <v>三组</v>
      </c>
      <c r="K1090" s="3" t="str">
        <f t="shared" si="102"/>
        <v>北京三组</v>
      </c>
      <c r="L1090" s="3" t="str">
        <f>IF(VLOOKUP($B1090*1,[1]Sheet1!$A:$G,4,FALSE)=1,"普通员工","管理人员")</f>
        <v>普通员工</v>
      </c>
      <c r="M1090" s="3">
        <f>E1090/D1090</f>
        <v>4999.9399999999996</v>
      </c>
      <c r="N1090" s="3">
        <f t="shared" si="103"/>
        <v>2020</v>
      </c>
      <c r="O1090" s="3">
        <f t="shared" si="104"/>
        <v>6</v>
      </c>
    </row>
    <row r="1091" spans="1:15" x14ac:dyDescent="0.2">
      <c r="A1091" s="10">
        <f>A1090</f>
        <v>43999</v>
      </c>
      <c r="B1091" s="4" t="s">
        <v>26</v>
      </c>
      <c r="C1091" s="4" t="s">
        <v>5</v>
      </c>
      <c r="D1091" s="6">
        <v>1</v>
      </c>
      <c r="E1091" s="5">
        <v>1021.72</v>
      </c>
      <c r="F1091" s="6" t="str">
        <f t="shared" ref="F1091:F1154" si="107">LEFT(C1091,2)</f>
        <v>借呗</v>
      </c>
      <c r="G1091" s="3" t="str">
        <f>MID(C1091,3,LEN(C1091))</f>
        <v>6期</v>
      </c>
      <c r="H1091" s="3" t="str">
        <f>VLOOKUP($B1091*1,[1]Sheet1!$A:$G,7,FALSE)</f>
        <v>华南</v>
      </c>
      <c r="I1091" s="3" t="str">
        <f>VLOOKUP($B1091*1,[1]Sheet1!$A:$G,6,FALSE)</f>
        <v>广州</v>
      </c>
      <c r="J1091" s="3" t="str">
        <f>VLOOKUP($B1091*1,[1]Sheet1!$A:$G,5,FALSE)</f>
        <v>一组</v>
      </c>
      <c r="K1091" s="3" t="str">
        <f t="shared" ref="K1091:K1154" si="108">I1091&amp;J1091</f>
        <v>广州一组</v>
      </c>
      <c r="L1091" s="3" t="str">
        <f>IF(VLOOKUP($B1091*1,[1]Sheet1!$A:$G,4,FALSE)=1,"普通员工","管理人员")</f>
        <v>管理人员</v>
      </c>
      <c r="M1091" s="3">
        <f>E1091/D1091</f>
        <v>1021.72</v>
      </c>
      <c r="N1091" s="3">
        <f t="shared" ref="N1091:N1154" si="109">YEAR(A1091)</f>
        <v>2020</v>
      </c>
      <c r="O1091" s="3">
        <f t="shared" ref="O1091:O1154" si="110">MONTH(A1091)</f>
        <v>6</v>
      </c>
    </row>
    <row r="1092" spans="1:15" x14ac:dyDescent="0.2">
      <c r="A1092" s="10">
        <f>A1091</f>
        <v>43999</v>
      </c>
      <c r="B1092" s="4" t="s">
        <v>68</v>
      </c>
      <c r="C1092" s="4" t="s">
        <v>6</v>
      </c>
      <c r="D1092" s="6">
        <v>1</v>
      </c>
      <c r="E1092" s="5">
        <v>17000.580000000002</v>
      </c>
      <c r="F1092" s="6" t="str">
        <f t="shared" si="107"/>
        <v>借呗</v>
      </c>
      <c r="G1092" s="3" t="str">
        <f>MID(C1092,3,LEN(C1092))</f>
        <v>12期</v>
      </c>
      <c r="H1092" s="3" t="str">
        <f>VLOOKUP($B1092*1,[1]Sheet1!$A:$G,7,FALSE)</f>
        <v>华西北</v>
      </c>
      <c r="I1092" s="3" t="str">
        <f>VLOOKUP($B1092*1,[1]Sheet1!$A:$G,6,FALSE)</f>
        <v>北京</v>
      </c>
      <c r="J1092" s="3" t="str">
        <f>VLOOKUP($B1092*1,[1]Sheet1!$A:$G,5,FALSE)</f>
        <v>三组</v>
      </c>
      <c r="K1092" s="3" t="str">
        <f t="shared" si="108"/>
        <v>北京三组</v>
      </c>
      <c r="L1092" s="3" t="str">
        <f>IF(VLOOKUP($B1092*1,[1]Sheet1!$A:$G,4,FALSE)=1,"普通员工","管理人员")</f>
        <v>普通员工</v>
      </c>
      <c r="M1092" s="3">
        <f>E1092/D1092</f>
        <v>17000.580000000002</v>
      </c>
      <c r="N1092" s="3">
        <f t="shared" si="109"/>
        <v>2020</v>
      </c>
      <c r="O1092" s="3">
        <f t="shared" si="110"/>
        <v>6</v>
      </c>
    </row>
    <row r="1093" spans="1:15" x14ac:dyDescent="0.2">
      <c r="A1093" s="10">
        <f>A1092</f>
        <v>43999</v>
      </c>
      <c r="B1093" s="4" t="s">
        <v>27</v>
      </c>
      <c r="C1093" s="4" t="s">
        <v>5</v>
      </c>
      <c r="D1093" s="6">
        <v>1</v>
      </c>
      <c r="E1093" s="5">
        <v>14000.31</v>
      </c>
      <c r="F1093" s="6" t="str">
        <f t="shared" si="107"/>
        <v>借呗</v>
      </c>
      <c r="G1093" s="3" t="str">
        <f>MID(C1093,3,LEN(C1093))</f>
        <v>6期</v>
      </c>
      <c r="H1093" s="3" t="str">
        <f>VLOOKUP($B1093*1,[1]Sheet1!$A:$G,7,FALSE)</f>
        <v>华东</v>
      </c>
      <c r="I1093" s="3" t="str">
        <f>VLOOKUP($B1093*1,[1]Sheet1!$A:$G,6,FALSE)</f>
        <v>上海</v>
      </c>
      <c r="J1093" s="3" t="str">
        <f>VLOOKUP($B1093*1,[1]Sheet1!$A:$G,5,FALSE)</f>
        <v>二组</v>
      </c>
      <c r="K1093" s="3" t="str">
        <f t="shared" si="108"/>
        <v>上海二组</v>
      </c>
      <c r="L1093" s="3" t="str">
        <f>IF(VLOOKUP($B1093*1,[1]Sheet1!$A:$G,4,FALSE)=1,"普通员工","管理人员")</f>
        <v>管理人员</v>
      </c>
      <c r="M1093" s="3">
        <f>E1093/D1093</f>
        <v>14000.31</v>
      </c>
      <c r="N1093" s="3">
        <f t="shared" si="109"/>
        <v>2020</v>
      </c>
      <c r="O1093" s="3">
        <f t="shared" si="110"/>
        <v>6</v>
      </c>
    </row>
    <row r="1094" spans="1:15" x14ac:dyDescent="0.2">
      <c r="A1094" s="10">
        <f>A1093</f>
        <v>43999</v>
      </c>
      <c r="B1094" s="4" t="s">
        <v>28</v>
      </c>
      <c r="C1094" s="4" t="s">
        <v>10</v>
      </c>
      <c r="D1094" s="6">
        <v>1</v>
      </c>
      <c r="E1094" s="5">
        <v>6000.27</v>
      </c>
      <c r="F1094" s="6" t="str">
        <f t="shared" si="107"/>
        <v>借呗</v>
      </c>
      <c r="G1094" s="3" t="str">
        <f>MID(C1094,3,LEN(C1094))</f>
        <v>18期</v>
      </c>
      <c r="H1094" s="3" t="str">
        <f>VLOOKUP($B1094*1,[1]Sheet1!$A:$G,7,FALSE)</f>
        <v>华东</v>
      </c>
      <c r="I1094" s="3" t="str">
        <f>VLOOKUP($B1094*1,[1]Sheet1!$A:$G,6,FALSE)</f>
        <v>合肥</v>
      </c>
      <c r="J1094" s="3" t="str">
        <f>VLOOKUP($B1094*1,[1]Sheet1!$A:$G,5,FALSE)</f>
        <v>一组</v>
      </c>
      <c r="K1094" s="3" t="str">
        <f t="shared" si="108"/>
        <v>合肥一组</v>
      </c>
      <c r="L1094" s="3" t="str">
        <f>IF(VLOOKUP($B1094*1,[1]Sheet1!$A:$G,4,FALSE)=1,"普通员工","管理人员")</f>
        <v>普通员工</v>
      </c>
      <c r="M1094" s="3">
        <f>E1094/D1094</f>
        <v>6000.27</v>
      </c>
      <c r="N1094" s="3">
        <f t="shared" si="109"/>
        <v>2020</v>
      </c>
      <c r="O1094" s="3">
        <f t="shared" si="110"/>
        <v>6</v>
      </c>
    </row>
    <row r="1095" spans="1:15" x14ac:dyDescent="0.2">
      <c r="A1095" s="10">
        <f>A1094</f>
        <v>43999</v>
      </c>
      <c r="B1095" s="4" t="s">
        <v>46</v>
      </c>
      <c r="C1095" s="4" t="s">
        <v>5</v>
      </c>
      <c r="D1095" s="6">
        <v>1</v>
      </c>
      <c r="E1095" s="5">
        <v>15000.31</v>
      </c>
      <c r="F1095" s="6" t="str">
        <f t="shared" si="107"/>
        <v>借呗</v>
      </c>
      <c r="G1095" s="3" t="str">
        <f>MID(C1095,3,LEN(C1095))</f>
        <v>6期</v>
      </c>
      <c r="H1095" s="3" t="str">
        <f>VLOOKUP($B1095*1,[1]Sheet1!$A:$G,7,FALSE)</f>
        <v>华东</v>
      </c>
      <c r="I1095" s="3" t="str">
        <f>VLOOKUP($B1095*1,[1]Sheet1!$A:$G,6,FALSE)</f>
        <v>杭州</v>
      </c>
      <c r="J1095" s="3" t="str">
        <f>VLOOKUP($B1095*1,[1]Sheet1!$A:$G,5,FALSE)</f>
        <v>二组</v>
      </c>
      <c r="K1095" s="3" t="str">
        <f t="shared" si="108"/>
        <v>杭州二组</v>
      </c>
      <c r="L1095" s="3" t="str">
        <f>IF(VLOOKUP($B1095*1,[1]Sheet1!$A:$G,4,FALSE)=1,"普通员工","管理人员")</f>
        <v>管理人员</v>
      </c>
      <c r="M1095" s="3">
        <f>E1095/D1095</f>
        <v>15000.31</v>
      </c>
      <c r="N1095" s="3">
        <f t="shared" si="109"/>
        <v>2020</v>
      </c>
      <c r="O1095" s="3">
        <f t="shared" si="110"/>
        <v>6</v>
      </c>
    </row>
    <row r="1096" spans="1:15" x14ac:dyDescent="0.2">
      <c r="A1096" s="10">
        <f>A1095</f>
        <v>43999</v>
      </c>
      <c r="B1096" s="4" t="s">
        <v>47</v>
      </c>
      <c r="C1096" s="4" t="s">
        <v>5</v>
      </c>
      <c r="D1096" s="6">
        <v>1</v>
      </c>
      <c r="E1096" s="5">
        <v>10000.200000000001</v>
      </c>
      <c r="F1096" s="6" t="str">
        <f t="shared" si="107"/>
        <v>借呗</v>
      </c>
      <c r="G1096" s="3" t="str">
        <f>MID(C1096,3,LEN(C1096))</f>
        <v>6期</v>
      </c>
      <c r="H1096" s="3" t="str">
        <f>VLOOKUP($B1096*1,[1]Sheet1!$A:$G,7,FALSE)</f>
        <v>华西北</v>
      </c>
      <c r="I1096" s="3" t="str">
        <f>VLOOKUP($B1096*1,[1]Sheet1!$A:$G,6,FALSE)</f>
        <v>成都</v>
      </c>
      <c r="J1096" s="3" t="str">
        <f>VLOOKUP($B1096*1,[1]Sheet1!$A:$G,5,FALSE)</f>
        <v>一组</v>
      </c>
      <c r="K1096" s="3" t="str">
        <f t="shared" si="108"/>
        <v>成都一组</v>
      </c>
      <c r="L1096" s="3" t="str">
        <f>IF(VLOOKUP($B1096*1,[1]Sheet1!$A:$G,4,FALSE)=1,"普通员工","管理人员")</f>
        <v>管理人员</v>
      </c>
      <c r="M1096" s="3">
        <f>E1096/D1096</f>
        <v>10000.200000000001</v>
      </c>
      <c r="N1096" s="3">
        <f t="shared" si="109"/>
        <v>2020</v>
      </c>
      <c r="O1096" s="3">
        <f t="shared" si="110"/>
        <v>6</v>
      </c>
    </row>
    <row r="1097" spans="1:15" x14ac:dyDescent="0.2">
      <c r="A1097" s="10">
        <f>A1096</f>
        <v>43999</v>
      </c>
      <c r="B1097" s="4" t="s">
        <v>50</v>
      </c>
      <c r="C1097" s="4" t="s">
        <v>6</v>
      </c>
      <c r="D1097" s="6">
        <v>1</v>
      </c>
      <c r="E1097" s="5">
        <v>10000.42</v>
      </c>
      <c r="F1097" s="6" t="str">
        <f t="shared" si="107"/>
        <v>借呗</v>
      </c>
      <c r="G1097" s="3" t="str">
        <f>MID(C1097,3,LEN(C1097))</f>
        <v>12期</v>
      </c>
      <c r="H1097" s="3" t="str">
        <f>VLOOKUP($B1097*1,[1]Sheet1!$A:$G,7,FALSE)</f>
        <v>华东</v>
      </c>
      <c r="I1097" s="3" t="str">
        <f>VLOOKUP($B1097*1,[1]Sheet1!$A:$G,6,FALSE)</f>
        <v>上海</v>
      </c>
      <c r="J1097" s="3" t="str">
        <f>VLOOKUP($B1097*1,[1]Sheet1!$A:$G,5,FALSE)</f>
        <v>一组</v>
      </c>
      <c r="K1097" s="3" t="str">
        <f t="shared" si="108"/>
        <v>上海一组</v>
      </c>
      <c r="L1097" s="3" t="str">
        <f>IF(VLOOKUP($B1097*1,[1]Sheet1!$A:$G,4,FALSE)=1,"普通员工","管理人员")</f>
        <v>普通员工</v>
      </c>
      <c r="M1097" s="3">
        <f>E1097/D1097</f>
        <v>10000.42</v>
      </c>
      <c r="N1097" s="3">
        <f t="shared" si="109"/>
        <v>2020</v>
      </c>
      <c r="O1097" s="3">
        <f t="shared" si="110"/>
        <v>6</v>
      </c>
    </row>
    <row r="1098" spans="1:15" x14ac:dyDescent="0.2">
      <c r="A1098" s="10">
        <f>A1097</f>
        <v>43999</v>
      </c>
      <c r="B1098" s="4" t="s">
        <v>31</v>
      </c>
      <c r="C1098" s="4" t="s">
        <v>6</v>
      </c>
      <c r="D1098" s="6">
        <v>1</v>
      </c>
      <c r="E1098" s="5">
        <v>25000.22</v>
      </c>
      <c r="F1098" s="6" t="str">
        <f t="shared" si="107"/>
        <v>借呗</v>
      </c>
      <c r="G1098" s="3" t="str">
        <f>MID(C1098,3,LEN(C1098))</f>
        <v>12期</v>
      </c>
      <c r="H1098" s="3" t="str">
        <f>VLOOKUP($B1098*1,[1]Sheet1!$A:$G,7,FALSE)</f>
        <v>华西北</v>
      </c>
      <c r="I1098" s="3" t="str">
        <f>VLOOKUP($B1098*1,[1]Sheet1!$A:$G,6,FALSE)</f>
        <v>北京</v>
      </c>
      <c r="J1098" s="3" t="str">
        <f>VLOOKUP($B1098*1,[1]Sheet1!$A:$G,5,FALSE)</f>
        <v>三组</v>
      </c>
      <c r="K1098" s="3" t="str">
        <f t="shared" si="108"/>
        <v>北京三组</v>
      </c>
      <c r="L1098" s="3" t="str">
        <f>IF(VLOOKUP($B1098*1,[1]Sheet1!$A:$G,4,FALSE)=1,"普通员工","管理人员")</f>
        <v>普通员工</v>
      </c>
      <c r="M1098" s="3">
        <f>E1098/D1098</f>
        <v>25000.22</v>
      </c>
      <c r="N1098" s="3">
        <f t="shared" si="109"/>
        <v>2020</v>
      </c>
      <c r="O1098" s="3">
        <f t="shared" si="110"/>
        <v>6</v>
      </c>
    </row>
    <row r="1099" spans="1:15" x14ac:dyDescent="0.2">
      <c r="A1099" s="10">
        <f>A1098</f>
        <v>43999</v>
      </c>
      <c r="B1099" s="4" t="s">
        <v>51</v>
      </c>
      <c r="C1099" s="4" t="s">
        <v>6</v>
      </c>
      <c r="D1099" s="6">
        <v>2</v>
      </c>
      <c r="E1099" s="5">
        <v>34000.9</v>
      </c>
      <c r="F1099" s="6" t="str">
        <f t="shared" si="107"/>
        <v>借呗</v>
      </c>
      <c r="G1099" s="3" t="str">
        <f>MID(C1099,3,LEN(C1099))</f>
        <v>12期</v>
      </c>
      <c r="H1099" s="3" t="str">
        <f>VLOOKUP($B1099*1,[1]Sheet1!$A:$G,7,FALSE)</f>
        <v>华东</v>
      </c>
      <c r="I1099" s="3" t="str">
        <f>VLOOKUP($B1099*1,[1]Sheet1!$A:$G,6,FALSE)</f>
        <v>南京</v>
      </c>
      <c r="J1099" s="3" t="str">
        <f>VLOOKUP($B1099*1,[1]Sheet1!$A:$G,5,FALSE)</f>
        <v>一组</v>
      </c>
      <c r="K1099" s="3" t="str">
        <f t="shared" si="108"/>
        <v>南京一组</v>
      </c>
      <c r="L1099" s="3" t="str">
        <f>IF(VLOOKUP($B1099*1,[1]Sheet1!$A:$G,4,FALSE)=1,"普通员工","管理人员")</f>
        <v>管理人员</v>
      </c>
      <c r="M1099" s="3">
        <f>E1099/D1099</f>
        <v>17000.45</v>
      </c>
      <c r="N1099" s="3">
        <f t="shared" si="109"/>
        <v>2020</v>
      </c>
      <c r="O1099" s="3">
        <f t="shared" si="110"/>
        <v>6</v>
      </c>
    </row>
    <row r="1100" spans="1:15" x14ac:dyDescent="0.2">
      <c r="A1100" s="10">
        <f>A1099</f>
        <v>43999</v>
      </c>
      <c r="B1100" s="4" t="s">
        <v>32</v>
      </c>
      <c r="C1100" s="4" t="s">
        <v>5</v>
      </c>
      <c r="D1100" s="6">
        <v>1</v>
      </c>
      <c r="E1100" s="5">
        <v>7000.06</v>
      </c>
      <c r="F1100" s="6" t="str">
        <f t="shared" si="107"/>
        <v>借呗</v>
      </c>
      <c r="G1100" s="3" t="str">
        <f>MID(C1100,3,LEN(C1100))</f>
        <v>6期</v>
      </c>
      <c r="H1100" s="3" t="str">
        <f>VLOOKUP($B1100*1,[1]Sheet1!$A:$G,7,FALSE)</f>
        <v>华东</v>
      </c>
      <c r="I1100" s="3" t="str">
        <f>VLOOKUP($B1100*1,[1]Sheet1!$A:$G,6,FALSE)</f>
        <v>上海</v>
      </c>
      <c r="J1100" s="3" t="str">
        <f>VLOOKUP($B1100*1,[1]Sheet1!$A:$G,5,FALSE)</f>
        <v>二组</v>
      </c>
      <c r="K1100" s="3" t="str">
        <f t="shared" si="108"/>
        <v>上海二组</v>
      </c>
      <c r="L1100" s="3" t="str">
        <f>IF(VLOOKUP($B1100*1,[1]Sheet1!$A:$G,4,FALSE)=1,"普通员工","管理人员")</f>
        <v>普通员工</v>
      </c>
      <c r="M1100" s="3">
        <f>E1100/D1100</f>
        <v>7000.06</v>
      </c>
      <c r="N1100" s="3">
        <f t="shared" si="109"/>
        <v>2020</v>
      </c>
      <c r="O1100" s="3">
        <f t="shared" si="110"/>
        <v>6</v>
      </c>
    </row>
    <row r="1101" spans="1:15" x14ac:dyDescent="0.2">
      <c r="A1101" s="10">
        <f>A1100</f>
        <v>43999</v>
      </c>
      <c r="B1101" s="3" t="str">
        <f>B1100</f>
        <v>1000008957</v>
      </c>
      <c r="C1101" s="4" t="s">
        <v>6</v>
      </c>
      <c r="D1101" s="6">
        <v>1</v>
      </c>
      <c r="E1101" s="5">
        <v>13000.01</v>
      </c>
      <c r="F1101" s="6" t="str">
        <f t="shared" si="107"/>
        <v>借呗</v>
      </c>
      <c r="G1101" s="3" t="str">
        <f>MID(C1101,3,LEN(C1101))</f>
        <v>12期</v>
      </c>
      <c r="H1101" s="3" t="str">
        <f>VLOOKUP($B1101*1,[1]Sheet1!$A:$G,7,FALSE)</f>
        <v>华东</v>
      </c>
      <c r="I1101" s="3" t="str">
        <f>VLOOKUP($B1101*1,[1]Sheet1!$A:$G,6,FALSE)</f>
        <v>上海</v>
      </c>
      <c r="J1101" s="3" t="str">
        <f>VLOOKUP($B1101*1,[1]Sheet1!$A:$G,5,FALSE)</f>
        <v>二组</v>
      </c>
      <c r="K1101" s="3" t="str">
        <f t="shared" si="108"/>
        <v>上海二组</v>
      </c>
      <c r="L1101" s="3" t="str">
        <f>IF(VLOOKUP($B1101*1,[1]Sheet1!$A:$G,4,FALSE)=1,"普通员工","管理人员")</f>
        <v>普通员工</v>
      </c>
      <c r="M1101" s="3">
        <f>E1101/D1101</f>
        <v>13000.01</v>
      </c>
      <c r="N1101" s="3">
        <f t="shared" si="109"/>
        <v>2020</v>
      </c>
      <c r="O1101" s="3">
        <f t="shared" si="110"/>
        <v>6</v>
      </c>
    </row>
    <row r="1102" spans="1:15" x14ac:dyDescent="0.2">
      <c r="A1102" s="10">
        <f>A1101</f>
        <v>43999</v>
      </c>
      <c r="B1102" s="4" t="s">
        <v>52</v>
      </c>
      <c r="C1102" s="4" t="s">
        <v>10</v>
      </c>
      <c r="D1102" s="6">
        <v>1</v>
      </c>
      <c r="E1102" s="5">
        <v>900.22</v>
      </c>
      <c r="F1102" s="6" t="str">
        <f t="shared" si="107"/>
        <v>借呗</v>
      </c>
      <c r="G1102" s="3" t="str">
        <f>MID(C1102,3,LEN(C1102))</f>
        <v>18期</v>
      </c>
      <c r="H1102" s="3" t="str">
        <f>VLOOKUP($B1102*1,[1]Sheet1!$A:$G,7,FALSE)</f>
        <v>华东</v>
      </c>
      <c r="I1102" s="3" t="str">
        <f>VLOOKUP($B1102*1,[1]Sheet1!$A:$G,6,FALSE)</f>
        <v>苏州</v>
      </c>
      <c r="J1102" s="3" t="str">
        <f>VLOOKUP($B1102*1,[1]Sheet1!$A:$G,5,FALSE)</f>
        <v>二组</v>
      </c>
      <c r="K1102" s="3" t="str">
        <f t="shared" si="108"/>
        <v>苏州二组</v>
      </c>
      <c r="L1102" s="3" t="str">
        <f>IF(VLOOKUP($B1102*1,[1]Sheet1!$A:$G,4,FALSE)=1,"普通员工","管理人员")</f>
        <v>普通员工</v>
      </c>
      <c r="M1102" s="3">
        <f>E1102/D1102</f>
        <v>900.22</v>
      </c>
      <c r="N1102" s="3">
        <f t="shared" si="109"/>
        <v>2020</v>
      </c>
      <c r="O1102" s="3">
        <f t="shared" si="110"/>
        <v>6</v>
      </c>
    </row>
    <row r="1103" spans="1:15" x14ac:dyDescent="0.2">
      <c r="A1103" s="10">
        <f>A1102</f>
        <v>43999</v>
      </c>
      <c r="B1103" s="4" t="s">
        <v>54</v>
      </c>
      <c r="C1103" s="4" t="s">
        <v>6</v>
      </c>
      <c r="D1103" s="6">
        <v>1</v>
      </c>
      <c r="E1103" s="5">
        <v>7500.23</v>
      </c>
      <c r="F1103" s="6" t="str">
        <f t="shared" si="107"/>
        <v>借呗</v>
      </c>
      <c r="G1103" s="3" t="str">
        <f>MID(C1103,3,LEN(C1103))</f>
        <v>12期</v>
      </c>
      <c r="H1103" s="3" t="str">
        <f>VLOOKUP($B1103*1,[1]Sheet1!$A:$G,7,FALSE)</f>
        <v>华东</v>
      </c>
      <c r="I1103" s="3" t="str">
        <f>VLOOKUP($B1103*1,[1]Sheet1!$A:$G,6,FALSE)</f>
        <v>南京</v>
      </c>
      <c r="J1103" s="3" t="str">
        <f>VLOOKUP($B1103*1,[1]Sheet1!$A:$G,5,FALSE)</f>
        <v>一组</v>
      </c>
      <c r="K1103" s="3" t="str">
        <f t="shared" si="108"/>
        <v>南京一组</v>
      </c>
      <c r="L1103" s="3" t="str">
        <f>IF(VLOOKUP($B1103*1,[1]Sheet1!$A:$G,4,FALSE)=1,"普通员工","管理人员")</f>
        <v>普通员工</v>
      </c>
      <c r="M1103" s="3">
        <f>E1103/D1103</f>
        <v>7500.23</v>
      </c>
      <c r="N1103" s="3">
        <f t="shared" si="109"/>
        <v>2020</v>
      </c>
      <c r="O1103" s="3">
        <f t="shared" si="110"/>
        <v>6</v>
      </c>
    </row>
    <row r="1104" spans="1:15" x14ac:dyDescent="0.2">
      <c r="A1104" s="10">
        <f>A1103</f>
        <v>43999</v>
      </c>
      <c r="B1104" s="4" t="s">
        <v>55</v>
      </c>
      <c r="C1104" s="4" t="s">
        <v>5</v>
      </c>
      <c r="D1104" s="6">
        <v>2</v>
      </c>
      <c r="E1104" s="5">
        <v>16000.669999999998</v>
      </c>
      <c r="F1104" s="6" t="str">
        <f t="shared" si="107"/>
        <v>借呗</v>
      </c>
      <c r="G1104" s="3" t="str">
        <f>MID(C1104,3,LEN(C1104))</f>
        <v>6期</v>
      </c>
      <c r="H1104" s="3" t="str">
        <f>VLOOKUP($B1104*1,[1]Sheet1!$A:$G,7,FALSE)</f>
        <v>华南</v>
      </c>
      <c r="I1104" s="3" t="str">
        <f>VLOOKUP($B1104*1,[1]Sheet1!$A:$G,6,FALSE)</f>
        <v>广州</v>
      </c>
      <c r="J1104" s="3" t="str">
        <f>VLOOKUP($B1104*1,[1]Sheet1!$A:$G,5,FALSE)</f>
        <v>一组</v>
      </c>
      <c r="K1104" s="3" t="str">
        <f t="shared" si="108"/>
        <v>广州一组</v>
      </c>
      <c r="L1104" s="3" t="str">
        <f>IF(VLOOKUP($B1104*1,[1]Sheet1!$A:$G,4,FALSE)=1,"普通员工","管理人员")</f>
        <v>普通员工</v>
      </c>
      <c r="M1104" s="3">
        <f>E1104/D1104</f>
        <v>8000.3349999999991</v>
      </c>
      <c r="N1104" s="3">
        <f t="shared" si="109"/>
        <v>2020</v>
      </c>
      <c r="O1104" s="3">
        <f t="shared" si="110"/>
        <v>6</v>
      </c>
    </row>
    <row r="1105" spans="1:15" x14ac:dyDescent="0.2">
      <c r="A1105" s="10">
        <f>A1104</f>
        <v>43999</v>
      </c>
      <c r="B1105" s="4" t="s">
        <v>80</v>
      </c>
      <c r="C1105" s="4" t="s">
        <v>5</v>
      </c>
      <c r="D1105" s="6">
        <v>1</v>
      </c>
      <c r="E1105" s="5">
        <v>20000.580000000002</v>
      </c>
      <c r="F1105" s="6" t="str">
        <f t="shared" si="107"/>
        <v>借呗</v>
      </c>
      <c r="G1105" s="3" t="str">
        <f>MID(C1105,3,LEN(C1105))</f>
        <v>6期</v>
      </c>
      <c r="H1105" s="3" t="str">
        <f>VLOOKUP($B1105*1,[1]Sheet1!$A:$G,7,FALSE)</f>
        <v>华东</v>
      </c>
      <c r="I1105" s="3" t="str">
        <f>VLOOKUP($B1105*1,[1]Sheet1!$A:$G,6,FALSE)</f>
        <v>上海</v>
      </c>
      <c r="J1105" s="3" t="str">
        <f>VLOOKUP($B1105*1,[1]Sheet1!$A:$G,5,FALSE)</f>
        <v>二组</v>
      </c>
      <c r="K1105" s="3" t="str">
        <f t="shared" si="108"/>
        <v>上海二组</v>
      </c>
      <c r="L1105" s="3" t="str">
        <f>IF(VLOOKUP($B1105*1,[1]Sheet1!$A:$G,4,FALSE)=1,"普通员工","管理人员")</f>
        <v>普通员工</v>
      </c>
      <c r="M1105" s="3">
        <f>E1105/D1105</f>
        <v>20000.580000000002</v>
      </c>
      <c r="N1105" s="3">
        <f t="shared" si="109"/>
        <v>2020</v>
      </c>
      <c r="O1105" s="3">
        <f t="shared" si="110"/>
        <v>6</v>
      </c>
    </row>
    <row r="1106" spans="1:15" x14ac:dyDescent="0.2">
      <c r="A1106" s="10">
        <f>A1105</f>
        <v>43999</v>
      </c>
      <c r="B1106" s="3" t="str">
        <f>B1105</f>
        <v>1000011697</v>
      </c>
      <c r="C1106" s="4" t="s">
        <v>6</v>
      </c>
      <c r="D1106" s="6">
        <v>1</v>
      </c>
      <c r="E1106" s="5">
        <v>15000.05</v>
      </c>
      <c r="F1106" s="6" t="str">
        <f t="shared" si="107"/>
        <v>借呗</v>
      </c>
      <c r="G1106" s="3" t="str">
        <f>MID(C1106,3,LEN(C1106))</f>
        <v>12期</v>
      </c>
      <c r="H1106" s="3" t="str">
        <f>VLOOKUP($B1106*1,[1]Sheet1!$A:$G,7,FALSE)</f>
        <v>华东</v>
      </c>
      <c r="I1106" s="3" t="str">
        <f>VLOOKUP($B1106*1,[1]Sheet1!$A:$G,6,FALSE)</f>
        <v>上海</v>
      </c>
      <c r="J1106" s="3" t="str">
        <f>VLOOKUP($B1106*1,[1]Sheet1!$A:$G,5,FALSE)</f>
        <v>二组</v>
      </c>
      <c r="K1106" s="3" t="str">
        <f t="shared" si="108"/>
        <v>上海二组</v>
      </c>
      <c r="L1106" s="3" t="str">
        <f>IF(VLOOKUP($B1106*1,[1]Sheet1!$A:$G,4,FALSE)=1,"普通员工","管理人员")</f>
        <v>普通员工</v>
      </c>
      <c r="M1106" s="3">
        <f>E1106/D1106</f>
        <v>15000.05</v>
      </c>
      <c r="N1106" s="3">
        <f t="shared" si="109"/>
        <v>2020</v>
      </c>
      <c r="O1106" s="3">
        <f t="shared" si="110"/>
        <v>6</v>
      </c>
    </row>
    <row r="1107" spans="1:15" x14ac:dyDescent="0.2">
      <c r="A1107" s="10">
        <f>A1106</f>
        <v>43999</v>
      </c>
      <c r="B1107" s="4" t="s">
        <v>73</v>
      </c>
      <c r="C1107" s="4" t="s">
        <v>5</v>
      </c>
      <c r="D1107" s="6">
        <v>2</v>
      </c>
      <c r="E1107" s="5">
        <v>8000.2199999999993</v>
      </c>
      <c r="F1107" s="6" t="str">
        <f t="shared" si="107"/>
        <v>借呗</v>
      </c>
      <c r="G1107" s="3" t="str">
        <f>MID(C1107,3,LEN(C1107))</f>
        <v>6期</v>
      </c>
      <c r="H1107" s="3" t="str">
        <f>VLOOKUP($B1107*1,[1]Sheet1!$A:$G,7,FALSE)</f>
        <v>华东</v>
      </c>
      <c r="I1107" s="3" t="str">
        <f>VLOOKUP($B1107*1,[1]Sheet1!$A:$G,6,FALSE)</f>
        <v>上海</v>
      </c>
      <c r="J1107" s="3" t="str">
        <f>VLOOKUP($B1107*1,[1]Sheet1!$A:$G,5,FALSE)</f>
        <v>二组</v>
      </c>
      <c r="K1107" s="3" t="str">
        <f t="shared" si="108"/>
        <v>上海二组</v>
      </c>
      <c r="L1107" s="3" t="str">
        <f>IF(VLOOKUP($B1107*1,[1]Sheet1!$A:$G,4,FALSE)=1,"普通员工","管理人员")</f>
        <v>普通员工</v>
      </c>
      <c r="M1107" s="3">
        <f>E1107/D1107</f>
        <v>4000.1099999999997</v>
      </c>
      <c r="N1107" s="3">
        <f t="shared" si="109"/>
        <v>2020</v>
      </c>
      <c r="O1107" s="3">
        <f t="shared" si="110"/>
        <v>6</v>
      </c>
    </row>
    <row r="1108" spans="1:15" x14ac:dyDescent="0.2">
      <c r="A1108" s="10">
        <f>A1107</f>
        <v>43999</v>
      </c>
      <c r="B1108" s="3" t="str">
        <f>B1107</f>
        <v>1000011698</v>
      </c>
      <c r="C1108" s="4" t="s">
        <v>6</v>
      </c>
      <c r="D1108" s="6">
        <v>1</v>
      </c>
      <c r="E1108" s="5">
        <v>15000.14</v>
      </c>
      <c r="F1108" s="6" t="str">
        <f t="shared" si="107"/>
        <v>借呗</v>
      </c>
      <c r="G1108" s="3" t="str">
        <f>MID(C1108,3,LEN(C1108))</f>
        <v>12期</v>
      </c>
      <c r="H1108" s="3" t="str">
        <f>VLOOKUP($B1108*1,[1]Sheet1!$A:$G,7,FALSE)</f>
        <v>华东</v>
      </c>
      <c r="I1108" s="3" t="str">
        <f>VLOOKUP($B1108*1,[1]Sheet1!$A:$G,6,FALSE)</f>
        <v>上海</v>
      </c>
      <c r="J1108" s="3" t="str">
        <f>VLOOKUP($B1108*1,[1]Sheet1!$A:$G,5,FALSE)</f>
        <v>二组</v>
      </c>
      <c r="K1108" s="3" t="str">
        <f t="shared" si="108"/>
        <v>上海二组</v>
      </c>
      <c r="L1108" s="3" t="str">
        <f>IF(VLOOKUP($B1108*1,[1]Sheet1!$A:$G,4,FALSE)=1,"普通员工","管理人员")</f>
        <v>普通员工</v>
      </c>
      <c r="M1108" s="3">
        <f>E1108/D1108</f>
        <v>15000.14</v>
      </c>
      <c r="N1108" s="3">
        <f t="shared" si="109"/>
        <v>2020</v>
      </c>
      <c r="O1108" s="3">
        <f t="shared" si="110"/>
        <v>6</v>
      </c>
    </row>
    <row r="1109" spans="1:15" x14ac:dyDescent="0.2">
      <c r="A1109" s="10">
        <f>A1108</f>
        <v>43999</v>
      </c>
      <c r="B1109" s="4" t="s">
        <v>74</v>
      </c>
      <c r="C1109" s="4" t="s">
        <v>10</v>
      </c>
      <c r="D1109" s="6">
        <v>1</v>
      </c>
      <c r="E1109" s="5">
        <v>6000.37</v>
      </c>
      <c r="F1109" s="6" t="str">
        <f t="shared" si="107"/>
        <v>借呗</v>
      </c>
      <c r="G1109" s="3" t="str">
        <f>MID(C1109,3,LEN(C1109))</f>
        <v>18期</v>
      </c>
      <c r="H1109" s="3" t="str">
        <f>VLOOKUP($B1109*1,[1]Sheet1!$A:$G,7,FALSE)</f>
        <v>华南</v>
      </c>
      <c r="I1109" s="3" t="str">
        <f>VLOOKUP($B1109*1,[1]Sheet1!$A:$G,6,FALSE)</f>
        <v>广州</v>
      </c>
      <c r="J1109" s="3" t="str">
        <f>VLOOKUP($B1109*1,[1]Sheet1!$A:$G,5,FALSE)</f>
        <v>三组</v>
      </c>
      <c r="K1109" s="3" t="str">
        <f t="shared" si="108"/>
        <v>广州三组</v>
      </c>
      <c r="L1109" s="3" t="str">
        <f>IF(VLOOKUP($B1109*1,[1]Sheet1!$A:$G,4,FALSE)=1,"普通员工","管理人员")</f>
        <v>普通员工</v>
      </c>
      <c r="M1109" s="3">
        <f>E1109/D1109</f>
        <v>6000.37</v>
      </c>
      <c r="N1109" s="3">
        <f t="shared" si="109"/>
        <v>2020</v>
      </c>
      <c r="O1109" s="3">
        <f t="shared" si="110"/>
        <v>6</v>
      </c>
    </row>
    <row r="1110" spans="1:15" x14ac:dyDescent="0.2">
      <c r="A1110" s="10">
        <f>A1109</f>
        <v>43999</v>
      </c>
      <c r="B1110" s="4" t="s">
        <v>76</v>
      </c>
      <c r="C1110" s="4" t="s">
        <v>6</v>
      </c>
      <c r="D1110" s="6">
        <v>3</v>
      </c>
      <c r="E1110" s="5">
        <v>33001.050000000003</v>
      </c>
      <c r="F1110" s="6" t="str">
        <f t="shared" si="107"/>
        <v>借呗</v>
      </c>
      <c r="G1110" s="3" t="str">
        <f>MID(C1110,3,LEN(C1110))</f>
        <v>12期</v>
      </c>
      <c r="H1110" s="3" t="str">
        <f>VLOOKUP($B1110*1,[1]Sheet1!$A:$G,7,FALSE)</f>
        <v>华东</v>
      </c>
      <c r="I1110" s="3" t="str">
        <f>VLOOKUP($B1110*1,[1]Sheet1!$A:$G,6,FALSE)</f>
        <v>杭州</v>
      </c>
      <c r="J1110" s="3" t="str">
        <f>VLOOKUP($B1110*1,[1]Sheet1!$A:$G,5,FALSE)</f>
        <v>二组</v>
      </c>
      <c r="K1110" s="3" t="str">
        <f t="shared" si="108"/>
        <v>杭州二组</v>
      </c>
      <c r="L1110" s="3" t="str">
        <f>IF(VLOOKUP($B1110*1,[1]Sheet1!$A:$G,4,FALSE)=1,"普通员工","管理人员")</f>
        <v>普通员工</v>
      </c>
      <c r="M1110" s="3">
        <f>E1110/D1110</f>
        <v>11000.35</v>
      </c>
      <c r="N1110" s="3">
        <f t="shared" si="109"/>
        <v>2020</v>
      </c>
      <c r="O1110" s="3">
        <f t="shared" si="110"/>
        <v>6</v>
      </c>
    </row>
    <row r="1111" spans="1:15" x14ac:dyDescent="0.2">
      <c r="A1111" s="10">
        <f>A1110</f>
        <v>43999</v>
      </c>
      <c r="B1111" s="4" t="s">
        <v>77</v>
      </c>
      <c r="C1111" s="4" t="s">
        <v>5</v>
      </c>
      <c r="D1111" s="6">
        <v>2</v>
      </c>
      <c r="E1111" s="5">
        <v>24000.7</v>
      </c>
      <c r="F1111" s="6" t="str">
        <f t="shared" si="107"/>
        <v>借呗</v>
      </c>
      <c r="G1111" s="3" t="str">
        <f>MID(C1111,3,LEN(C1111))</f>
        <v>6期</v>
      </c>
      <c r="H1111" s="3" t="str">
        <f>VLOOKUP($B1111*1,[1]Sheet1!$A:$G,7,FALSE)</f>
        <v>华东</v>
      </c>
      <c r="I1111" s="3" t="str">
        <f>VLOOKUP($B1111*1,[1]Sheet1!$A:$G,6,FALSE)</f>
        <v>杭州</v>
      </c>
      <c r="J1111" s="3" t="str">
        <f>VLOOKUP($B1111*1,[1]Sheet1!$A:$G,5,FALSE)</f>
        <v>三组</v>
      </c>
      <c r="K1111" s="3" t="str">
        <f t="shared" si="108"/>
        <v>杭州三组</v>
      </c>
      <c r="L1111" s="3" t="str">
        <f>IF(VLOOKUP($B1111*1,[1]Sheet1!$A:$G,4,FALSE)=1,"普通员工","管理人员")</f>
        <v>管理人员</v>
      </c>
      <c r="M1111" s="3">
        <f>E1111/D1111</f>
        <v>12000.35</v>
      </c>
      <c r="N1111" s="3">
        <f t="shared" si="109"/>
        <v>2020</v>
      </c>
      <c r="O1111" s="3">
        <f t="shared" si="110"/>
        <v>6</v>
      </c>
    </row>
    <row r="1112" spans="1:15" x14ac:dyDescent="0.2">
      <c r="A1112" s="10">
        <f>A1111</f>
        <v>43999</v>
      </c>
      <c r="B1112" s="4" t="s">
        <v>78</v>
      </c>
      <c r="C1112" s="4" t="s">
        <v>10</v>
      </c>
      <c r="D1112" s="6">
        <v>1</v>
      </c>
      <c r="E1112" s="5">
        <v>15000.27</v>
      </c>
      <c r="F1112" s="6" t="str">
        <f t="shared" si="107"/>
        <v>借呗</v>
      </c>
      <c r="G1112" s="3" t="str">
        <f>MID(C1112,3,LEN(C1112))</f>
        <v>18期</v>
      </c>
      <c r="H1112" s="3" t="str">
        <f>VLOOKUP($B1112*1,[1]Sheet1!$A:$G,7,FALSE)</f>
        <v>华东</v>
      </c>
      <c r="I1112" s="3" t="str">
        <f>VLOOKUP($B1112*1,[1]Sheet1!$A:$G,6,FALSE)</f>
        <v>杭州</v>
      </c>
      <c r="J1112" s="3" t="str">
        <f>VLOOKUP($B1112*1,[1]Sheet1!$A:$G,5,FALSE)</f>
        <v>一组</v>
      </c>
      <c r="K1112" s="3" t="str">
        <f t="shared" si="108"/>
        <v>杭州一组</v>
      </c>
      <c r="L1112" s="3" t="str">
        <f>IF(VLOOKUP($B1112*1,[1]Sheet1!$A:$G,4,FALSE)=1,"普通员工","管理人员")</f>
        <v>普通员工</v>
      </c>
      <c r="M1112" s="3">
        <f>E1112/D1112</f>
        <v>15000.27</v>
      </c>
      <c r="N1112" s="3">
        <f t="shared" si="109"/>
        <v>2020</v>
      </c>
      <c r="O1112" s="3">
        <f t="shared" si="110"/>
        <v>6</v>
      </c>
    </row>
    <row r="1113" spans="1:15" x14ac:dyDescent="0.2">
      <c r="A1113" s="10">
        <f>A1112</f>
        <v>43999</v>
      </c>
      <c r="B1113" s="4" t="s">
        <v>86</v>
      </c>
      <c r="C1113" s="4" t="s">
        <v>5</v>
      </c>
      <c r="D1113" s="6">
        <v>1</v>
      </c>
      <c r="E1113" s="5">
        <v>25000.240000000002</v>
      </c>
      <c r="F1113" s="6" t="str">
        <f t="shared" si="107"/>
        <v>借呗</v>
      </c>
      <c r="G1113" s="3" t="str">
        <f>MID(C1113,3,LEN(C1113))</f>
        <v>6期</v>
      </c>
      <c r="H1113" s="3" t="str">
        <f>VLOOKUP($B1113*1,[1]Sheet1!$A:$G,7,FALSE)</f>
        <v>华东</v>
      </c>
      <c r="I1113" s="3" t="str">
        <f>VLOOKUP($B1113*1,[1]Sheet1!$A:$G,6,FALSE)</f>
        <v>苏州</v>
      </c>
      <c r="J1113" s="3" t="str">
        <f>VLOOKUP($B1113*1,[1]Sheet1!$A:$G,5,FALSE)</f>
        <v>一组</v>
      </c>
      <c r="K1113" s="3" t="str">
        <f t="shared" si="108"/>
        <v>苏州一组</v>
      </c>
      <c r="L1113" s="3" t="str">
        <f>IF(VLOOKUP($B1113*1,[1]Sheet1!$A:$G,4,FALSE)=1,"普通员工","管理人员")</f>
        <v>普通员工</v>
      </c>
      <c r="M1113" s="3">
        <f>E1113/D1113</f>
        <v>25000.240000000002</v>
      </c>
      <c r="N1113" s="3">
        <f t="shared" si="109"/>
        <v>2020</v>
      </c>
      <c r="O1113" s="3">
        <f t="shared" si="110"/>
        <v>6</v>
      </c>
    </row>
    <row r="1114" spans="1:15" x14ac:dyDescent="0.2">
      <c r="A1114" s="10">
        <f>A1113</f>
        <v>43999</v>
      </c>
      <c r="B1114" s="4" t="s">
        <v>82</v>
      </c>
      <c r="C1114" s="4" t="s">
        <v>5</v>
      </c>
      <c r="D1114" s="6">
        <v>1</v>
      </c>
      <c r="E1114" s="5">
        <v>512.03</v>
      </c>
      <c r="F1114" s="6" t="str">
        <f t="shared" si="107"/>
        <v>借呗</v>
      </c>
      <c r="G1114" s="3" t="str">
        <f>MID(C1114,3,LEN(C1114))</f>
        <v>6期</v>
      </c>
      <c r="H1114" s="3" t="str">
        <f>VLOOKUP($B1114*1,[1]Sheet1!$A:$G,7,FALSE)</f>
        <v>华西北</v>
      </c>
      <c r="I1114" s="3" t="str">
        <f>VLOOKUP($B1114*1,[1]Sheet1!$A:$G,6,FALSE)</f>
        <v>北京</v>
      </c>
      <c r="J1114" s="3" t="str">
        <f>VLOOKUP($B1114*1,[1]Sheet1!$A:$G,5,FALSE)</f>
        <v>三组</v>
      </c>
      <c r="K1114" s="3" t="str">
        <f t="shared" si="108"/>
        <v>北京三组</v>
      </c>
      <c r="L1114" s="3" t="str">
        <f>IF(VLOOKUP($B1114*1,[1]Sheet1!$A:$G,4,FALSE)=1,"普通员工","管理人员")</f>
        <v>普通员工</v>
      </c>
      <c r="M1114" s="3">
        <f>E1114/D1114</f>
        <v>512.03</v>
      </c>
      <c r="N1114" s="3">
        <f t="shared" si="109"/>
        <v>2020</v>
      </c>
      <c r="O1114" s="3">
        <f t="shared" si="110"/>
        <v>6</v>
      </c>
    </row>
    <row r="1115" spans="1:15" x14ac:dyDescent="0.2">
      <c r="A1115" s="10">
        <f>A1114</f>
        <v>43999</v>
      </c>
      <c r="B1115" s="4" t="s">
        <v>88</v>
      </c>
      <c r="C1115" s="4" t="s">
        <v>5</v>
      </c>
      <c r="D1115" s="6">
        <v>2</v>
      </c>
      <c r="E1115" s="5">
        <v>12501.26</v>
      </c>
      <c r="F1115" s="6" t="str">
        <f t="shared" si="107"/>
        <v>借呗</v>
      </c>
      <c r="G1115" s="3" t="str">
        <f>MID(C1115,3,LEN(C1115))</f>
        <v>6期</v>
      </c>
      <c r="H1115" s="3" t="str">
        <f>VLOOKUP($B1115*1,[1]Sheet1!$A:$G,7,FALSE)</f>
        <v>华东</v>
      </c>
      <c r="I1115" s="3" t="str">
        <f>VLOOKUP($B1115*1,[1]Sheet1!$A:$G,6,FALSE)</f>
        <v>上海</v>
      </c>
      <c r="J1115" s="3" t="str">
        <f>VLOOKUP($B1115*1,[1]Sheet1!$A:$G,5,FALSE)</f>
        <v>一组</v>
      </c>
      <c r="K1115" s="3" t="str">
        <f t="shared" si="108"/>
        <v>上海一组</v>
      </c>
      <c r="L1115" s="3" t="str">
        <f>IF(VLOOKUP($B1115*1,[1]Sheet1!$A:$G,4,FALSE)=1,"普通员工","管理人员")</f>
        <v>普通员工</v>
      </c>
      <c r="M1115" s="3">
        <f>E1115/D1115</f>
        <v>6250.63</v>
      </c>
      <c r="N1115" s="3">
        <f t="shared" si="109"/>
        <v>2020</v>
      </c>
      <c r="O1115" s="3">
        <f t="shared" si="110"/>
        <v>6</v>
      </c>
    </row>
    <row r="1116" spans="1:15" x14ac:dyDescent="0.2">
      <c r="A1116" s="10">
        <f>A1115</f>
        <v>43999</v>
      </c>
      <c r="B1116" s="4" t="s">
        <v>95</v>
      </c>
      <c r="C1116" s="4" t="s">
        <v>5</v>
      </c>
      <c r="D1116" s="6">
        <v>1</v>
      </c>
      <c r="E1116" s="5">
        <v>4999.99</v>
      </c>
      <c r="F1116" s="6" t="str">
        <f t="shared" si="107"/>
        <v>借呗</v>
      </c>
      <c r="G1116" s="3" t="str">
        <f>MID(C1116,3,LEN(C1116))</f>
        <v>6期</v>
      </c>
      <c r="H1116" s="3" t="str">
        <f>VLOOKUP($B1116*1,[1]Sheet1!$A:$G,7,FALSE)</f>
        <v>华南</v>
      </c>
      <c r="I1116" s="3" t="str">
        <f>VLOOKUP($B1116*1,[1]Sheet1!$A:$G,6,FALSE)</f>
        <v>南宁</v>
      </c>
      <c r="J1116" s="3" t="str">
        <f>VLOOKUP($B1116*1,[1]Sheet1!$A:$G,5,FALSE)</f>
        <v>一组</v>
      </c>
      <c r="K1116" s="3" t="str">
        <f t="shared" si="108"/>
        <v>南宁一组</v>
      </c>
      <c r="L1116" s="3" t="str">
        <f>IF(VLOOKUP($B1116*1,[1]Sheet1!$A:$G,4,FALSE)=1,"普通员工","管理人员")</f>
        <v>普通员工</v>
      </c>
      <c r="M1116" s="3">
        <f>E1116/D1116</f>
        <v>4999.99</v>
      </c>
      <c r="N1116" s="3">
        <f t="shared" si="109"/>
        <v>2020</v>
      </c>
      <c r="O1116" s="3">
        <f t="shared" si="110"/>
        <v>6</v>
      </c>
    </row>
    <row r="1117" spans="1:15" x14ac:dyDescent="0.2">
      <c r="A1117" s="10">
        <f>A1116</f>
        <v>43999</v>
      </c>
      <c r="B1117" s="4" t="s">
        <v>103</v>
      </c>
      <c r="C1117" s="4" t="s">
        <v>5</v>
      </c>
      <c r="D1117" s="6">
        <v>1</v>
      </c>
      <c r="E1117" s="5">
        <v>1457.43</v>
      </c>
      <c r="F1117" s="6" t="str">
        <f t="shared" si="107"/>
        <v>借呗</v>
      </c>
      <c r="G1117" s="3" t="str">
        <f>MID(C1117,3,LEN(C1117))</f>
        <v>6期</v>
      </c>
      <c r="H1117" s="3" t="str">
        <f>VLOOKUP($B1117*1,[1]Sheet1!$A:$G,7,FALSE)</f>
        <v>华南</v>
      </c>
      <c r="I1117" s="3" t="str">
        <f>VLOOKUP($B1117*1,[1]Sheet1!$A:$G,6,FALSE)</f>
        <v>广州</v>
      </c>
      <c r="J1117" s="3" t="str">
        <f>VLOOKUP($B1117*1,[1]Sheet1!$A:$G,5,FALSE)</f>
        <v>三组</v>
      </c>
      <c r="K1117" s="3" t="str">
        <f t="shared" si="108"/>
        <v>广州三组</v>
      </c>
      <c r="L1117" s="3" t="str">
        <f>IF(VLOOKUP($B1117*1,[1]Sheet1!$A:$G,4,FALSE)=1,"普通员工","管理人员")</f>
        <v>普通员工</v>
      </c>
      <c r="M1117" s="3">
        <f>E1117/D1117</f>
        <v>1457.43</v>
      </c>
      <c r="N1117" s="3">
        <f t="shared" si="109"/>
        <v>2020</v>
      </c>
      <c r="O1117" s="3">
        <f t="shared" si="110"/>
        <v>6</v>
      </c>
    </row>
    <row r="1118" spans="1:15" x14ac:dyDescent="0.2">
      <c r="A1118" s="10">
        <f>A1117</f>
        <v>43999</v>
      </c>
      <c r="B1118" s="4" t="s">
        <v>109</v>
      </c>
      <c r="C1118" s="4" t="s">
        <v>6</v>
      </c>
      <c r="D1118" s="6">
        <v>1</v>
      </c>
      <c r="E1118" s="5">
        <v>5000.2700000000004</v>
      </c>
      <c r="F1118" s="6" t="str">
        <f t="shared" si="107"/>
        <v>借呗</v>
      </c>
      <c r="G1118" s="3" t="str">
        <f>MID(C1118,3,LEN(C1118))</f>
        <v>12期</v>
      </c>
      <c r="H1118" s="3" t="str">
        <f>VLOOKUP($B1118*1,[1]Sheet1!$A:$G,7,FALSE)</f>
        <v>华东</v>
      </c>
      <c r="I1118" s="3" t="str">
        <f>VLOOKUP($B1118*1,[1]Sheet1!$A:$G,6,FALSE)</f>
        <v>合肥</v>
      </c>
      <c r="J1118" s="3" t="str">
        <f>VLOOKUP($B1118*1,[1]Sheet1!$A:$G,5,FALSE)</f>
        <v>一组</v>
      </c>
      <c r="K1118" s="3" t="str">
        <f t="shared" si="108"/>
        <v>合肥一组</v>
      </c>
      <c r="L1118" s="3" t="str">
        <f>IF(VLOOKUP($B1118*1,[1]Sheet1!$A:$G,4,FALSE)=1,"普通员工","管理人员")</f>
        <v>普通员工</v>
      </c>
      <c r="M1118" s="3">
        <f>E1118/D1118</f>
        <v>5000.2700000000004</v>
      </c>
      <c r="N1118" s="3">
        <f t="shared" si="109"/>
        <v>2020</v>
      </c>
      <c r="O1118" s="3">
        <f t="shared" si="110"/>
        <v>6</v>
      </c>
    </row>
    <row r="1119" spans="1:15" x14ac:dyDescent="0.2">
      <c r="A1119" s="10">
        <f>A1118</f>
        <v>43999</v>
      </c>
      <c r="B1119" s="4" t="s">
        <v>110</v>
      </c>
      <c r="C1119" s="4" t="s">
        <v>6</v>
      </c>
      <c r="D1119" s="6">
        <v>1</v>
      </c>
      <c r="E1119" s="5">
        <v>19000.38</v>
      </c>
      <c r="F1119" s="6" t="str">
        <f t="shared" si="107"/>
        <v>借呗</v>
      </c>
      <c r="G1119" s="3" t="str">
        <f>MID(C1119,3,LEN(C1119))</f>
        <v>12期</v>
      </c>
      <c r="H1119" s="3" t="str">
        <f>VLOOKUP($B1119*1,[1]Sheet1!$A:$G,7,FALSE)</f>
        <v>华东</v>
      </c>
      <c r="I1119" s="3" t="str">
        <f>VLOOKUP($B1119*1,[1]Sheet1!$A:$G,6,FALSE)</f>
        <v>苏州</v>
      </c>
      <c r="J1119" s="3" t="str">
        <f>VLOOKUP($B1119*1,[1]Sheet1!$A:$G,5,FALSE)</f>
        <v>一组</v>
      </c>
      <c r="K1119" s="3" t="str">
        <f t="shared" si="108"/>
        <v>苏州一组</v>
      </c>
      <c r="L1119" s="3" t="str">
        <f>IF(VLOOKUP($B1119*1,[1]Sheet1!$A:$G,4,FALSE)=1,"普通员工","管理人员")</f>
        <v>普通员工</v>
      </c>
      <c r="M1119" s="3">
        <f>E1119/D1119</f>
        <v>19000.38</v>
      </c>
      <c r="N1119" s="3">
        <f t="shared" si="109"/>
        <v>2020</v>
      </c>
      <c r="O1119" s="3">
        <f t="shared" si="110"/>
        <v>6</v>
      </c>
    </row>
    <row r="1120" spans="1:15" x14ac:dyDescent="0.2">
      <c r="A1120" s="10">
        <f>A1119</f>
        <v>43999</v>
      </c>
      <c r="B1120" s="4" t="s">
        <v>120</v>
      </c>
      <c r="C1120" s="4" t="s">
        <v>6</v>
      </c>
      <c r="D1120" s="6">
        <v>1</v>
      </c>
      <c r="E1120" s="5">
        <v>24999.96</v>
      </c>
      <c r="F1120" s="6" t="str">
        <f t="shared" si="107"/>
        <v>借呗</v>
      </c>
      <c r="G1120" s="3" t="str">
        <f>MID(C1120,3,LEN(C1120))</f>
        <v>12期</v>
      </c>
      <c r="H1120" s="3" t="str">
        <f>VLOOKUP($B1120*1,[1]Sheet1!$A:$G,7,FALSE)</f>
        <v>华南</v>
      </c>
      <c r="I1120" s="3" t="str">
        <f>VLOOKUP($B1120*1,[1]Sheet1!$A:$G,6,FALSE)</f>
        <v>南宁</v>
      </c>
      <c r="J1120" s="3" t="str">
        <f>VLOOKUP($B1120*1,[1]Sheet1!$A:$G,5,FALSE)</f>
        <v>一组</v>
      </c>
      <c r="K1120" s="3" t="str">
        <f t="shared" si="108"/>
        <v>南宁一组</v>
      </c>
      <c r="L1120" s="3" t="str">
        <f>IF(VLOOKUP($B1120*1,[1]Sheet1!$A:$G,4,FALSE)=1,"普通员工","管理人员")</f>
        <v>普通员工</v>
      </c>
      <c r="M1120" s="3">
        <f>E1120/D1120</f>
        <v>24999.96</v>
      </c>
      <c r="N1120" s="3">
        <f t="shared" si="109"/>
        <v>2020</v>
      </c>
      <c r="O1120" s="3">
        <f t="shared" si="110"/>
        <v>6</v>
      </c>
    </row>
    <row r="1121" spans="1:15" x14ac:dyDescent="0.2">
      <c r="A1121" s="10">
        <f>A1120</f>
        <v>43999</v>
      </c>
      <c r="B1121" s="4" t="s">
        <v>98</v>
      </c>
      <c r="C1121" s="4" t="s">
        <v>5</v>
      </c>
      <c r="D1121" s="6">
        <v>2</v>
      </c>
      <c r="E1121" s="5">
        <v>37000.629999999997</v>
      </c>
      <c r="F1121" s="6" t="str">
        <f t="shared" si="107"/>
        <v>借呗</v>
      </c>
      <c r="G1121" s="3" t="str">
        <f>MID(C1121,3,LEN(C1121))</f>
        <v>6期</v>
      </c>
      <c r="H1121" s="3" t="str">
        <f>VLOOKUP($B1121*1,[1]Sheet1!$A:$G,7,FALSE)</f>
        <v>华东</v>
      </c>
      <c r="I1121" s="3" t="str">
        <f>VLOOKUP($B1121*1,[1]Sheet1!$A:$G,6,FALSE)</f>
        <v>杭州</v>
      </c>
      <c r="J1121" s="3" t="str">
        <f>VLOOKUP($B1121*1,[1]Sheet1!$A:$G,5,FALSE)</f>
        <v>二组</v>
      </c>
      <c r="K1121" s="3" t="str">
        <f t="shared" si="108"/>
        <v>杭州二组</v>
      </c>
      <c r="L1121" s="3" t="str">
        <f>IF(VLOOKUP($B1121*1,[1]Sheet1!$A:$G,4,FALSE)=1,"普通员工","管理人员")</f>
        <v>普通员工</v>
      </c>
      <c r="M1121" s="3">
        <f>E1121/D1121</f>
        <v>18500.314999999999</v>
      </c>
      <c r="N1121" s="3">
        <f t="shared" si="109"/>
        <v>2020</v>
      </c>
      <c r="O1121" s="3">
        <f t="shared" si="110"/>
        <v>6</v>
      </c>
    </row>
    <row r="1122" spans="1:15" x14ac:dyDescent="0.2">
      <c r="A1122" s="10">
        <f>A1121</f>
        <v>43999</v>
      </c>
      <c r="B1122" s="4" t="s">
        <v>100</v>
      </c>
      <c r="C1122" s="4" t="s">
        <v>5</v>
      </c>
      <c r="D1122" s="6">
        <v>1</v>
      </c>
      <c r="E1122" s="5">
        <v>18000.54</v>
      </c>
      <c r="F1122" s="6" t="str">
        <f t="shared" si="107"/>
        <v>借呗</v>
      </c>
      <c r="G1122" s="3" t="str">
        <f>MID(C1122,3,LEN(C1122))</f>
        <v>6期</v>
      </c>
      <c r="H1122" s="3" t="str">
        <f>VLOOKUP($B1122*1,[1]Sheet1!$A:$G,7,FALSE)</f>
        <v>华南</v>
      </c>
      <c r="I1122" s="3" t="str">
        <f>VLOOKUP($B1122*1,[1]Sheet1!$A:$G,6,FALSE)</f>
        <v>南宁</v>
      </c>
      <c r="J1122" s="3" t="str">
        <f>VLOOKUP($B1122*1,[1]Sheet1!$A:$G,5,FALSE)</f>
        <v>一组</v>
      </c>
      <c r="K1122" s="3" t="str">
        <f t="shared" si="108"/>
        <v>南宁一组</v>
      </c>
      <c r="L1122" s="3" t="str">
        <f>IF(VLOOKUP($B1122*1,[1]Sheet1!$A:$G,4,FALSE)=1,"普通员工","管理人员")</f>
        <v>普通员工</v>
      </c>
      <c r="M1122" s="3">
        <f>E1122/D1122</f>
        <v>18000.54</v>
      </c>
      <c r="N1122" s="3">
        <f t="shared" si="109"/>
        <v>2020</v>
      </c>
      <c r="O1122" s="3">
        <f t="shared" si="110"/>
        <v>6</v>
      </c>
    </row>
    <row r="1123" spans="1:15" x14ac:dyDescent="0.2">
      <c r="A1123" s="10">
        <f>A1122</f>
        <v>43999</v>
      </c>
      <c r="B1123" s="3" t="str">
        <f>B1122</f>
        <v>1000014530</v>
      </c>
      <c r="C1123" s="4" t="s">
        <v>6</v>
      </c>
      <c r="D1123" s="6">
        <v>2</v>
      </c>
      <c r="E1123" s="5">
        <v>21501.02</v>
      </c>
      <c r="F1123" s="6" t="str">
        <f t="shared" si="107"/>
        <v>借呗</v>
      </c>
      <c r="G1123" s="3" t="str">
        <f>MID(C1123,3,LEN(C1123))</f>
        <v>12期</v>
      </c>
      <c r="H1123" s="3" t="str">
        <f>VLOOKUP($B1123*1,[1]Sheet1!$A:$G,7,FALSE)</f>
        <v>华南</v>
      </c>
      <c r="I1123" s="3" t="str">
        <f>VLOOKUP($B1123*1,[1]Sheet1!$A:$G,6,FALSE)</f>
        <v>南宁</v>
      </c>
      <c r="J1123" s="3" t="str">
        <f>VLOOKUP($B1123*1,[1]Sheet1!$A:$G,5,FALSE)</f>
        <v>一组</v>
      </c>
      <c r="K1123" s="3" t="str">
        <f t="shared" si="108"/>
        <v>南宁一组</v>
      </c>
      <c r="L1123" s="3" t="str">
        <f>IF(VLOOKUP($B1123*1,[1]Sheet1!$A:$G,4,FALSE)=1,"普通员工","管理人员")</f>
        <v>普通员工</v>
      </c>
      <c r="M1123" s="3">
        <f>E1123/D1123</f>
        <v>10750.51</v>
      </c>
      <c r="N1123" s="3">
        <f t="shared" si="109"/>
        <v>2020</v>
      </c>
      <c r="O1123" s="3">
        <f t="shared" si="110"/>
        <v>6</v>
      </c>
    </row>
    <row r="1124" spans="1:15" x14ac:dyDescent="0.2">
      <c r="A1124" s="10">
        <f>A1123</f>
        <v>43999</v>
      </c>
      <c r="B1124" s="4" t="s">
        <v>105</v>
      </c>
      <c r="C1124" s="4" t="s">
        <v>5</v>
      </c>
      <c r="D1124" s="6">
        <v>2</v>
      </c>
      <c r="E1124" s="5">
        <v>23000.78</v>
      </c>
      <c r="F1124" s="6" t="str">
        <f t="shared" si="107"/>
        <v>借呗</v>
      </c>
      <c r="G1124" s="3" t="str">
        <f>MID(C1124,3,LEN(C1124))</f>
        <v>6期</v>
      </c>
      <c r="H1124" s="3" t="str">
        <f>VLOOKUP($B1124*1,[1]Sheet1!$A:$G,7,FALSE)</f>
        <v>华西北</v>
      </c>
      <c r="I1124" s="3" t="str">
        <f>VLOOKUP($B1124*1,[1]Sheet1!$A:$G,6,FALSE)</f>
        <v>西安</v>
      </c>
      <c r="J1124" s="3" t="str">
        <f>VLOOKUP($B1124*1,[1]Sheet1!$A:$G,5,FALSE)</f>
        <v>一组</v>
      </c>
      <c r="K1124" s="3" t="str">
        <f t="shared" si="108"/>
        <v>西安一组</v>
      </c>
      <c r="L1124" s="3" t="str">
        <f>IF(VLOOKUP($B1124*1,[1]Sheet1!$A:$G,4,FALSE)=1,"普通员工","管理人员")</f>
        <v>普通员工</v>
      </c>
      <c r="M1124" s="3">
        <f>E1124/D1124</f>
        <v>11500.39</v>
      </c>
      <c r="N1124" s="3">
        <f t="shared" si="109"/>
        <v>2020</v>
      </c>
      <c r="O1124" s="3">
        <f t="shared" si="110"/>
        <v>6</v>
      </c>
    </row>
    <row r="1125" spans="1:15" x14ac:dyDescent="0.2">
      <c r="A1125" s="10">
        <f>A1124</f>
        <v>43999</v>
      </c>
      <c r="B1125" s="4" t="s">
        <v>113</v>
      </c>
      <c r="C1125" s="4" t="s">
        <v>6</v>
      </c>
      <c r="D1125" s="6">
        <v>2</v>
      </c>
      <c r="E1125" s="5">
        <v>38000.130000000005</v>
      </c>
      <c r="F1125" s="6" t="str">
        <f t="shared" si="107"/>
        <v>借呗</v>
      </c>
      <c r="G1125" s="3" t="str">
        <f>MID(C1125,3,LEN(C1125))</f>
        <v>12期</v>
      </c>
      <c r="H1125" s="3" t="str">
        <f>VLOOKUP($B1125*1,[1]Sheet1!$A:$G,7,FALSE)</f>
        <v>华东</v>
      </c>
      <c r="I1125" s="3" t="str">
        <f>VLOOKUP($B1125*1,[1]Sheet1!$A:$G,6,FALSE)</f>
        <v>南京</v>
      </c>
      <c r="J1125" s="3" t="str">
        <f>VLOOKUP($B1125*1,[1]Sheet1!$A:$G,5,FALSE)</f>
        <v>一组</v>
      </c>
      <c r="K1125" s="3" t="str">
        <f t="shared" si="108"/>
        <v>南京一组</v>
      </c>
      <c r="L1125" s="3" t="str">
        <f>IF(VLOOKUP($B1125*1,[1]Sheet1!$A:$G,4,FALSE)=1,"普通员工","管理人员")</f>
        <v>普通员工</v>
      </c>
      <c r="M1125" s="3">
        <f>E1125/D1125</f>
        <v>19000.065000000002</v>
      </c>
      <c r="N1125" s="3">
        <f t="shared" si="109"/>
        <v>2020</v>
      </c>
      <c r="O1125" s="3">
        <f t="shared" si="110"/>
        <v>6</v>
      </c>
    </row>
    <row r="1126" spans="1:15" x14ac:dyDescent="0.2">
      <c r="A1126" s="10">
        <f>A1125</f>
        <v>43999</v>
      </c>
      <c r="B1126" s="4" t="s">
        <v>115</v>
      </c>
      <c r="C1126" s="4" t="s">
        <v>10</v>
      </c>
      <c r="D1126" s="6">
        <v>1</v>
      </c>
      <c r="E1126" s="5">
        <v>15999.93</v>
      </c>
      <c r="F1126" s="6" t="str">
        <f t="shared" si="107"/>
        <v>借呗</v>
      </c>
      <c r="G1126" s="3" t="str">
        <f>MID(C1126,3,LEN(C1126))</f>
        <v>18期</v>
      </c>
      <c r="H1126" s="3" t="str">
        <f>VLOOKUP($B1126*1,[1]Sheet1!$A:$G,7,FALSE)</f>
        <v>华南</v>
      </c>
      <c r="I1126" s="3" t="str">
        <f>VLOOKUP($B1126*1,[1]Sheet1!$A:$G,6,FALSE)</f>
        <v>南宁</v>
      </c>
      <c r="J1126" s="3" t="str">
        <f>VLOOKUP($B1126*1,[1]Sheet1!$A:$G,5,FALSE)</f>
        <v>一组</v>
      </c>
      <c r="K1126" s="3" t="str">
        <f t="shared" si="108"/>
        <v>南宁一组</v>
      </c>
      <c r="L1126" s="3" t="str">
        <f>IF(VLOOKUP($B1126*1,[1]Sheet1!$A:$G,4,FALSE)=1,"普通员工","管理人员")</f>
        <v>普通员工</v>
      </c>
      <c r="M1126" s="3">
        <f>E1126/D1126</f>
        <v>15999.93</v>
      </c>
      <c r="N1126" s="3">
        <f t="shared" si="109"/>
        <v>2020</v>
      </c>
      <c r="O1126" s="3">
        <f t="shared" si="110"/>
        <v>6</v>
      </c>
    </row>
    <row r="1127" spans="1:15" x14ac:dyDescent="0.2">
      <c r="A1127" s="10">
        <f>A1126</f>
        <v>43999</v>
      </c>
      <c r="B1127" s="4" t="s">
        <v>122</v>
      </c>
      <c r="C1127" s="4" t="s">
        <v>10</v>
      </c>
      <c r="D1127" s="6">
        <v>1</v>
      </c>
      <c r="E1127" s="5">
        <v>3000.33</v>
      </c>
      <c r="F1127" s="6" t="str">
        <f t="shared" si="107"/>
        <v>借呗</v>
      </c>
      <c r="G1127" s="3" t="str">
        <f>MID(C1127,3,LEN(C1127))</f>
        <v>18期</v>
      </c>
      <c r="H1127" s="3" t="str">
        <f>VLOOKUP($B1127*1,[1]Sheet1!$A:$G,7,FALSE)</f>
        <v>华西北</v>
      </c>
      <c r="I1127" s="3" t="str">
        <f>VLOOKUP($B1127*1,[1]Sheet1!$A:$G,6,FALSE)</f>
        <v>北京</v>
      </c>
      <c r="J1127" s="3" t="str">
        <f>VLOOKUP($B1127*1,[1]Sheet1!$A:$G,5,FALSE)</f>
        <v>一组</v>
      </c>
      <c r="K1127" s="3" t="str">
        <f t="shared" si="108"/>
        <v>北京一组</v>
      </c>
      <c r="L1127" s="3" t="str">
        <f>IF(VLOOKUP($B1127*1,[1]Sheet1!$A:$G,4,FALSE)=1,"普通员工","管理人员")</f>
        <v>普通员工</v>
      </c>
      <c r="M1127" s="3">
        <f>E1127/D1127</f>
        <v>3000.33</v>
      </c>
      <c r="N1127" s="3">
        <f t="shared" si="109"/>
        <v>2020</v>
      </c>
      <c r="O1127" s="3">
        <f t="shared" si="110"/>
        <v>6</v>
      </c>
    </row>
    <row r="1128" spans="1:15" x14ac:dyDescent="0.2">
      <c r="A1128" s="9">
        <v>44000</v>
      </c>
      <c r="B1128" s="4" t="s">
        <v>4</v>
      </c>
      <c r="C1128" s="4" t="s">
        <v>5</v>
      </c>
      <c r="D1128" s="6">
        <v>2</v>
      </c>
      <c r="E1128" s="5">
        <v>2550.85</v>
      </c>
      <c r="F1128" s="6" t="str">
        <f t="shared" si="107"/>
        <v>借呗</v>
      </c>
      <c r="G1128" s="3" t="str">
        <f>MID(C1128,3,LEN(C1128))</f>
        <v>6期</v>
      </c>
      <c r="H1128" s="3" t="str">
        <f>VLOOKUP($B1128*1,[1]Sheet1!$A:$G,7,FALSE)</f>
        <v>华东</v>
      </c>
      <c r="I1128" s="3" t="str">
        <f>VLOOKUP($B1128*1,[1]Sheet1!$A:$G,6,FALSE)</f>
        <v>杭州</v>
      </c>
      <c r="J1128" s="3" t="str">
        <f>VLOOKUP($B1128*1,[1]Sheet1!$A:$G,5,FALSE)</f>
        <v>二组</v>
      </c>
      <c r="K1128" s="3" t="str">
        <f t="shared" si="108"/>
        <v>杭州二组</v>
      </c>
      <c r="L1128" s="3" t="str">
        <f>IF(VLOOKUP($B1128*1,[1]Sheet1!$A:$G,4,FALSE)=1,"普通员工","管理人员")</f>
        <v>普通员工</v>
      </c>
      <c r="M1128" s="3">
        <f>E1128/D1128</f>
        <v>1275.425</v>
      </c>
      <c r="N1128" s="3">
        <f t="shared" si="109"/>
        <v>2020</v>
      </c>
      <c r="O1128" s="3">
        <f t="shared" si="110"/>
        <v>6</v>
      </c>
    </row>
    <row r="1129" spans="1:15" x14ac:dyDescent="0.2">
      <c r="A1129" s="10">
        <f>A1128</f>
        <v>44000</v>
      </c>
      <c r="B1129" s="3" t="str">
        <f t="shared" ref="B1129:B1130" si="111">B1128</f>
        <v>1000000029</v>
      </c>
      <c r="C1129" s="4" t="s">
        <v>6</v>
      </c>
      <c r="D1129" s="6">
        <v>1</v>
      </c>
      <c r="E1129" s="5">
        <v>1800.59</v>
      </c>
      <c r="F1129" s="6" t="str">
        <f t="shared" si="107"/>
        <v>借呗</v>
      </c>
      <c r="G1129" s="3" t="str">
        <f>MID(C1129,3,LEN(C1129))</f>
        <v>12期</v>
      </c>
      <c r="H1129" s="3" t="str">
        <f>VLOOKUP($B1129*1,[1]Sheet1!$A:$G,7,FALSE)</f>
        <v>华东</v>
      </c>
      <c r="I1129" s="3" t="str">
        <f>VLOOKUP($B1129*1,[1]Sheet1!$A:$G,6,FALSE)</f>
        <v>杭州</v>
      </c>
      <c r="J1129" s="3" t="str">
        <f>VLOOKUP($B1129*1,[1]Sheet1!$A:$G,5,FALSE)</f>
        <v>二组</v>
      </c>
      <c r="K1129" s="3" t="str">
        <f t="shared" si="108"/>
        <v>杭州二组</v>
      </c>
      <c r="L1129" s="3" t="str">
        <f>IF(VLOOKUP($B1129*1,[1]Sheet1!$A:$G,4,FALSE)=1,"普通员工","管理人员")</f>
        <v>普通员工</v>
      </c>
      <c r="M1129" s="3">
        <f>E1129/D1129</f>
        <v>1800.59</v>
      </c>
      <c r="N1129" s="3">
        <f t="shared" si="109"/>
        <v>2020</v>
      </c>
      <c r="O1129" s="3">
        <f t="shared" si="110"/>
        <v>6</v>
      </c>
    </row>
    <row r="1130" spans="1:15" x14ac:dyDescent="0.2">
      <c r="A1130" s="10">
        <f>A1129</f>
        <v>44000</v>
      </c>
      <c r="B1130" s="3" t="str">
        <f t="shared" si="111"/>
        <v>1000000029</v>
      </c>
      <c r="C1130" s="4" t="s">
        <v>10</v>
      </c>
      <c r="D1130" s="6">
        <v>2</v>
      </c>
      <c r="E1130" s="5">
        <v>5501.3700000000008</v>
      </c>
      <c r="F1130" s="6" t="str">
        <f t="shared" si="107"/>
        <v>借呗</v>
      </c>
      <c r="G1130" s="3" t="str">
        <f>MID(C1130,3,LEN(C1130))</f>
        <v>18期</v>
      </c>
      <c r="H1130" s="3" t="str">
        <f>VLOOKUP($B1130*1,[1]Sheet1!$A:$G,7,FALSE)</f>
        <v>华东</v>
      </c>
      <c r="I1130" s="3" t="str">
        <f>VLOOKUP($B1130*1,[1]Sheet1!$A:$G,6,FALSE)</f>
        <v>杭州</v>
      </c>
      <c r="J1130" s="3" t="str">
        <f>VLOOKUP($B1130*1,[1]Sheet1!$A:$G,5,FALSE)</f>
        <v>二组</v>
      </c>
      <c r="K1130" s="3" t="str">
        <f t="shared" si="108"/>
        <v>杭州二组</v>
      </c>
      <c r="L1130" s="3" t="str">
        <f>IF(VLOOKUP($B1130*1,[1]Sheet1!$A:$G,4,FALSE)=1,"普通员工","管理人员")</f>
        <v>普通员工</v>
      </c>
      <c r="M1130" s="3">
        <f>E1130/D1130</f>
        <v>2750.6850000000004</v>
      </c>
      <c r="N1130" s="3">
        <f t="shared" si="109"/>
        <v>2020</v>
      </c>
      <c r="O1130" s="3">
        <f t="shared" si="110"/>
        <v>6</v>
      </c>
    </row>
    <row r="1131" spans="1:15" x14ac:dyDescent="0.2">
      <c r="A1131" s="10">
        <f>A1130</f>
        <v>44000</v>
      </c>
      <c r="B1131" s="4" t="s">
        <v>7</v>
      </c>
      <c r="C1131" s="4" t="s">
        <v>5</v>
      </c>
      <c r="D1131" s="6">
        <v>1</v>
      </c>
      <c r="E1131" s="5">
        <v>9000.59</v>
      </c>
      <c r="F1131" s="6" t="str">
        <f t="shared" si="107"/>
        <v>借呗</v>
      </c>
      <c r="G1131" s="3" t="str">
        <f>MID(C1131,3,LEN(C1131))</f>
        <v>6期</v>
      </c>
      <c r="H1131" s="3" t="str">
        <f>VLOOKUP($B1131*1,[1]Sheet1!$A:$G,7,FALSE)</f>
        <v>华南</v>
      </c>
      <c r="I1131" s="3" t="str">
        <f>VLOOKUP($B1131*1,[1]Sheet1!$A:$G,6,FALSE)</f>
        <v>广州</v>
      </c>
      <c r="J1131" s="3" t="str">
        <f>VLOOKUP($B1131*1,[1]Sheet1!$A:$G,5,FALSE)</f>
        <v>三组</v>
      </c>
      <c r="K1131" s="3" t="str">
        <f t="shared" si="108"/>
        <v>广州三组</v>
      </c>
      <c r="L1131" s="3" t="str">
        <f>IF(VLOOKUP($B1131*1,[1]Sheet1!$A:$G,4,FALSE)=1,"普通员工","管理人员")</f>
        <v>普通员工</v>
      </c>
      <c r="M1131" s="3">
        <f>E1131/D1131</f>
        <v>9000.59</v>
      </c>
      <c r="N1131" s="3">
        <f t="shared" si="109"/>
        <v>2020</v>
      </c>
      <c r="O1131" s="3">
        <f t="shared" si="110"/>
        <v>6</v>
      </c>
    </row>
    <row r="1132" spans="1:15" x14ac:dyDescent="0.2">
      <c r="A1132" s="10">
        <f>A1131</f>
        <v>44000</v>
      </c>
      <c r="B1132" s="4" t="s">
        <v>9</v>
      </c>
      <c r="C1132" s="4" t="s">
        <v>5</v>
      </c>
      <c r="D1132" s="6">
        <v>3</v>
      </c>
      <c r="E1132" s="5">
        <v>61001.279999999999</v>
      </c>
      <c r="F1132" s="6" t="str">
        <f t="shared" si="107"/>
        <v>借呗</v>
      </c>
      <c r="G1132" s="3" t="str">
        <f>MID(C1132,3,LEN(C1132))</f>
        <v>6期</v>
      </c>
      <c r="H1132" s="3" t="str">
        <f>VLOOKUP($B1132*1,[1]Sheet1!$A:$G,7,FALSE)</f>
        <v>华东</v>
      </c>
      <c r="I1132" s="3" t="str">
        <f>VLOOKUP($B1132*1,[1]Sheet1!$A:$G,6,FALSE)</f>
        <v>苏州</v>
      </c>
      <c r="J1132" s="3" t="str">
        <f>VLOOKUP($B1132*1,[1]Sheet1!$A:$G,5,FALSE)</f>
        <v>一组</v>
      </c>
      <c r="K1132" s="3" t="str">
        <f t="shared" si="108"/>
        <v>苏州一组</v>
      </c>
      <c r="L1132" s="3" t="str">
        <f>IF(VLOOKUP($B1132*1,[1]Sheet1!$A:$G,4,FALSE)=1,"普通员工","管理人员")</f>
        <v>管理人员</v>
      </c>
      <c r="M1132" s="3">
        <f>E1132/D1132</f>
        <v>20333.759999999998</v>
      </c>
      <c r="N1132" s="3">
        <f t="shared" si="109"/>
        <v>2020</v>
      </c>
      <c r="O1132" s="3">
        <f t="shared" si="110"/>
        <v>6</v>
      </c>
    </row>
    <row r="1133" spans="1:15" x14ac:dyDescent="0.2">
      <c r="A1133" s="10">
        <f>A1132</f>
        <v>44000</v>
      </c>
      <c r="B1133" s="4" t="s">
        <v>36</v>
      </c>
      <c r="C1133" s="4" t="s">
        <v>10</v>
      </c>
      <c r="D1133" s="6">
        <v>2</v>
      </c>
      <c r="E1133" s="5">
        <v>7500.65</v>
      </c>
      <c r="F1133" s="6" t="str">
        <f t="shared" si="107"/>
        <v>借呗</v>
      </c>
      <c r="G1133" s="3" t="str">
        <f>MID(C1133,3,LEN(C1133))</f>
        <v>18期</v>
      </c>
      <c r="H1133" s="3" t="str">
        <f>VLOOKUP($B1133*1,[1]Sheet1!$A:$G,7,FALSE)</f>
        <v>华东</v>
      </c>
      <c r="I1133" s="3" t="str">
        <f>VLOOKUP($B1133*1,[1]Sheet1!$A:$G,6,FALSE)</f>
        <v>苏州</v>
      </c>
      <c r="J1133" s="3" t="str">
        <f>VLOOKUP($B1133*1,[1]Sheet1!$A:$G,5,FALSE)</f>
        <v>一组</v>
      </c>
      <c r="K1133" s="3" t="str">
        <f t="shared" si="108"/>
        <v>苏州一组</v>
      </c>
      <c r="L1133" s="3" t="str">
        <f>IF(VLOOKUP($B1133*1,[1]Sheet1!$A:$G,4,FALSE)=1,"普通员工","管理人员")</f>
        <v>普通员工</v>
      </c>
      <c r="M1133" s="3">
        <f>E1133/D1133</f>
        <v>3750.3249999999998</v>
      </c>
      <c r="N1133" s="3">
        <f t="shared" si="109"/>
        <v>2020</v>
      </c>
      <c r="O1133" s="3">
        <f t="shared" si="110"/>
        <v>6</v>
      </c>
    </row>
    <row r="1134" spans="1:15" x14ac:dyDescent="0.2">
      <c r="A1134" s="10">
        <f>A1133</f>
        <v>44000</v>
      </c>
      <c r="B1134" s="4" t="s">
        <v>37</v>
      </c>
      <c r="C1134" s="4" t="s">
        <v>5</v>
      </c>
      <c r="D1134" s="6">
        <v>1</v>
      </c>
      <c r="E1134" s="5">
        <v>1516.73</v>
      </c>
      <c r="F1134" s="6" t="str">
        <f t="shared" si="107"/>
        <v>借呗</v>
      </c>
      <c r="G1134" s="3" t="str">
        <f>MID(C1134,3,LEN(C1134))</f>
        <v>6期</v>
      </c>
      <c r="H1134" s="3" t="str">
        <f>VLOOKUP($B1134*1,[1]Sheet1!$A:$G,7,FALSE)</f>
        <v>华东</v>
      </c>
      <c r="I1134" s="3" t="str">
        <f>VLOOKUP($B1134*1,[1]Sheet1!$A:$G,6,FALSE)</f>
        <v>苏州</v>
      </c>
      <c r="J1134" s="3" t="str">
        <f>VLOOKUP($B1134*1,[1]Sheet1!$A:$G,5,FALSE)</f>
        <v>一组</v>
      </c>
      <c r="K1134" s="3" t="str">
        <f t="shared" si="108"/>
        <v>苏州一组</v>
      </c>
      <c r="L1134" s="3" t="str">
        <f>IF(VLOOKUP($B1134*1,[1]Sheet1!$A:$G,4,FALSE)=1,"普通员工","管理人员")</f>
        <v>普通员工</v>
      </c>
      <c r="M1134" s="3">
        <f>E1134/D1134</f>
        <v>1516.73</v>
      </c>
      <c r="N1134" s="3">
        <f t="shared" si="109"/>
        <v>2020</v>
      </c>
      <c r="O1134" s="3">
        <f t="shared" si="110"/>
        <v>6</v>
      </c>
    </row>
    <row r="1135" spans="1:15" x14ac:dyDescent="0.2">
      <c r="A1135" s="10">
        <f>A1134</f>
        <v>44000</v>
      </c>
      <c r="B1135" s="4" t="s">
        <v>12</v>
      </c>
      <c r="C1135" s="4" t="s">
        <v>5</v>
      </c>
      <c r="D1135" s="6">
        <v>2</v>
      </c>
      <c r="E1135" s="5">
        <v>16211.3</v>
      </c>
      <c r="F1135" s="6" t="str">
        <f t="shared" si="107"/>
        <v>借呗</v>
      </c>
      <c r="G1135" s="3" t="str">
        <f>MID(C1135,3,LEN(C1135))</f>
        <v>6期</v>
      </c>
      <c r="H1135" s="3" t="str">
        <f>VLOOKUP($B1135*1,[1]Sheet1!$A:$G,7,FALSE)</f>
        <v>华南</v>
      </c>
      <c r="I1135" s="3" t="str">
        <f>VLOOKUP($B1135*1,[1]Sheet1!$A:$G,6,FALSE)</f>
        <v>广州</v>
      </c>
      <c r="J1135" s="3" t="str">
        <f>VLOOKUP($B1135*1,[1]Sheet1!$A:$G,5,FALSE)</f>
        <v>三组</v>
      </c>
      <c r="K1135" s="3" t="str">
        <f t="shared" si="108"/>
        <v>广州三组</v>
      </c>
      <c r="L1135" s="3" t="str">
        <f>IF(VLOOKUP($B1135*1,[1]Sheet1!$A:$G,4,FALSE)=1,"普通员工","管理人员")</f>
        <v>管理人员</v>
      </c>
      <c r="M1135" s="3">
        <f>E1135/D1135</f>
        <v>8105.65</v>
      </c>
      <c r="N1135" s="3">
        <f t="shared" si="109"/>
        <v>2020</v>
      </c>
      <c r="O1135" s="3">
        <f t="shared" si="110"/>
        <v>6</v>
      </c>
    </row>
    <row r="1136" spans="1:15" x14ac:dyDescent="0.2">
      <c r="A1136" s="10">
        <f>A1135</f>
        <v>44000</v>
      </c>
      <c r="B1136" s="4" t="s">
        <v>13</v>
      </c>
      <c r="C1136" s="4" t="s">
        <v>5</v>
      </c>
      <c r="D1136" s="6">
        <v>3</v>
      </c>
      <c r="E1136" s="5">
        <v>13001.41</v>
      </c>
      <c r="F1136" s="6" t="str">
        <f t="shared" si="107"/>
        <v>借呗</v>
      </c>
      <c r="G1136" s="3" t="str">
        <f>MID(C1136,3,LEN(C1136))</f>
        <v>6期</v>
      </c>
      <c r="H1136" s="3" t="str">
        <f>VLOOKUP($B1136*1,[1]Sheet1!$A:$G,7,FALSE)</f>
        <v>华东</v>
      </c>
      <c r="I1136" s="3" t="str">
        <f>VLOOKUP($B1136*1,[1]Sheet1!$A:$G,6,FALSE)</f>
        <v>杭州</v>
      </c>
      <c r="J1136" s="3" t="str">
        <f>VLOOKUP($B1136*1,[1]Sheet1!$A:$G,5,FALSE)</f>
        <v>二组</v>
      </c>
      <c r="K1136" s="3" t="str">
        <f t="shared" si="108"/>
        <v>杭州二组</v>
      </c>
      <c r="L1136" s="3" t="str">
        <f>IF(VLOOKUP($B1136*1,[1]Sheet1!$A:$G,4,FALSE)=1,"普通员工","管理人员")</f>
        <v>普通员工</v>
      </c>
      <c r="M1136" s="3">
        <f>E1136/D1136</f>
        <v>4333.8033333333333</v>
      </c>
      <c r="N1136" s="3">
        <f t="shared" si="109"/>
        <v>2020</v>
      </c>
      <c r="O1136" s="3">
        <f t="shared" si="110"/>
        <v>6</v>
      </c>
    </row>
    <row r="1137" spans="1:15" x14ac:dyDescent="0.2">
      <c r="A1137" s="10">
        <f>A1136</f>
        <v>44000</v>
      </c>
      <c r="B1137" s="4" t="s">
        <v>14</v>
      </c>
      <c r="C1137" s="4" t="s">
        <v>5</v>
      </c>
      <c r="D1137" s="6">
        <v>2</v>
      </c>
      <c r="E1137" s="5">
        <v>20000.47</v>
      </c>
      <c r="F1137" s="6" t="str">
        <f t="shared" si="107"/>
        <v>借呗</v>
      </c>
      <c r="G1137" s="3" t="str">
        <f>MID(C1137,3,LEN(C1137))</f>
        <v>6期</v>
      </c>
      <c r="H1137" s="3" t="str">
        <f>VLOOKUP($B1137*1,[1]Sheet1!$A:$G,7,FALSE)</f>
        <v>华东</v>
      </c>
      <c r="I1137" s="3" t="str">
        <f>VLOOKUP($B1137*1,[1]Sheet1!$A:$G,6,FALSE)</f>
        <v>苏州</v>
      </c>
      <c r="J1137" s="3" t="str">
        <f>VLOOKUP($B1137*1,[1]Sheet1!$A:$G,5,FALSE)</f>
        <v>二组</v>
      </c>
      <c r="K1137" s="3" t="str">
        <f t="shared" si="108"/>
        <v>苏州二组</v>
      </c>
      <c r="L1137" s="3" t="str">
        <f>IF(VLOOKUP($B1137*1,[1]Sheet1!$A:$G,4,FALSE)=1,"普通员工","管理人员")</f>
        <v>管理人员</v>
      </c>
      <c r="M1137" s="3">
        <f>E1137/D1137</f>
        <v>10000.235000000001</v>
      </c>
      <c r="N1137" s="3">
        <f t="shared" si="109"/>
        <v>2020</v>
      </c>
      <c r="O1137" s="3">
        <f t="shared" si="110"/>
        <v>6</v>
      </c>
    </row>
    <row r="1138" spans="1:15" x14ac:dyDescent="0.2">
      <c r="A1138" s="10">
        <f>A1137</f>
        <v>44000</v>
      </c>
      <c r="B1138" s="3" t="str">
        <f>B1137</f>
        <v>1000000039</v>
      </c>
      <c r="C1138" s="4" t="s">
        <v>6</v>
      </c>
      <c r="D1138" s="6">
        <v>1</v>
      </c>
      <c r="E1138" s="5">
        <v>2999.95</v>
      </c>
      <c r="F1138" s="6" t="str">
        <f t="shared" si="107"/>
        <v>借呗</v>
      </c>
      <c r="G1138" s="3" t="str">
        <f>MID(C1138,3,LEN(C1138))</f>
        <v>12期</v>
      </c>
      <c r="H1138" s="3" t="str">
        <f>VLOOKUP($B1138*1,[1]Sheet1!$A:$G,7,FALSE)</f>
        <v>华东</v>
      </c>
      <c r="I1138" s="3" t="str">
        <f>VLOOKUP($B1138*1,[1]Sheet1!$A:$G,6,FALSE)</f>
        <v>苏州</v>
      </c>
      <c r="J1138" s="3" t="str">
        <f>VLOOKUP($B1138*1,[1]Sheet1!$A:$G,5,FALSE)</f>
        <v>二组</v>
      </c>
      <c r="K1138" s="3" t="str">
        <f t="shared" si="108"/>
        <v>苏州二组</v>
      </c>
      <c r="L1138" s="3" t="str">
        <f>IF(VLOOKUP($B1138*1,[1]Sheet1!$A:$G,4,FALSE)=1,"普通员工","管理人员")</f>
        <v>管理人员</v>
      </c>
      <c r="M1138" s="3">
        <f>E1138/D1138</f>
        <v>2999.95</v>
      </c>
      <c r="N1138" s="3">
        <f t="shared" si="109"/>
        <v>2020</v>
      </c>
      <c r="O1138" s="3">
        <f t="shared" si="110"/>
        <v>6</v>
      </c>
    </row>
    <row r="1139" spans="1:15" x14ac:dyDescent="0.2">
      <c r="A1139" s="10">
        <f>A1138</f>
        <v>44000</v>
      </c>
      <c r="B1139" s="4" t="s">
        <v>15</v>
      </c>
      <c r="C1139" s="4" t="s">
        <v>5</v>
      </c>
      <c r="D1139" s="6">
        <v>1</v>
      </c>
      <c r="E1139" s="5">
        <v>11000.46</v>
      </c>
      <c r="F1139" s="6" t="str">
        <f t="shared" si="107"/>
        <v>借呗</v>
      </c>
      <c r="G1139" s="3" t="str">
        <f>MID(C1139,3,LEN(C1139))</f>
        <v>6期</v>
      </c>
      <c r="H1139" s="3" t="str">
        <f>VLOOKUP($B1139*1,[1]Sheet1!$A:$G,7,FALSE)</f>
        <v>华西北</v>
      </c>
      <c r="I1139" s="3" t="str">
        <f>VLOOKUP($B1139*1,[1]Sheet1!$A:$G,6,FALSE)</f>
        <v>北京</v>
      </c>
      <c r="J1139" s="3" t="str">
        <f>VLOOKUP($B1139*1,[1]Sheet1!$A:$G,5,FALSE)</f>
        <v>四组</v>
      </c>
      <c r="K1139" s="3" t="str">
        <f t="shared" si="108"/>
        <v>北京四组</v>
      </c>
      <c r="L1139" s="3" t="str">
        <f>IF(VLOOKUP($B1139*1,[1]Sheet1!$A:$G,4,FALSE)=1,"普通员工","管理人员")</f>
        <v>管理人员</v>
      </c>
      <c r="M1139" s="3">
        <f>E1139/D1139</f>
        <v>11000.46</v>
      </c>
      <c r="N1139" s="3">
        <f t="shared" si="109"/>
        <v>2020</v>
      </c>
      <c r="O1139" s="3">
        <f t="shared" si="110"/>
        <v>6</v>
      </c>
    </row>
    <row r="1140" spans="1:15" x14ac:dyDescent="0.2">
      <c r="A1140" s="10">
        <f>A1139</f>
        <v>44000</v>
      </c>
      <c r="B1140" s="3" t="str">
        <f>B1139</f>
        <v>1000000040</v>
      </c>
      <c r="C1140" s="4" t="s">
        <v>6</v>
      </c>
      <c r="D1140" s="6">
        <v>1</v>
      </c>
      <c r="E1140" s="5">
        <v>9000.24</v>
      </c>
      <c r="F1140" s="6" t="str">
        <f t="shared" si="107"/>
        <v>借呗</v>
      </c>
      <c r="G1140" s="3" t="str">
        <f>MID(C1140,3,LEN(C1140))</f>
        <v>12期</v>
      </c>
      <c r="H1140" s="3" t="str">
        <f>VLOOKUP($B1140*1,[1]Sheet1!$A:$G,7,FALSE)</f>
        <v>华西北</v>
      </c>
      <c r="I1140" s="3" t="str">
        <f>VLOOKUP($B1140*1,[1]Sheet1!$A:$G,6,FALSE)</f>
        <v>北京</v>
      </c>
      <c r="J1140" s="3" t="str">
        <f>VLOOKUP($B1140*1,[1]Sheet1!$A:$G,5,FALSE)</f>
        <v>四组</v>
      </c>
      <c r="K1140" s="3" t="str">
        <f t="shared" si="108"/>
        <v>北京四组</v>
      </c>
      <c r="L1140" s="3" t="str">
        <f>IF(VLOOKUP($B1140*1,[1]Sheet1!$A:$G,4,FALSE)=1,"普通员工","管理人员")</f>
        <v>管理人员</v>
      </c>
      <c r="M1140" s="3">
        <f>E1140/D1140</f>
        <v>9000.24</v>
      </c>
      <c r="N1140" s="3">
        <f t="shared" si="109"/>
        <v>2020</v>
      </c>
      <c r="O1140" s="3">
        <f t="shared" si="110"/>
        <v>6</v>
      </c>
    </row>
    <row r="1141" spans="1:15" x14ac:dyDescent="0.2">
      <c r="A1141" s="10">
        <f>A1140</f>
        <v>44000</v>
      </c>
      <c r="B1141" s="4" t="s">
        <v>38</v>
      </c>
      <c r="C1141" s="4" t="s">
        <v>5</v>
      </c>
      <c r="D1141" s="6">
        <v>1</v>
      </c>
      <c r="E1141" s="5">
        <v>4000.64</v>
      </c>
      <c r="F1141" s="6" t="str">
        <f t="shared" si="107"/>
        <v>借呗</v>
      </c>
      <c r="G1141" s="3" t="str">
        <f>MID(C1141,3,LEN(C1141))</f>
        <v>6期</v>
      </c>
      <c r="H1141" s="3" t="str">
        <f>VLOOKUP($B1141*1,[1]Sheet1!$A:$G,7,FALSE)</f>
        <v>华西北</v>
      </c>
      <c r="I1141" s="3" t="str">
        <f>VLOOKUP($B1141*1,[1]Sheet1!$A:$G,6,FALSE)</f>
        <v>北京</v>
      </c>
      <c r="J1141" s="3" t="str">
        <f>VLOOKUP($B1141*1,[1]Sheet1!$A:$G,5,FALSE)</f>
        <v>四组</v>
      </c>
      <c r="K1141" s="3" t="str">
        <f t="shared" si="108"/>
        <v>北京四组</v>
      </c>
      <c r="L1141" s="3" t="str">
        <f>IF(VLOOKUP($B1141*1,[1]Sheet1!$A:$G,4,FALSE)=1,"普通员工","管理人员")</f>
        <v>普通员工</v>
      </c>
      <c r="M1141" s="3">
        <f>E1141/D1141</f>
        <v>4000.64</v>
      </c>
      <c r="N1141" s="3">
        <f t="shared" si="109"/>
        <v>2020</v>
      </c>
      <c r="O1141" s="3">
        <f t="shared" si="110"/>
        <v>6</v>
      </c>
    </row>
    <row r="1142" spans="1:15" x14ac:dyDescent="0.2">
      <c r="A1142" s="10">
        <f>A1141</f>
        <v>44000</v>
      </c>
      <c r="B1142" s="4" t="s">
        <v>39</v>
      </c>
      <c r="C1142" s="4" t="s">
        <v>5</v>
      </c>
      <c r="D1142" s="6">
        <v>1</v>
      </c>
      <c r="E1142" s="5">
        <v>10000.549999999999</v>
      </c>
      <c r="F1142" s="6" t="str">
        <f t="shared" si="107"/>
        <v>借呗</v>
      </c>
      <c r="G1142" s="3" t="str">
        <f>MID(C1142,3,LEN(C1142))</f>
        <v>6期</v>
      </c>
      <c r="H1142" s="3" t="str">
        <f>VLOOKUP($B1142*1,[1]Sheet1!$A:$G,7,FALSE)</f>
        <v>华西北</v>
      </c>
      <c r="I1142" s="3" t="str">
        <f>VLOOKUP($B1142*1,[1]Sheet1!$A:$G,6,FALSE)</f>
        <v>成都</v>
      </c>
      <c r="J1142" s="3" t="str">
        <f>VLOOKUP($B1142*1,[1]Sheet1!$A:$G,5,FALSE)</f>
        <v>一组</v>
      </c>
      <c r="K1142" s="3" t="str">
        <f t="shared" si="108"/>
        <v>成都一组</v>
      </c>
      <c r="L1142" s="3" t="str">
        <f>IF(VLOOKUP($B1142*1,[1]Sheet1!$A:$G,4,FALSE)=1,"普通员工","管理人员")</f>
        <v>普通员工</v>
      </c>
      <c r="M1142" s="3">
        <f>E1142/D1142</f>
        <v>10000.549999999999</v>
      </c>
      <c r="N1142" s="3">
        <f t="shared" si="109"/>
        <v>2020</v>
      </c>
      <c r="O1142" s="3">
        <f t="shared" si="110"/>
        <v>6</v>
      </c>
    </row>
    <row r="1143" spans="1:15" x14ac:dyDescent="0.2">
      <c r="A1143" s="10">
        <f>A1142</f>
        <v>44000</v>
      </c>
      <c r="B1143" s="4" t="s">
        <v>16</v>
      </c>
      <c r="C1143" s="4" t="s">
        <v>5</v>
      </c>
      <c r="D1143" s="6">
        <v>1</v>
      </c>
      <c r="E1143" s="5">
        <v>4294.3900000000003</v>
      </c>
      <c r="F1143" s="6" t="str">
        <f t="shared" si="107"/>
        <v>借呗</v>
      </c>
      <c r="G1143" s="3" t="str">
        <f>MID(C1143,3,LEN(C1143))</f>
        <v>6期</v>
      </c>
      <c r="H1143" s="3" t="str">
        <f>VLOOKUP($B1143*1,[1]Sheet1!$A:$G,7,FALSE)</f>
        <v>华西北</v>
      </c>
      <c r="I1143" s="3" t="str">
        <f>VLOOKUP($B1143*1,[1]Sheet1!$A:$G,6,FALSE)</f>
        <v>北京</v>
      </c>
      <c r="J1143" s="3" t="str">
        <f>VLOOKUP($B1143*1,[1]Sheet1!$A:$G,5,FALSE)</f>
        <v>三组</v>
      </c>
      <c r="K1143" s="3" t="str">
        <f t="shared" si="108"/>
        <v>北京三组</v>
      </c>
      <c r="L1143" s="3" t="str">
        <f>IF(VLOOKUP($B1143*1,[1]Sheet1!$A:$G,4,FALSE)=1,"普通员工","管理人员")</f>
        <v>管理人员</v>
      </c>
      <c r="M1143" s="3">
        <f>E1143/D1143</f>
        <v>4294.3900000000003</v>
      </c>
      <c r="N1143" s="3">
        <f t="shared" si="109"/>
        <v>2020</v>
      </c>
      <c r="O1143" s="3">
        <f t="shared" si="110"/>
        <v>6</v>
      </c>
    </row>
    <row r="1144" spans="1:15" x14ac:dyDescent="0.2">
      <c r="A1144" s="10">
        <f>A1143</f>
        <v>44000</v>
      </c>
      <c r="B1144" s="4" t="s">
        <v>17</v>
      </c>
      <c r="C1144" s="4" t="s">
        <v>5</v>
      </c>
      <c r="D1144" s="6">
        <v>1</v>
      </c>
      <c r="E1144" s="5">
        <v>2000.49</v>
      </c>
      <c r="F1144" s="6" t="str">
        <f t="shared" si="107"/>
        <v>借呗</v>
      </c>
      <c r="G1144" s="3" t="str">
        <f>MID(C1144,3,LEN(C1144))</f>
        <v>6期</v>
      </c>
      <c r="H1144" s="3" t="str">
        <f>VLOOKUP($B1144*1,[1]Sheet1!$A:$G,7,FALSE)</f>
        <v>华南</v>
      </c>
      <c r="I1144" s="3" t="str">
        <f>VLOOKUP($B1144*1,[1]Sheet1!$A:$G,6,FALSE)</f>
        <v>深圳</v>
      </c>
      <c r="J1144" s="3" t="str">
        <f>VLOOKUP($B1144*1,[1]Sheet1!$A:$G,5,FALSE)</f>
        <v>一组</v>
      </c>
      <c r="K1144" s="3" t="str">
        <f t="shared" si="108"/>
        <v>深圳一组</v>
      </c>
      <c r="L1144" s="3" t="str">
        <f>IF(VLOOKUP($B1144*1,[1]Sheet1!$A:$G,4,FALSE)=1,"普通员工","管理人员")</f>
        <v>普通员工</v>
      </c>
      <c r="M1144" s="3">
        <f>E1144/D1144</f>
        <v>2000.49</v>
      </c>
      <c r="N1144" s="3">
        <f t="shared" si="109"/>
        <v>2020</v>
      </c>
      <c r="O1144" s="3">
        <f t="shared" si="110"/>
        <v>6</v>
      </c>
    </row>
    <row r="1145" spans="1:15" x14ac:dyDescent="0.2">
      <c r="A1145" s="10">
        <f>A1144</f>
        <v>44000</v>
      </c>
      <c r="B1145" s="3" t="str">
        <f>B1144</f>
        <v>1000000045</v>
      </c>
      <c r="C1145" s="4" t="s">
        <v>10</v>
      </c>
      <c r="D1145" s="6">
        <v>1</v>
      </c>
      <c r="E1145" s="5">
        <v>938.35</v>
      </c>
      <c r="F1145" s="6" t="str">
        <f t="shared" si="107"/>
        <v>借呗</v>
      </c>
      <c r="G1145" s="3" t="str">
        <f>MID(C1145,3,LEN(C1145))</f>
        <v>18期</v>
      </c>
      <c r="H1145" s="3" t="str">
        <f>VLOOKUP($B1145*1,[1]Sheet1!$A:$G,7,FALSE)</f>
        <v>华南</v>
      </c>
      <c r="I1145" s="3" t="str">
        <f>VLOOKUP($B1145*1,[1]Sheet1!$A:$G,6,FALSE)</f>
        <v>深圳</v>
      </c>
      <c r="J1145" s="3" t="str">
        <f>VLOOKUP($B1145*1,[1]Sheet1!$A:$G,5,FALSE)</f>
        <v>一组</v>
      </c>
      <c r="K1145" s="3" t="str">
        <f t="shared" si="108"/>
        <v>深圳一组</v>
      </c>
      <c r="L1145" s="3" t="str">
        <f>IF(VLOOKUP($B1145*1,[1]Sheet1!$A:$G,4,FALSE)=1,"普通员工","管理人员")</f>
        <v>普通员工</v>
      </c>
      <c r="M1145" s="3">
        <f>E1145/D1145</f>
        <v>938.35</v>
      </c>
      <c r="N1145" s="3">
        <f t="shared" si="109"/>
        <v>2020</v>
      </c>
      <c r="O1145" s="3">
        <f t="shared" si="110"/>
        <v>6</v>
      </c>
    </row>
    <row r="1146" spans="1:15" x14ac:dyDescent="0.2">
      <c r="A1146" s="10">
        <f>A1145</f>
        <v>44000</v>
      </c>
      <c r="B1146" s="4" t="s">
        <v>40</v>
      </c>
      <c r="C1146" s="4" t="s">
        <v>5</v>
      </c>
      <c r="D1146" s="6">
        <v>1</v>
      </c>
      <c r="E1146" s="5">
        <v>500.28</v>
      </c>
      <c r="F1146" s="6" t="str">
        <f t="shared" si="107"/>
        <v>借呗</v>
      </c>
      <c r="G1146" s="3" t="str">
        <f>MID(C1146,3,LEN(C1146))</f>
        <v>6期</v>
      </c>
      <c r="H1146" s="3" t="str">
        <f>VLOOKUP($B1146*1,[1]Sheet1!$A:$G,7,FALSE)</f>
        <v>华西北</v>
      </c>
      <c r="I1146" s="3" t="str">
        <f>VLOOKUP($B1146*1,[1]Sheet1!$A:$G,6,FALSE)</f>
        <v>成都</v>
      </c>
      <c r="J1146" s="3" t="str">
        <f>VLOOKUP($B1146*1,[1]Sheet1!$A:$G,5,FALSE)</f>
        <v>一组</v>
      </c>
      <c r="K1146" s="3" t="str">
        <f t="shared" si="108"/>
        <v>成都一组</v>
      </c>
      <c r="L1146" s="3" t="str">
        <f>IF(VLOOKUP($B1146*1,[1]Sheet1!$A:$G,4,FALSE)=1,"普通员工","管理人员")</f>
        <v>普通员工</v>
      </c>
      <c r="M1146" s="3">
        <f>E1146/D1146</f>
        <v>500.28</v>
      </c>
      <c r="N1146" s="3">
        <f t="shared" si="109"/>
        <v>2020</v>
      </c>
      <c r="O1146" s="3">
        <f t="shared" si="110"/>
        <v>6</v>
      </c>
    </row>
    <row r="1147" spans="1:15" x14ac:dyDescent="0.2">
      <c r="A1147" s="10">
        <f>A1146</f>
        <v>44000</v>
      </c>
      <c r="B1147" s="3" t="str">
        <f>B1146</f>
        <v>1000000046</v>
      </c>
      <c r="C1147" s="4" t="s">
        <v>10</v>
      </c>
      <c r="D1147" s="6">
        <v>1</v>
      </c>
      <c r="E1147" s="5">
        <v>710.68</v>
      </c>
      <c r="F1147" s="6" t="str">
        <f t="shared" si="107"/>
        <v>借呗</v>
      </c>
      <c r="G1147" s="3" t="str">
        <f>MID(C1147,3,LEN(C1147))</f>
        <v>18期</v>
      </c>
      <c r="H1147" s="3" t="str">
        <f>VLOOKUP($B1147*1,[1]Sheet1!$A:$G,7,FALSE)</f>
        <v>华西北</v>
      </c>
      <c r="I1147" s="3" t="str">
        <f>VLOOKUP($B1147*1,[1]Sheet1!$A:$G,6,FALSE)</f>
        <v>成都</v>
      </c>
      <c r="J1147" s="3" t="str">
        <f>VLOOKUP($B1147*1,[1]Sheet1!$A:$G,5,FALSE)</f>
        <v>一组</v>
      </c>
      <c r="K1147" s="3" t="str">
        <f t="shared" si="108"/>
        <v>成都一组</v>
      </c>
      <c r="L1147" s="3" t="str">
        <f>IF(VLOOKUP($B1147*1,[1]Sheet1!$A:$G,4,FALSE)=1,"普通员工","管理人员")</f>
        <v>普通员工</v>
      </c>
      <c r="M1147" s="3">
        <f>E1147/D1147</f>
        <v>710.68</v>
      </c>
      <c r="N1147" s="3">
        <f t="shared" si="109"/>
        <v>2020</v>
      </c>
      <c r="O1147" s="3">
        <f t="shared" si="110"/>
        <v>6</v>
      </c>
    </row>
    <row r="1148" spans="1:15" x14ac:dyDescent="0.2">
      <c r="A1148" s="10">
        <f>A1147</f>
        <v>44000</v>
      </c>
      <c r="B1148" s="4" t="s">
        <v>42</v>
      </c>
      <c r="C1148" s="4" t="s">
        <v>5</v>
      </c>
      <c r="D1148" s="6">
        <v>1</v>
      </c>
      <c r="E1148" s="5">
        <v>1000.69</v>
      </c>
      <c r="F1148" s="6" t="str">
        <f t="shared" si="107"/>
        <v>借呗</v>
      </c>
      <c r="G1148" s="3" t="str">
        <f>MID(C1148,3,LEN(C1148))</f>
        <v>6期</v>
      </c>
      <c r="H1148" s="3" t="str">
        <f>VLOOKUP($B1148*1,[1]Sheet1!$A:$G,7,FALSE)</f>
        <v>华东</v>
      </c>
      <c r="I1148" s="3" t="str">
        <f>VLOOKUP($B1148*1,[1]Sheet1!$A:$G,6,FALSE)</f>
        <v>合肥</v>
      </c>
      <c r="J1148" s="3" t="str">
        <f>VLOOKUP($B1148*1,[1]Sheet1!$A:$G,5,FALSE)</f>
        <v>一组</v>
      </c>
      <c r="K1148" s="3" t="str">
        <f t="shared" si="108"/>
        <v>合肥一组</v>
      </c>
      <c r="L1148" s="3" t="str">
        <f>IF(VLOOKUP($B1148*1,[1]Sheet1!$A:$G,4,FALSE)=1,"普通员工","管理人员")</f>
        <v>普通员工</v>
      </c>
      <c r="M1148" s="3">
        <f>E1148/D1148</f>
        <v>1000.69</v>
      </c>
      <c r="N1148" s="3">
        <f t="shared" si="109"/>
        <v>2020</v>
      </c>
      <c r="O1148" s="3">
        <f t="shared" si="110"/>
        <v>6</v>
      </c>
    </row>
    <row r="1149" spans="1:15" x14ac:dyDescent="0.2">
      <c r="A1149" s="10">
        <f>A1148</f>
        <v>44000</v>
      </c>
      <c r="B1149" s="3" t="str">
        <f>B1148</f>
        <v>1000000050</v>
      </c>
      <c r="C1149" s="4" t="s">
        <v>10</v>
      </c>
      <c r="D1149" s="6">
        <v>1</v>
      </c>
      <c r="E1149" s="5">
        <v>18000.240000000002</v>
      </c>
      <c r="F1149" s="6" t="str">
        <f t="shared" si="107"/>
        <v>借呗</v>
      </c>
      <c r="G1149" s="3" t="str">
        <f>MID(C1149,3,LEN(C1149))</f>
        <v>18期</v>
      </c>
      <c r="H1149" s="3" t="str">
        <f>VLOOKUP($B1149*1,[1]Sheet1!$A:$G,7,FALSE)</f>
        <v>华东</v>
      </c>
      <c r="I1149" s="3" t="str">
        <f>VLOOKUP($B1149*1,[1]Sheet1!$A:$G,6,FALSE)</f>
        <v>合肥</v>
      </c>
      <c r="J1149" s="3" t="str">
        <f>VLOOKUP($B1149*1,[1]Sheet1!$A:$G,5,FALSE)</f>
        <v>一组</v>
      </c>
      <c r="K1149" s="3" t="str">
        <f t="shared" si="108"/>
        <v>合肥一组</v>
      </c>
      <c r="L1149" s="3" t="str">
        <f>IF(VLOOKUP($B1149*1,[1]Sheet1!$A:$G,4,FALSE)=1,"普通员工","管理人员")</f>
        <v>普通员工</v>
      </c>
      <c r="M1149" s="3">
        <f>E1149/D1149</f>
        <v>18000.240000000002</v>
      </c>
      <c r="N1149" s="3">
        <f t="shared" si="109"/>
        <v>2020</v>
      </c>
      <c r="O1149" s="3">
        <f t="shared" si="110"/>
        <v>6</v>
      </c>
    </row>
    <row r="1150" spans="1:15" x14ac:dyDescent="0.2">
      <c r="A1150" s="10">
        <f>A1149</f>
        <v>44000</v>
      </c>
      <c r="B1150" s="4" t="s">
        <v>21</v>
      </c>
      <c r="C1150" s="4" t="s">
        <v>5</v>
      </c>
      <c r="D1150" s="6">
        <v>2</v>
      </c>
      <c r="E1150" s="5">
        <v>7000.49</v>
      </c>
      <c r="F1150" s="6" t="str">
        <f t="shared" si="107"/>
        <v>借呗</v>
      </c>
      <c r="G1150" s="3" t="str">
        <f>MID(C1150,3,LEN(C1150))</f>
        <v>6期</v>
      </c>
      <c r="H1150" s="3" t="str">
        <f>VLOOKUP($B1150*1,[1]Sheet1!$A:$G,7,FALSE)</f>
        <v>华东</v>
      </c>
      <c r="I1150" s="3" t="str">
        <f>VLOOKUP($B1150*1,[1]Sheet1!$A:$G,6,FALSE)</f>
        <v>苏州</v>
      </c>
      <c r="J1150" s="3" t="str">
        <f>VLOOKUP($B1150*1,[1]Sheet1!$A:$G,5,FALSE)</f>
        <v>二组</v>
      </c>
      <c r="K1150" s="3" t="str">
        <f t="shared" si="108"/>
        <v>苏州二组</v>
      </c>
      <c r="L1150" s="3" t="str">
        <f>IF(VLOOKUP($B1150*1,[1]Sheet1!$A:$G,4,FALSE)=1,"普通员工","管理人员")</f>
        <v>普通员工</v>
      </c>
      <c r="M1150" s="3">
        <f>E1150/D1150</f>
        <v>3500.2449999999999</v>
      </c>
      <c r="N1150" s="3">
        <f t="shared" si="109"/>
        <v>2020</v>
      </c>
      <c r="O1150" s="3">
        <f t="shared" si="110"/>
        <v>6</v>
      </c>
    </row>
    <row r="1151" spans="1:15" x14ac:dyDescent="0.2">
      <c r="A1151" s="10">
        <f>A1150</f>
        <v>44000</v>
      </c>
      <c r="B1151" s="3" t="str">
        <f>B1150</f>
        <v>1000000067</v>
      </c>
      <c r="C1151" s="4" t="s">
        <v>6</v>
      </c>
      <c r="D1151" s="6">
        <v>2</v>
      </c>
      <c r="E1151" s="5">
        <v>42000.270000000004</v>
      </c>
      <c r="F1151" s="6" t="str">
        <f t="shared" si="107"/>
        <v>借呗</v>
      </c>
      <c r="G1151" s="3" t="str">
        <f>MID(C1151,3,LEN(C1151))</f>
        <v>12期</v>
      </c>
      <c r="H1151" s="3" t="str">
        <f>VLOOKUP($B1151*1,[1]Sheet1!$A:$G,7,FALSE)</f>
        <v>华东</v>
      </c>
      <c r="I1151" s="3" t="str">
        <f>VLOOKUP($B1151*1,[1]Sheet1!$A:$G,6,FALSE)</f>
        <v>苏州</v>
      </c>
      <c r="J1151" s="3" t="str">
        <f>VLOOKUP($B1151*1,[1]Sheet1!$A:$G,5,FALSE)</f>
        <v>二组</v>
      </c>
      <c r="K1151" s="3" t="str">
        <f t="shared" si="108"/>
        <v>苏州二组</v>
      </c>
      <c r="L1151" s="3" t="str">
        <f>IF(VLOOKUP($B1151*1,[1]Sheet1!$A:$G,4,FALSE)=1,"普通员工","管理人员")</f>
        <v>普通员工</v>
      </c>
      <c r="M1151" s="3">
        <f>E1151/D1151</f>
        <v>21000.135000000002</v>
      </c>
      <c r="N1151" s="3">
        <f t="shared" si="109"/>
        <v>2020</v>
      </c>
      <c r="O1151" s="3">
        <f t="shared" si="110"/>
        <v>6</v>
      </c>
    </row>
    <row r="1152" spans="1:15" x14ac:dyDescent="0.2">
      <c r="A1152" s="10">
        <f>A1151</f>
        <v>44000</v>
      </c>
      <c r="B1152" s="4" t="s">
        <v>22</v>
      </c>
      <c r="C1152" s="4" t="s">
        <v>6</v>
      </c>
      <c r="D1152" s="6">
        <v>1</v>
      </c>
      <c r="E1152" s="5">
        <v>10999.99</v>
      </c>
      <c r="F1152" s="6" t="str">
        <f t="shared" si="107"/>
        <v>借呗</v>
      </c>
      <c r="G1152" s="3" t="str">
        <f>MID(C1152,3,LEN(C1152))</f>
        <v>12期</v>
      </c>
      <c r="H1152" s="3" t="str">
        <f>VLOOKUP($B1152*1,[1]Sheet1!$A:$G,7,FALSE)</f>
        <v>华西北</v>
      </c>
      <c r="I1152" s="3" t="str">
        <f>VLOOKUP($B1152*1,[1]Sheet1!$A:$G,6,FALSE)</f>
        <v>重庆</v>
      </c>
      <c r="J1152" s="3" t="str">
        <f>VLOOKUP($B1152*1,[1]Sheet1!$A:$G,5,FALSE)</f>
        <v>一组</v>
      </c>
      <c r="K1152" s="3" t="str">
        <f t="shared" si="108"/>
        <v>重庆一组</v>
      </c>
      <c r="L1152" s="3" t="str">
        <f>IF(VLOOKUP($B1152*1,[1]Sheet1!$A:$G,4,FALSE)=1,"普通员工","管理人员")</f>
        <v>管理人员</v>
      </c>
      <c r="M1152" s="3">
        <f>E1152/D1152</f>
        <v>10999.99</v>
      </c>
      <c r="N1152" s="3">
        <f t="shared" si="109"/>
        <v>2020</v>
      </c>
      <c r="O1152" s="3">
        <f t="shared" si="110"/>
        <v>6</v>
      </c>
    </row>
    <row r="1153" spans="1:15" x14ac:dyDescent="0.2">
      <c r="A1153" s="10">
        <f>A1152</f>
        <v>44000</v>
      </c>
      <c r="B1153" s="4" t="s">
        <v>23</v>
      </c>
      <c r="C1153" s="4" t="s">
        <v>10</v>
      </c>
      <c r="D1153" s="6">
        <v>2</v>
      </c>
      <c r="E1153" s="5">
        <v>20725.75</v>
      </c>
      <c r="F1153" s="6" t="str">
        <f t="shared" si="107"/>
        <v>借呗</v>
      </c>
      <c r="G1153" s="3" t="str">
        <f>MID(C1153,3,LEN(C1153))</f>
        <v>18期</v>
      </c>
      <c r="H1153" s="3" t="str">
        <f>VLOOKUP($B1153*1,[1]Sheet1!$A:$G,7,FALSE)</f>
        <v>华东</v>
      </c>
      <c r="I1153" s="3" t="str">
        <f>VLOOKUP($B1153*1,[1]Sheet1!$A:$G,6,FALSE)</f>
        <v>合肥</v>
      </c>
      <c r="J1153" s="3" t="str">
        <f>VLOOKUP($B1153*1,[1]Sheet1!$A:$G,5,FALSE)</f>
        <v>一组</v>
      </c>
      <c r="K1153" s="3" t="str">
        <f t="shared" si="108"/>
        <v>合肥一组</v>
      </c>
      <c r="L1153" s="3" t="str">
        <f>IF(VLOOKUP($B1153*1,[1]Sheet1!$A:$G,4,FALSE)=1,"普通员工","管理人员")</f>
        <v>普通员工</v>
      </c>
      <c r="M1153" s="3">
        <f>E1153/D1153</f>
        <v>10362.875</v>
      </c>
      <c r="N1153" s="3">
        <f t="shared" si="109"/>
        <v>2020</v>
      </c>
      <c r="O1153" s="3">
        <f t="shared" si="110"/>
        <v>6</v>
      </c>
    </row>
    <row r="1154" spans="1:15" x14ac:dyDescent="0.2">
      <c r="A1154" s="10">
        <f>A1153</f>
        <v>44000</v>
      </c>
      <c r="B1154" s="4" t="s">
        <v>24</v>
      </c>
      <c r="C1154" s="4" t="s">
        <v>5</v>
      </c>
      <c r="D1154" s="6">
        <v>2</v>
      </c>
      <c r="E1154" s="5">
        <v>7000.4500000000007</v>
      </c>
      <c r="F1154" s="6" t="str">
        <f t="shared" si="107"/>
        <v>借呗</v>
      </c>
      <c r="G1154" s="3" t="str">
        <f>MID(C1154,3,LEN(C1154))</f>
        <v>6期</v>
      </c>
      <c r="H1154" s="3" t="str">
        <f>VLOOKUP($B1154*1,[1]Sheet1!$A:$G,7,FALSE)</f>
        <v>华南</v>
      </c>
      <c r="I1154" s="3" t="str">
        <f>VLOOKUP($B1154*1,[1]Sheet1!$A:$G,6,FALSE)</f>
        <v>广州</v>
      </c>
      <c r="J1154" s="3" t="str">
        <f>VLOOKUP($B1154*1,[1]Sheet1!$A:$G,5,FALSE)</f>
        <v>三组</v>
      </c>
      <c r="K1154" s="3" t="str">
        <f t="shared" si="108"/>
        <v>广州三组</v>
      </c>
      <c r="L1154" s="3" t="str">
        <f>IF(VLOOKUP($B1154*1,[1]Sheet1!$A:$G,4,FALSE)=1,"普通员工","管理人员")</f>
        <v>普通员工</v>
      </c>
      <c r="M1154" s="3">
        <f>E1154/D1154</f>
        <v>3500.2250000000004</v>
      </c>
      <c r="N1154" s="3">
        <f t="shared" si="109"/>
        <v>2020</v>
      </c>
      <c r="O1154" s="3">
        <f t="shared" si="110"/>
        <v>6</v>
      </c>
    </row>
    <row r="1155" spans="1:15" x14ac:dyDescent="0.2">
      <c r="A1155" s="10">
        <f>A1154</f>
        <v>44000</v>
      </c>
      <c r="B1155" s="3" t="str">
        <f>B1154</f>
        <v>1000000566</v>
      </c>
      <c r="C1155" s="4" t="s">
        <v>6</v>
      </c>
      <c r="D1155" s="6">
        <v>1</v>
      </c>
      <c r="E1155" s="5">
        <v>5000.6899999999996</v>
      </c>
      <c r="F1155" s="6" t="str">
        <f t="shared" ref="F1155:F1218" si="112">LEFT(C1155,2)</f>
        <v>借呗</v>
      </c>
      <c r="G1155" s="3" t="str">
        <f>MID(C1155,3,LEN(C1155))</f>
        <v>12期</v>
      </c>
      <c r="H1155" s="3" t="str">
        <f>VLOOKUP($B1155*1,[1]Sheet1!$A:$G,7,FALSE)</f>
        <v>华南</v>
      </c>
      <c r="I1155" s="3" t="str">
        <f>VLOOKUP($B1155*1,[1]Sheet1!$A:$G,6,FALSE)</f>
        <v>广州</v>
      </c>
      <c r="J1155" s="3" t="str">
        <f>VLOOKUP($B1155*1,[1]Sheet1!$A:$G,5,FALSE)</f>
        <v>三组</v>
      </c>
      <c r="K1155" s="3" t="str">
        <f t="shared" ref="K1155:K1218" si="113">I1155&amp;J1155</f>
        <v>广州三组</v>
      </c>
      <c r="L1155" s="3" t="str">
        <f>IF(VLOOKUP($B1155*1,[1]Sheet1!$A:$G,4,FALSE)=1,"普通员工","管理人员")</f>
        <v>普通员工</v>
      </c>
      <c r="M1155" s="3">
        <f>E1155/D1155</f>
        <v>5000.6899999999996</v>
      </c>
      <c r="N1155" s="3">
        <f t="shared" ref="N1155:N1218" si="114">YEAR(A1155)</f>
        <v>2020</v>
      </c>
      <c r="O1155" s="3">
        <f t="shared" ref="O1155:O1218" si="115">MONTH(A1155)</f>
        <v>6</v>
      </c>
    </row>
    <row r="1156" spans="1:15" x14ac:dyDescent="0.2">
      <c r="A1156" s="10">
        <f>A1155</f>
        <v>44000</v>
      </c>
      <c r="B1156" s="4" t="s">
        <v>61</v>
      </c>
      <c r="C1156" s="4" t="s">
        <v>6</v>
      </c>
      <c r="D1156" s="6">
        <v>1</v>
      </c>
      <c r="E1156" s="5">
        <v>538.48</v>
      </c>
      <c r="F1156" s="6" t="str">
        <f t="shared" si="112"/>
        <v>借呗</v>
      </c>
      <c r="G1156" s="3" t="str">
        <f>MID(C1156,3,LEN(C1156))</f>
        <v>12期</v>
      </c>
      <c r="H1156" s="3" t="str">
        <f>VLOOKUP($B1156*1,[1]Sheet1!$A:$G,7,FALSE)</f>
        <v>华东</v>
      </c>
      <c r="I1156" s="3" t="str">
        <f>VLOOKUP($B1156*1,[1]Sheet1!$A:$G,6,FALSE)</f>
        <v>苏州</v>
      </c>
      <c r="J1156" s="3" t="str">
        <f>VLOOKUP($B1156*1,[1]Sheet1!$A:$G,5,FALSE)</f>
        <v>三组</v>
      </c>
      <c r="K1156" s="3" t="str">
        <f t="shared" si="113"/>
        <v>苏州三组</v>
      </c>
      <c r="L1156" s="3" t="str">
        <f>IF(VLOOKUP($B1156*1,[1]Sheet1!$A:$G,4,FALSE)=1,"普通员工","管理人员")</f>
        <v>普通员工</v>
      </c>
      <c r="M1156" s="3">
        <f>E1156/D1156</f>
        <v>538.48</v>
      </c>
      <c r="N1156" s="3">
        <f t="shared" si="114"/>
        <v>2020</v>
      </c>
      <c r="O1156" s="3">
        <f t="shared" si="115"/>
        <v>6</v>
      </c>
    </row>
    <row r="1157" spans="1:15" x14ac:dyDescent="0.2">
      <c r="A1157" s="10">
        <f>A1156</f>
        <v>44000</v>
      </c>
      <c r="B1157" s="3" t="str">
        <f>B1156</f>
        <v>1000000576</v>
      </c>
      <c r="C1157" s="4" t="s">
        <v>10</v>
      </c>
      <c r="D1157" s="6">
        <v>1</v>
      </c>
      <c r="E1157" s="5">
        <v>500.1</v>
      </c>
      <c r="F1157" s="6" t="str">
        <f t="shared" si="112"/>
        <v>借呗</v>
      </c>
      <c r="G1157" s="3" t="str">
        <f>MID(C1157,3,LEN(C1157))</f>
        <v>18期</v>
      </c>
      <c r="H1157" s="3" t="str">
        <f>VLOOKUP($B1157*1,[1]Sheet1!$A:$G,7,FALSE)</f>
        <v>华东</v>
      </c>
      <c r="I1157" s="3" t="str">
        <f>VLOOKUP($B1157*1,[1]Sheet1!$A:$G,6,FALSE)</f>
        <v>苏州</v>
      </c>
      <c r="J1157" s="3" t="str">
        <f>VLOOKUP($B1157*1,[1]Sheet1!$A:$G,5,FALSE)</f>
        <v>三组</v>
      </c>
      <c r="K1157" s="3" t="str">
        <f t="shared" si="113"/>
        <v>苏州三组</v>
      </c>
      <c r="L1157" s="3" t="str">
        <f>IF(VLOOKUP($B1157*1,[1]Sheet1!$A:$G,4,FALSE)=1,"普通员工","管理人员")</f>
        <v>普通员工</v>
      </c>
      <c r="M1157" s="3">
        <f>E1157/D1157</f>
        <v>500.1</v>
      </c>
      <c r="N1157" s="3">
        <f t="shared" si="114"/>
        <v>2020</v>
      </c>
      <c r="O1157" s="3">
        <f t="shared" si="115"/>
        <v>6</v>
      </c>
    </row>
    <row r="1158" spans="1:15" x14ac:dyDescent="0.2">
      <c r="A1158" s="10">
        <f>A1157</f>
        <v>44000</v>
      </c>
      <c r="B1158" s="4" t="s">
        <v>63</v>
      </c>
      <c r="C1158" s="4" t="s">
        <v>6</v>
      </c>
      <c r="D1158" s="6">
        <v>2</v>
      </c>
      <c r="E1158" s="5">
        <v>37000.559999999998</v>
      </c>
      <c r="F1158" s="6" t="str">
        <f t="shared" si="112"/>
        <v>借呗</v>
      </c>
      <c r="G1158" s="3" t="str">
        <f>MID(C1158,3,LEN(C1158))</f>
        <v>12期</v>
      </c>
      <c r="H1158" s="3" t="str">
        <f>VLOOKUP($B1158*1,[1]Sheet1!$A:$G,7,FALSE)</f>
        <v>华东</v>
      </c>
      <c r="I1158" s="3" t="str">
        <f>VLOOKUP($B1158*1,[1]Sheet1!$A:$G,6,FALSE)</f>
        <v>苏州</v>
      </c>
      <c r="J1158" s="3" t="str">
        <f>VLOOKUP($B1158*1,[1]Sheet1!$A:$G,5,FALSE)</f>
        <v>二组</v>
      </c>
      <c r="K1158" s="3" t="str">
        <f t="shared" si="113"/>
        <v>苏州二组</v>
      </c>
      <c r="L1158" s="3" t="str">
        <f>IF(VLOOKUP($B1158*1,[1]Sheet1!$A:$G,4,FALSE)=1,"普通员工","管理人员")</f>
        <v>普通员工</v>
      </c>
      <c r="M1158" s="3">
        <f>E1158/D1158</f>
        <v>18500.28</v>
      </c>
      <c r="N1158" s="3">
        <f t="shared" si="114"/>
        <v>2020</v>
      </c>
      <c r="O1158" s="3">
        <f t="shared" si="115"/>
        <v>6</v>
      </c>
    </row>
    <row r="1159" spans="1:15" x14ac:dyDescent="0.2">
      <c r="A1159" s="10">
        <f>A1158</f>
        <v>44000</v>
      </c>
      <c r="B1159" s="4" t="s">
        <v>64</v>
      </c>
      <c r="C1159" s="4" t="s">
        <v>6</v>
      </c>
      <c r="D1159" s="6">
        <v>3</v>
      </c>
      <c r="E1159" s="5">
        <v>41001.019999999997</v>
      </c>
      <c r="F1159" s="6" t="str">
        <f t="shared" si="112"/>
        <v>借呗</v>
      </c>
      <c r="G1159" s="3" t="str">
        <f>MID(C1159,3,LEN(C1159))</f>
        <v>12期</v>
      </c>
      <c r="H1159" s="3" t="str">
        <f>VLOOKUP($B1159*1,[1]Sheet1!$A:$G,7,FALSE)</f>
        <v>华西北</v>
      </c>
      <c r="I1159" s="3" t="str">
        <f>VLOOKUP($B1159*1,[1]Sheet1!$A:$G,6,FALSE)</f>
        <v>西安</v>
      </c>
      <c r="J1159" s="3" t="str">
        <f>VLOOKUP($B1159*1,[1]Sheet1!$A:$G,5,FALSE)</f>
        <v>一组</v>
      </c>
      <c r="K1159" s="3" t="str">
        <f t="shared" si="113"/>
        <v>西安一组</v>
      </c>
      <c r="L1159" s="3" t="str">
        <f>IF(VLOOKUP($B1159*1,[1]Sheet1!$A:$G,4,FALSE)=1,"普通员工","管理人员")</f>
        <v>普通员工</v>
      </c>
      <c r="M1159" s="3">
        <f>E1159/D1159</f>
        <v>13667.006666666666</v>
      </c>
      <c r="N1159" s="3">
        <f t="shared" si="114"/>
        <v>2020</v>
      </c>
      <c r="O1159" s="3">
        <f t="shared" si="115"/>
        <v>6</v>
      </c>
    </row>
    <row r="1160" spans="1:15" x14ac:dyDescent="0.2">
      <c r="A1160" s="10">
        <f>A1159</f>
        <v>44000</v>
      </c>
      <c r="B1160" s="4" t="s">
        <v>44</v>
      </c>
      <c r="C1160" s="4" t="s">
        <v>5</v>
      </c>
      <c r="D1160" s="6">
        <v>1</v>
      </c>
      <c r="E1160" s="5">
        <v>7000.45</v>
      </c>
      <c r="F1160" s="6" t="str">
        <f t="shared" si="112"/>
        <v>借呗</v>
      </c>
      <c r="G1160" s="3" t="str">
        <f>MID(C1160,3,LEN(C1160))</f>
        <v>6期</v>
      </c>
      <c r="H1160" s="3" t="str">
        <f>VLOOKUP($B1160*1,[1]Sheet1!$A:$G,7,FALSE)</f>
        <v>华东</v>
      </c>
      <c r="I1160" s="3" t="str">
        <f>VLOOKUP($B1160*1,[1]Sheet1!$A:$G,6,FALSE)</f>
        <v>苏州</v>
      </c>
      <c r="J1160" s="3" t="str">
        <f>VLOOKUP($B1160*1,[1]Sheet1!$A:$G,5,FALSE)</f>
        <v>二组</v>
      </c>
      <c r="K1160" s="3" t="str">
        <f t="shared" si="113"/>
        <v>苏州二组</v>
      </c>
      <c r="L1160" s="3" t="str">
        <f>IF(VLOOKUP($B1160*1,[1]Sheet1!$A:$G,4,FALSE)=1,"普通员工","管理人员")</f>
        <v>普通员工</v>
      </c>
      <c r="M1160" s="3">
        <f>E1160/D1160</f>
        <v>7000.45</v>
      </c>
      <c r="N1160" s="3">
        <f t="shared" si="114"/>
        <v>2020</v>
      </c>
      <c r="O1160" s="3">
        <f t="shared" si="115"/>
        <v>6</v>
      </c>
    </row>
    <row r="1161" spans="1:15" x14ac:dyDescent="0.2">
      <c r="A1161" s="10">
        <f>A1160</f>
        <v>44000</v>
      </c>
      <c r="B1161" s="3" t="str">
        <f>B1160</f>
        <v>1000001524</v>
      </c>
      <c r="C1161" s="4" t="s">
        <v>6</v>
      </c>
      <c r="D1161" s="6">
        <v>2</v>
      </c>
      <c r="E1161" s="5">
        <v>19000.71</v>
      </c>
      <c r="F1161" s="6" t="str">
        <f t="shared" si="112"/>
        <v>借呗</v>
      </c>
      <c r="G1161" s="3" t="str">
        <f>MID(C1161,3,LEN(C1161))</f>
        <v>12期</v>
      </c>
      <c r="H1161" s="3" t="str">
        <f>VLOOKUP($B1161*1,[1]Sheet1!$A:$G,7,FALSE)</f>
        <v>华东</v>
      </c>
      <c r="I1161" s="3" t="str">
        <f>VLOOKUP($B1161*1,[1]Sheet1!$A:$G,6,FALSE)</f>
        <v>苏州</v>
      </c>
      <c r="J1161" s="3" t="str">
        <f>VLOOKUP($B1161*1,[1]Sheet1!$A:$G,5,FALSE)</f>
        <v>二组</v>
      </c>
      <c r="K1161" s="3" t="str">
        <f t="shared" si="113"/>
        <v>苏州二组</v>
      </c>
      <c r="L1161" s="3" t="str">
        <f>IF(VLOOKUP($B1161*1,[1]Sheet1!$A:$G,4,FALSE)=1,"普通员工","管理人员")</f>
        <v>普通员工</v>
      </c>
      <c r="M1161" s="3">
        <f>E1161/D1161</f>
        <v>9500.3549999999996</v>
      </c>
      <c r="N1161" s="3">
        <f t="shared" si="114"/>
        <v>2020</v>
      </c>
      <c r="O1161" s="3">
        <f t="shared" si="115"/>
        <v>6</v>
      </c>
    </row>
    <row r="1162" spans="1:15" x14ac:dyDescent="0.2">
      <c r="A1162" s="10">
        <f>A1161</f>
        <v>44000</v>
      </c>
      <c r="B1162" s="4" t="s">
        <v>45</v>
      </c>
      <c r="C1162" s="4" t="s">
        <v>5</v>
      </c>
      <c r="D1162" s="6">
        <v>1</v>
      </c>
      <c r="E1162" s="5">
        <v>20000.629999999997</v>
      </c>
      <c r="F1162" s="6" t="str">
        <f t="shared" si="112"/>
        <v>借呗</v>
      </c>
      <c r="G1162" s="3" t="str">
        <f>MID(C1162,3,LEN(C1162))</f>
        <v>6期</v>
      </c>
      <c r="H1162" s="3" t="str">
        <f>VLOOKUP($B1162*1,[1]Sheet1!$A:$G,7,FALSE)</f>
        <v>华南</v>
      </c>
      <c r="I1162" s="3" t="str">
        <f>VLOOKUP($B1162*1,[1]Sheet1!$A:$G,6,FALSE)</f>
        <v>广州</v>
      </c>
      <c r="J1162" s="3" t="str">
        <f>VLOOKUP($B1162*1,[1]Sheet1!$A:$G,5,FALSE)</f>
        <v>一组</v>
      </c>
      <c r="K1162" s="3" t="str">
        <f t="shared" si="113"/>
        <v>广州一组</v>
      </c>
      <c r="L1162" s="3" t="str">
        <f>IF(VLOOKUP($B1162*1,[1]Sheet1!$A:$G,4,FALSE)=1,"普通员工","管理人员")</f>
        <v>普通员工</v>
      </c>
      <c r="M1162" s="3">
        <f>E1162/D1162</f>
        <v>20000.629999999997</v>
      </c>
      <c r="N1162" s="3">
        <f t="shared" si="114"/>
        <v>2020</v>
      </c>
      <c r="O1162" s="3">
        <f t="shared" si="115"/>
        <v>6</v>
      </c>
    </row>
    <row r="1163" spans="1:15" x14ac:dyDescent="0.2">
      <c r="A1163" s="10">
        <f>A1162</f>
        <v>44000</v>
      </c>
      <c r="B1163" s="3" t="str">
        <f>B1162</f>
        <v>1000003489</v>
      </c>
      <c r="C1163" s="4" t="s">
        <v>6</v>
      </c>
      <c r="D1163" s="6">
        <v>1</v>
      </c>
      <c r="E1163" s="5">
        <v>8000.21</v>
      </c>
      <c r="F1163" s="6" t="str">
        <f t="shared" si="112"/>
        <v>借呗</v>
      </c>
      <c r="G1163" s="3" t="str">
        <f>MID(C1163,3,LEN(C1163))</f>
        <v>12期</v>
      </c>
      <c r="H1163" s="3" t="str">
        <f>VLOOKUP($B1163*1,[1]Sheet1!$A:$G,7,FALSE)</f>
        <v>华南</v>
      </c>
      <c r="I1163" s="3" t="str">
        <f>VLOOKUP($B1163*1,[1]Sheet1!$A:$G,6,FALSE)</f>
        <v>广州</v>
      </c>
      <c r="J1163" s="3" t="str">
        <f>VLOOKUP($B1163*1,[1]Sheet1!$A:$G,5,FALSE)</f>
        <v>一组</v>
      </c>
      <c r="K1163" s="3" t="str">
        <f t="shared" si="113"/>
        <v>广州一组</v>
      </c>
      <c r="L1163" s="3" t="str">
        <f>IF(VLOOKUP($B1163*1,[1]Sheet1!$A:$G,4,FALSE)=1,"普通员工","管理人员")</f>
        <v>普通员工</v>
      </c>
      <c r="M1163" s="3">
        <f>E1163/D1163</f>
        <v>8000.21</v>
      </c>
      <c r="N1163" s="3">
        <f t="shared" si="114"/>
        <v>2020</v>
      </c>
      <c r="O1163" s="3">
        <f t="shared" si="115"/>
        <v>6</v>
      </c>
    </row>
    <row r="1164" spans="1:15" x14ac:dyDescent="0.2">
      <c r="A1164" s="10">
        <f>A1163</f>
        <v>44000</v>
      </c>
      <c r="B1164" s="4" t="s">
        <v>25</v>
      </c>
      <c r="C1164" s="4" t="s">
        <v>10</v>
      </c>
      <c r="D1164" s="6">
        <v>1</v>
      </c>
      <c r="E1164" s="5">
        <v>2000.03</v>
      </c>
      <c r="F1164" s="6" t="str">
        <f t="shared" si="112"/>
        <v>借呗</v>
      </c>
      <c r="G1164" s="3" t="str">
        <f>MID(C1164,3,LEN(C1164))</f>
        <v>18期</v>
      </c>
      <c r="H1164" s="3" t="str">
        <f>VLOOKUP($B1164*1,[1]Sheet1!$A:$G,7,FALSE)</f>
        <v>华西北</v>
      </c>
      <c r="I1164" s="3" t="str">
        <f>VLOOKUP($B1164*1,[1]Sheet1!$A:$G,6,FALSE)</f>
        <v>北京</v>
      </c>
      <c r="J1164" s="3" t="str">
        <f>VLOOKUP($B1164*1,[1]Sheet1!$A:$G,5,FALSE)</f>
        <v>三组</v>
      </c>
      <c r="K1164" s="3" t="str">
        <f t="shared" si="113"/>
        <v>北京三组</v>
      </c>
      <c r="L1164" s="3" t="str">
        <f>IF(VLOOKUP($B1164*1,[1]Sheet1!$A:$G,4,FALSE)=1,"普通员工","管理人员")</f>
        <v>普通员工</v>
      </c>
      <c r="M1164" s="3">
        <f>E1164/D1164</f>
        <v>2000.03</v>
      </c>
      <c r="N1164" s="3">
        <f t="shared" si="114"/>
        <v>2020</v>
      </c>
      <c r="O1164" s="3">
        <f t="shared" si="115"/>
        <v>6</v>
      </c>
    </row>
    <row r="1165" spans="1:15" x14ac:dyDescent="0.2">
      <c r="A1165" s="10">
        <f>A1164</f>
        <v>44000</v>
      </c>
      <c r="B1165" s="4" t="s">
        <v>26</v>
      </c>
      <c r="C1165" s="4" t="s">
        <v>5</v>
      </c>
      <c r="D1165" s="6">
        <v>3</v>
      </c>
      <c r="E1165" s="5">
        <v>33001.1</v>
      </c>
      <c r="F1165" s="6" t="str">
        <f t="shared" si="112"/>
        <v>借呗</v>
      </c>
      <c r="G1165" s="3" t="str">
        <f>MID(C1165,3,LEN(C1165))</f>
        <v>6期</v>
      </c>
      <c r="H1165" s="3" t="str">
        <f>VLOOKUP($B1165*1,[1]Sheet1!$A:$G,7,FALSE)</f>
        <v>华南</v>
      </c>
      <c r="I1165" s="3" t="str">
        <f>VLOOKUP($B1165*1,[1]Sheet1!$A:$G,6,FALSE)</f>
        <v>广州</v>
      </c>
      <c r="J1165" s="3" t="str">
        <f>VLOOKUP($B1165*1,[1]Sheet1!$A:$G,5,FALSE)</f>
        <v>一组</v>
      </c>
      <c r="K1165" s="3" t="str">
        <f t="shared" si="113"/>
        <v>广州一组</v>
      </c>
      <c r="L1165" s="3" t="str">
        <f>IF(VLOOKUP($B1165*1,[1]Sheet1!$A:$G,4,FALSE)=1,"普通员工","管理人员")</f>
        <v>管理人员</v>
      </c>
      <c r="M1165" s="3">
        <f>E1165/D1165</f>
        <v>11000.366666666667</v>
      </c>
      <c r="N1165" s="3">
        <f t="shared" si="114"/>
        <v>2020</v>
      </c>
      <c r="O1165" s="3">
        <f t="shared" si="115"/>
        <v>6</v>
      </c>
    </row>
    <row r="1166" spans="1:15" x14ac:dyDescent="0.2">
      <c r="A1166" s="10">
        <f>A1165</f>
        <v>44000</v>
      </c>
      <c r="B1166" s="4" t="s">
        <v>68</v>
      </c>
      <c r="C1166" s="4" t="s">
        <v>6</v>
      </c>
      <c r="D1166" s="6">
        <v>1</v>
      </c>
      <c r="E1166" s="5">
        <v>15000.16</v>
      </c>
      <c r="F1166" s="6" t="str">
        <f t="shared" si="112"/>
        <v>借呗</v>
      </c>
      <c r="G1166" s="3" t="str">
        <f>MID(C1166,3,LEN(C1166))</f>
        <v>12期</v>
      </c>
      <c r="H1166" s="3" t="str">
        <f>VLOOKUP($B1166*1,[1]Sheet1!$A:$G,7,FALSE)</f>
        <v>华西北</v>
      </c>
      <c r="I1166" s="3" t="str">
        <f>VLOOKUP($B1166*1,[1]Sheet1!$A:$G,6,FALSE)</f>
        <v>北京</v>
      </c>
      <c r="J1166" s="3" t="str">
        <f>VLOOKUP($B1166*1,[1]Sheet1!$A:$G,5,FALSE)</f>
        <v>三组</v>
      </c>
      <c r="K1166" s="3" t="str">
        <f t="shared" si="113"/>
        <v>北京三组</v>
      </c>
      <c r="L1166" s="3" t="str">
        <f>IF(VLOOKUP($B1166*1,[1]Sheet1!$A:$G,4,FALSE)=1,"普通员工","管理人员")</f>
        <v>普通员工</v>
      </c>
      <c r="M1166" s="3">
        <f>E1166/D1166</f>
        <v>15000.16</v>
      </c>
      <c r="N1166" s="3">
        <f t="shared" si="114"/>
        <v>2020</v>
      </c>
      <c r="O1166" s="3">
        <f t="shared" si="115"/>
        <v>6</v>
      </c>
    </row>
    <row r="1167" spans="1:15" x14ac:dyDescent="0.2">
      <c r="A1167" s="10">
        <f>A1166</f>
        <v>44000</v>
      </c>
      <c r="B1167" s="4" t="s">
        <v>27</v>
      </c>
      <c r="C1167" s="4" t="s">
        <v>10</v>
      </c>
      <c r="D1167" s="6">
        <v>1</v>
      </c>
      <c r="E1167" s="5">
        <v>18000.29</v>
      </c>
      <c r="F1167" s="6" t="str">
        <f t="shared" si="112"/>
        <v>借呗</v>
      </c>
      <c r="G1167" s="3" t="str">
        <f>MID(C1167,3,LEN(C1167))</f>
        <v>18期</v>
      </c>
      <c r="H1167" s="3" t="str">
        <f>VLOOKUP($B1167*1,[1]Sheet1!$A:$G,7,FALSE)</f>
        <v>华东</v>
      </c>
      <c r="I1167" s="3" t="str">
        <f>VLOOKUP($B1167*1,[1]Sheet1!$A:$G,6,FALSE)</f>
        <v>上海</v>
      </c>
      <c r="J1167" s="3" t="str">
        <f>VLOOKUP($B1167*1,[1]Sheet1!$A:$G,5,FALSE)</f>
        <v>二组</v>
      </c>
      <c r="K1167" s="3" t="str">
        <f t="shared" si="113"/>
        <v>上海二组</v>
      </c>
      <c r="L1167" s="3" t="str">
        <f>IF(VLOOKUP($B1167*1,[1]Sheet1!$A:$G,4,FALSE)=1,"普通员工","管理人员")</f>
        <v>管理人员</v>
      </c>
      <c r="M1167" s="3">
        <f>E1167/D1167</f>
        <v>18000.29</v>
      </c>
      <c r="N1167" s="3">
        <f t="shared" si="114"/>
        <v>2020</v>
      </c>
      <c r="O1167" s="3">
        <f t="shared" si="115"/>
        <v>6</v>
      </c>
    </row>
    <row r="1168" spans="1:15" x14ac:dyDescent="0.2">
      <c r="A1168" s="10">
        <f>A1167</f>
        <v>44000</v>
      </c>
      <c r="B1168" s="4" t="s">
        <v>28</v>
      </c>
      <c r="C1168" s="4" t="s">
        <v>6</v>
      </c>
      <c r="D1168" s="6">
        <v>2</v>
      </c>
      <c r="E1168" s="5">
        <v>16500.97</v>
      </c>
      <c r="F1168" s="6" t="str">
        <f t="shared" si="112"/>
        <v>借呗</v>
      </c>
      <c r="G1168" s="3" t="str">
        <f>MID(C1168,3,LEN(C1168))</f>
        <v>12期</v>
      </c>
      <c r="H1168" s="3" t="str">
        <f>VLOOKUP($B1168*1,[1]Sheet1!$A:$G,7,FALSE)</f>
        <v>华东</v>
      </c>
      <c r="I1168" s="3" t="str">
        <f>VLOOKUP($B1168*1,[1]Sheet1!$A:$G,6,FALSE)</f>
        <v>合肥</v>
      </c>
      <c r="J1168" s="3" t="str">
        <f>VLOOKUP($B1168*1,[1]Sheet1!$A:$G,5,FALSE)</f>
        <v>一组</v>
      </c>
      <c r="K1168" s="3" t="str">
        <f t="shared" si="113"/>
        <v>合肥一组</v>
      </c>
      <c r="L1168" s="3" t="str">
        <f>IF(VLOOKUP($B1168*1,[1]Sheet1!$A:$G,4,FALSE)=1,"普通员工","管理人员")</f>
        <v>普通员工</v>
      </c>
      <c r="M1168" s="3">
        <f>E1168/D1168</f>
        <v>8250.4850000000006</v>
      </c>
      <c r="N1168" s="3">
        <f t="shared" si="114"/>
        <v>2020</v>
      </c>
      <c r="O1168" s="3">
        <f t="shared" si="115"/>
        <v>6</v>
      </c>
    </row>
    <row r="1169" spans="1:15" x14ac:dyDescent="0.2">
      <c r="A1169" s="10">
        <f>A1168</f>
        <v>44000</v>
      </c>
      <c r="B1169" s="3" t="str">
        <f>B1168</f>
        <v>1000004256</v>
      </c>
      <c r="C1169" s="4" t="s">
        <v>10</v>
      </c>
      <c r="D1169" s="6">
        <v>1</v>
      </c>
      <c r="E1169" s="5">
        <v>18000.060000000001</v>
      </c>
      <c r="F1169" s="6" t="str">
        <f t="shared" si="112"/>
        <v>借呗</v>
      </c>
      <c r="G1169" s="3" t="str">
        <f>MID(C1169,3,LEN(C1169))</f>
        <v>18期</v>
      </c>
      <c r="H1169" s="3" t="str">
        <f>VLOOKUP($B1169*1,[1]Sheet1!$A:$G,7,FALSE)</f>
        <v>华东</v>
      </c>
      <c r="I1169" s="3" t="str">
        <f>VLOOKUP($B1169*1,[1]Sheet1!$A:$G,6,FALSE)</f>
        <v>合肥</v>
      </c>
      <c r="J1169" s="3" t="str">
        <f>VLOOKUP($B1169*1,[1]Sheet1!$A:$G,5,FALSE)</f>
        <v>一组</v>
      </c>
      <c r="K1169" s="3" t="str">
        <f t="shared" si="113"/>
        <v>合肥一组</v>
      </c>
      <c r="L1169" s="3" t="str">
        <f>IF(VLOOKUP($B1169*1,[1]Sheet1!$A:$G,4,FALSE)=1,"普通员工","管理人员")</f>
        <v>普通员工</v>
      </c>
      <c r="M1169" s="3">
        <f>E1169/D1169</f>
        <v>18000.060000000001</v>
      </c>
      <c r="N1169" s="3">
        <f t="shared" si="114"/>
        <v>2020</v>
      </c>
      <c r="O1169" s="3">
        <f t="shared" si="115"/>
        <v>6</v>
      </c>
    </row>
    <row r="1170" spans="1:15" x14ac:dyDescent="0.2">
      <c r="A1170" s="10">
        <f>A1169</f>
        <v>44000</v>
      </c>
      <c r="B1170" s="4" t="s">
        <v>46</v>
      </c>
      <c r="C1170" s="4" t="s">
        <v>6</v>
      </c>
      <c r="D1170" s="6">
        <v>2</v>
      </c>
      <c r="E1170" s="5">
        <v>27000.11</v>
      </c>
      <c r="F1170" s="6" t="str">
        <f t="shared" si="112"/>
        <v>借呗</v>
      </c>
      <c r="G1170" s="3" t="str">
        <f>MID(C1170,3,LEN(C1170))</f>
        <v>12期</v>
      </c>
      <c r="H1170" s="3" t="str">
        <f>VLOOKUP($B1170*1,[1]Sheet1!$A:$G,7,FALSE)</f>
        <v>华东</v>
      </c>
      <c r="I1170" s="3" t="str">
        <f>VLOOKUP($B1170*1,[1]Sheet1!$A:$G,6,FALSE)</f>
        <v>杭州</v>
      </c>
      <c r="J1170" s="3" t="str">
        <f>VLOOKUP($B1170*1,[1]Sheet1!$A:$G,5,FALSE)</f>
        <v>二组</v>
      </c>
      <c r="K1170" s="3" t="str">
        <f t="shared" si="113"/>
        <v>杭州二组</v>
      </c>
      <c r="L1170" s="3" t="str">
        <f>IF(VLOOKUP($B1170*1,[1]Sheet1!$A:$G,4,FALSE)=1,"普通员工","管理人员")</f>
        <v>管理人员</v>
      </c>
      <c r="M1170" s="3">
        <f>E1170/D1170</f>
        <v>13500.055</v>
      </c>
      <c r="N1170" s="3">
        <f t="shared" si="114"/>
        <v>2020</v>
      </c>
      <c r="O1170" s="3">
        <f t="shared" si="115"/>
        <v>6</v>
      </c>
    </row>
    <row r="1171" spans="1:15" x14ac:dyDescent="0.2">
      <c r="A1171" s="10">
        <f>A1170</f>
        <v>44000</v>
      </c>
      <c r="B1171" s="4" t="s">
        <v>29</v>
      </c>
      <c r="C1171" s="4" t="s">
        <v>5</v>
      </c>
      <c r="D1171" s="6">
        <v>1</v>
      </c>
      <c r="E1171" s="5">
        <v>994.32</v>
      </c>
      <c r="F1171" s="6" t="str">
        <f t="shared" si="112"/>
        <v>借呗</v>
      </c>
      <c r="G1171" s="3" t="str">
        <f>MID(C1171,3,LEN(C1171))</f>
        <v>6期</v>
      </c>
      <c r="H1171" s="3" t="str">
        <f>VLOOKUP($B1171*1,[1]Sheet1!$A:$G,7,FALSE)</f>
        <v>华东</v>
      </c>
      <c r="I1171" s="3" t="str">
        <f>VLOOKUP($B1171*1,[1]Sheet1!$A:$G,6,FALSE)</f>
        <v>合肥</v>
      </c>
      <c r="J1171" s="3" t="str">
        <f>VLOOKUP($B1171*1,[1]Sheet1!$A:$G,5,FALSE)</f>
        <v>一组</v>
      </c>
      <c r="K1171" s="3" t="str">
        <f t="shared" si="113"/>
        <v>合肥一组</v>
      </c>
      <c r="L1171" s="3" t="str">
        <f>IF(VLOOKUP($B1171*1,[1]Sheet1!$A:$G,4,FALSE)=1,"普通员工","管理人员")</f>
        <v>普通员工</v>
      </c>
      <c r="M1171" s="3">
        <f>E1171/D1171</f>
        <v>994.32</v>
      </c>
      <c r="N1171" s="3">
        <f t="shared" si="114"/>
        <v>2020</v>
      </c>
      <c r="O1171" s="3">
        <f t="shared" si="115"/>
        <v>6</v>
      </c>
    </row>
    <row r="1172" spans="1:15" x14ac:dyDescent="0.2">
      <c r="A1172" s="10">
        <f>A1171</f>
        <v>44000</v>
      </c>
      <c r="B1172" s="3" t="str">
        <f>B1171</f>
        <v>1000006064</v>
      </c>
      <c r="C1172" s="4" t="s">
        <v>6</v>
      </c>
      <c r="D1172" s="6">
        <v>1</v>
      </c>
      <c r="E1172" s="5">
        <v>6500.5</v>
      </c>
      <c r="F1172" s="6" t="str">
        <f t="shared" si="112"/>
        <v>借呗</v>
      </c>
      <c r="G1172" s="3" t="str">
        <f>MID(C1172,3,LEN(C1172))</f>
        <v>12期</v>
      </c>
      <c r="H1172" s="3" t="str">
        <f>VLOOKUP($B1172*1,[1]Sheet1!$A:$G,7,FALSE)</f>
        <v>华东</v>
      </c>
      <c r="I1172" s="3" t="str">
        <f>VLOOKUP($B1172*1,[1]Sheet1!$A:$G,6,FALSE)</f>
        <v>合肥</v>
      </c>
      <c r="J1172" s="3" t="str">
        <f>VLOOKUP($B1172*1,[1]Sheet1!$A:$G,5,FALSE)</f>
        <v>一组</v>
      </c>
      <c r="K1172" s="3" t="str">
        <f t="shared" si="113"/>
        <v>合肥一组</v>
      </c>
      <c r="L1172" s="3" t="str">
        <f>IF(VLOOKUP($B1172*1,[1]Sheet1!$A:$G,4,FALSE)=1,"普通员工","管理人员")</f>
        <v>普通员工</v>
      </c>
      <c r="M1172" s="3">
        <f>E1172/D1172</f>
        <v>6500.5</v>
      </c>
      <c r="N1172" s="3">
        <f t="shared" si="114"/>
        <v>2020</v>
      </c>
      <c r="O1172" s="3">
        <f t="shared" si="115"/>
        <v>6</v>
      </c>
    </row>
    <row r="1173" spans="1:15" x14ac:dyDescent="0.2">
      <c r="A1173" s="10">
        <f>A1172</f>
        <v>44000</v>
      </c>
      <c r="B1173" s="4" t="s">
        <v>47</v>
      </c>
      <c r="C1173" s="4" t="s">
        <v>5</v>
      </c>
      <c r="D1173" s="6">
        <v>1</v>
      </c>
      <c r="E1173" s="5">
        <v>7499.97</v>
      </c>
      <c r="F1173" s="6" t="str">
        <f t="shared" si="112"/>
        <v>借呗</v>
      </c>
      <c r="G1173" s="3" t="str">
        <f>MID(C1173,3,LEN(C1173))</f>
        <v>6期</v>
      </c>
      <c r="H1173" s="3" t="str">
        <f>VLOOKUP($B1173*1,[1]Sheet1!$A:$G,7,FALSE)</f>
        <v>华西北</v>
      </c>
      <c r="I1173" s="3" t="str">
        <f>VLOOKUP($B1173*1,[1]Sheet1!$A:$G,6,FALSE)</f>
        <v>成都</v>
      </c>
      <c r="J1173" s="3" t="str">
        <f>VLOOKUP($B1173*1,[1]Sheet1!$A:$G,5,FALSE)</f>
        <v>一组</v>
      </c>
      <c r="K1173" s="3" t="str">
        <f t="shared" si="113"/>
        <v>成都一组</v>
      </c>
      <c r="L1173" s="3" t="str">
        <f>IF(VLOOKUP($B1173*1,[1]Sheet1!$A:$G,4,FALSE)=1,"普通员工","管理人员")</f>
        <v>管理人员</v>
      </c>
      <c r="M1173" s="3">
        <f>E1173/D1173</f>
        <v>7499.97</v>
      </c>
      <c r="N1173" s="3">
        <f t="shared" si="114"/>
        <v>2020</v>
      </c>
      <c r="O1173" s="3">
        <f t="shared" si="115"/>
        <v>6</v>
      </c>
    </row>
    <row r="1174" spans="1:15" x14ac:dyDescent="0.2">
      <c r="A1174" s="10">
        <f>A1173</f>
        <v>44000</v>
      </c>
      <c r="B1174" s="4" t="s">
        <v>48</v>
      </c>
      <c r="C1174" s="4" t="s">
        <v>5</v>
      </c>
      <c r="D1174" s="6">
        <v>1</v>
      </c>
      <c r="E1174" s="5">
        <v>5999.99</v>
      </c>
      <c r="F1174" s="6" t="str">
        <f t="shared" si="112"/>
        <v>借呗</v>
      </c>
      <c r="G1174" s="3" t="str">
        <f>MID(C1174,3,LEN(C1174))</f>
        <v>6期</v>
      </c>
      <c r="H1174" s="3" t="str">
        <f>VLOOKUP($B1174*1,[1]Sheet1!$A:$G,7,FALSE)</f>
        <v>华东</v>
      </c>
      <c r="I1174" s="3" t="str">
        <f>VLOOKUP($B1174*1,[1]Sheet1!$A:$G,6,FALSE)</f>
        <v>南京</v>
      </c>
      <c r="J1174" s="3" t="str">
        <f>VLOOKUP($B1174*1,[1]Sheet1!$A:$G,5,FALSE)</f>
        <v>一组</v>
      </c>
      <c r="K1174" s="3" t="str">
        <f t="shared" si="113"/>
        <v>南京一组</v>
      </c>
      <c r="L1174" s="3" t="str">
        <f>IF(VLOOKUP($B1174*1,[1]Sheet1!$A:$G,4,FALSE)=1,"普通员工","管理人员")</f>
        <v>普通员工</v>
      </c>
      <c r="M1174" s="3">
        <f>E1174/D1174</f>
        <v>5999.99</v>
      </c>
      <c r="N1174" s="3">
        <f t="shared" si="114"/>
        <v>2020</v>
      </c>
      <c r="O1174" s="3">
        <f t="shared" si="115"/>
        <v>6</v>
      </c>
    </row>
    <row r="1175" spans="1:15" x14ac:dyDescent="0.2">
      <c r="A1175" s="10">
        <f>A1174</f>
        <v>44000</v>
      </c>
      <c r="B1175" s="3" t="str">
        <f>B1174</f>
        <v>1000006859</v>
      </c>
      <c r="C1175" s="4" t="s">
        <v>10</v>
      </c>
      <c r="D1175" s="6">
        <v>1</v>
      </c>
      <c r="E1175" s="5">
        <v>27000.66</v>
      </c>
      <c r="F1175" s="6" t="str">
        <f t="shared" si="112"/>
        <v>借呗</v>
      </c>
      <c r="G1175" s="3" t="str">
        <f>MID(C1175,3,LEN(C1175))</f>
        <v>18期</v>
      </c>
      <c r="H1175" s="3" t="str">
        <f>VLOOKUP($B1175*1,[1]Sheet1!$A:$G,7,FALSE)</f>
        <v>华东</v>
      </c>
      <c r="I1175" s="3" t="str">
        <f>VLOOKUP($B1175*1,[1]Sheet1!$A:$G,6,FALSE)</f>
        <v>南京</v>
      </c>
      <c r="J1175" s="3" t="str">
        <f>VLOOKUP($B1175*1,[1]Sheet1!$A:$G,5,FALSE)</f>
        <v>一组</v>
      </c>
      <c r="K1175" s="3" t="str">
        <f t="shared" si="113"/>
        <v>南京一组</v>
      </c>
      <c r="L1175" s="3" t="str">
        <f>IF(VLOOKUP($B1175*1,[1]Sheet1!$A:$G,4,FALSE)=1,"普通员工","管理人员")</f>
        <v>普通员工</v>
      </c>
      <c r="M1175" s="3">
        <f>E1175/D1175</f>
        <v>27000.66</v>
      </c>
      <c r="N1175" s="3">
        <f t="shared" si="114"/>
        <v>2020</v>
      </c>
      <c r="O1175" s="3">
        <f t="shared" si="115"/>
        <v>6</v>
      </c>
    </row>
    <row r="1176" spans="1:15" x14ac:dyDescent="0.2">
      <c r="A1176" s="10">
        <f>A1175</f>
        <v>44000</v>
      </c>
      <c r="B1176" s="4" t="s">
        <v>30</v>
      </c>
      <c r="C1176" s="4" t="s">
        <v>5</v>
      </c>
      <c r="D1176" s="6">
        <v>1</v>
      </c>
      <c r="E1176" s="5">
        <v>20000.54</v>
      </c>
      <c r="F1176" s="6" t="str">
        <f t="shared" si="112"/>
        <v>借呗</v>
      </c>
      <c r="G1176" s="3" t="str">
        <f>MID(C1176,3,LEN(C1176))</f>
        <v>6期</v>
      </c>
      <c r="H1176" s="3" t="str">
        <f>VLOOKUP($B1176*1,[1]Sheet1!$A:$G,7,FALSE)</f>
        <v>华东</v>
      </c>
      <c r="I1176" s="3" t="str">
        <f>VLOOKUP($B1176*1,[1]Sheet1!$A:$G,6,FALSE)</f>
        <v>南京</v>
      </c>
      <c r="J1176" s="3" t="str">
        <f>VLOOKUP($B1176*1,[1]Sheet1!$A:$G,5,FALSE)</f>
        <v>一组</v>
      </c>
      <c r="K1176" s="3" t="str">
        <f t="shared" si="113"/>
        <v>南京一组</v>
      </c>
      <c r="L1176" s="3" t="str">
        <f>IF(VLOOKUP($B1176*1,[1]Sheet1!$A:$G,4,FALSE)=1,"普通员工","管理人员")</f>
        <v>普通员工</v>
      </c>
      <c r="M1176" s="3">
        <f>E1176/D1176</f>
        <v>20000.54</v>
      </c>
      <c r="N1176" s="3">
        <f t="shared" si="114"/>
        <v>2020</v>
      </c>
      <c r="O1176" s="3">
        <f t="shared" si="115"/>
        <v>6</v>
      </c>
    </row>
    <row r="1177" spans="1:15" x14ac:dyDescent="0.2">
      <c r="A1177" s="10">
        <f>A1176</f>
        <v>44000</v>
      </c>
      <c r="B1177" s="4" t="s">
        <v>65</v>
      </c>
      <c r="C1177" s="4" t="s">
        <v>6</v>
      </c>
      <c r="D1177" s="6">
        <v>1</v>
      </c>
      <c r="E1177" s="5">
        <v>6000.24</v>
      </c>
      <c r="F1177" s="6" t="str">
        <f t="shared" si="112"/>
        <v>借呗</v>
      </c>
      <c r="G1177" s="3" t="str">
        <f>MID(C1177,3,LEN(C1177))</f>
        <v>12期</v>
      </c>
      <c r="H1177" s="3" t="str">
        <f>VLOOKUP($B1177*1,[1]Sheet1!$A:$G,7,FALSE)</f>
        <v>华东</v>
      </c>
      <c r="I1177" s="3" t="str">
        <f>VLOOKUP($B1177*1,[1]Sheet1!$A:$G,6,FALSE)</f>
        <v>南京</v>
      </c>
      <c r="J1177" s="3" t="str">
        <f>VLOOKUP($B1177*1,[1]Sheet1!$A:$G,5,FALSE)</f>
        <v>一组</v>
      </c>
      <c r="K1177" s="3" t="str">
        <f t="shared" si="113"/>
        <v>南京一组</v>
      </c>
      <c r="L1177" s="3" t="str">
        <f>IF(VLOOKUP($B1177*1,[1]Sheet1!$A:$G,4,FALSE)=1,"普通员工","管理人员")</f>
        <v>普通员工</v>
      </c>
      <c r="M1177" s="3">
        <f>E1177/D1177</f>
        <v>6000.24</v>
      </c>
      <c r="N1177" s="3">
        <f t="shared" si="114"/>
        <v>2020</v>
      </c>
      <c r="O1177" s="3">
        <f t="shared" si="115"/>
        <v>6</v>
      </c>
    </row>
    <row r="1178" spans="1:15" x14ac:dyDescent="0.2">
      <c r="A1178" s="10">
        <f>A1177</f>
        <v>44000</v>
      </c>
      <c r="B1178" s="4" t="s">
        <v>31</v>
      </c>
      <c r="C1178" s="4" t="s">
        <v>5</v>
      </c>
      <c r="D1178" s="6">
        <v>1</v>
      </c>
      <c r="E1178" s="5">
        <v>9999.98</v>
      </c>
      <c r="F1178" s="6" t="str">
        <f t="shared" si="112"/>
        <v>借呗</v>
      </c>
      <c r="G1178" s="3" t="str">
        <f>MID(C1178,3,LEN(C1178))</f>
        <v>6期</v>
      </c>
      <c r="H1178" s="3" t="str">
        <f>VLOOKUP($B1178*1,[1]Sheet1!$A:$G,7,FALSE)</f>
        <v>华西北</v>
      </c>
      <c r="I1178" s="3" t="str">
        <f>VLOOKUP($B1178*1,[1]Sheet1!$A:$G,6,FALSE)</f>
        <v>北京</v>
      </c>
      <c r="J1178" s="3" t="str">
        <f>VLOOKUP($B1178*1,[1]Sheet1!$A:$G,5,FALSE)</f>
        <v>三组</v>
      </c>
      <c r="K1178" s="3" t="str">
        <f t="shared" si="113"/>
        <v>北京三组</v>
      </c>
      <c r="L1178" s="3" t="str">
        <f>IF(VLOOKUP($B1178*1,[1]Sheet1!$A:$G,4,FALSE)=1,"普通员工","管理人员")</f>
        <v>普通员工</v>
      </c>
      <c r="M1178" s="3">
        <f>E1178/D1178</f>
        <v>9999.98</v>
      </c>
      <c r="N1178" s="3">
        <f t="shared" si="114"/>
        <v>2020</v>
      </c>
      <c r="O1178" s="3">
        <f t="shared" si="115"/>
        <v>6</v>
      </c>
    </row>
    <row r="1179" spans="1:15" x14ac:dyDescent="0.2">
      <c r="A1179" s="10">
        <f>A1178</f>
        <v>44000</v>
      </c>
      <c r="B1179" s="4" t="s">
        <v>51</v>
      </c>
      <c r="C1179" s="4" t="s">
        <v>5</v>
      </c>
      <c r="D1179" s="6">
        <v>1</v>
      </c>
      <c r="E1179" s="5">
        <v>7000.14</v>
      </c>
      <c r="F1179" s="6" t="str">
        <f t="shared" si="112"/>
        <v>借呗</v>
      </c>
      <c r="G1179" s="3" t="str">
        <f>MID(C1179,3,LEN(C1179))</f>
        <v>6期</v>
      </c>
      <c r="H1179" s="3" t="str">
        <f>VLOOKUP($B1179*1,[1]Sheet1!$A:$G,7,FALSE)</f>
        <v>华东</v>
      </c>
      <c r="I1179" s="3" t="str">
        <f>VLOOKUP($B1179*1,[1]Sheet1!$A:$G,6,FALSE)</f>
        <v>南京</v>
      </c>
      <c r="J1179" s="3" t="str">
        <f>VLOOKUP($B1179*1,[1]Sheet1!$A:$G,5,FALSE)</f>
        <v>一组</v>
      </c>
      <c r="K1179" s="3" t="str">
        <f t="shared" si="113"/>
        <v>南京一组</v>
      </c>
      <c r="L1179" s="3" t="str">
        <f>IF(VLOOKUP($B1179*1,[1]Sheet1!$A:$G,4,FALSE)=1,"普通员工","管理人员")</f>
        <v>管理人员</v>
      </c>
      <c r="M1179" s="3">
        <f>E1179/D1179</f>
        <v>7000.14</v>
      </c>
      <c r="N1179" s="3">
        <f t="shared" si="114"/>
        <v>2020</v>
      </c>
      <c r="O1179" s="3">
        <f t="shared" si="115"/>
        <v>6</v>
      </c>
    </row>
    <row r="1180" spans="1:15" x14ac:dyDescent="0.2">
      <c r="A1180" s="10">
        <f>A1179</f>
        <v>44000</v>
      </c>
      <c r="B1180" s="3" t="str">
        <f>B1179</f>
        <v>1000008239</v>
      </c>
      <c r="C1180" s="4" t="s">
        <v>6</v>
      </c>
      <c r="D1180" s="6">
        <v>1</v>
      </c>
      <c r="E1180" s="5">
        <v>13000.75</v>
      </c>
      <c r="F1180" s="6" t="str">
        <f t="shared" si="112"/>
        <v>借呗</v>
      </c>
      <c r="G1180" s="3" t="str">
        <f>MID(C1180,3,LEN(C1180))</f>
        <v>12期</v>
      </c>
      <c r="H1180" s="3" t="str">
        <f>VLOOKUP($B1180*1,[1]Sheet1!$A:$G,7,FALSE)</f>
        <v>华东</v>
      </c>
      <c r="I1180" s="3" t="str">
        <f>VLOOKUP($B1180*1,[1]Sheet1!$A:$G,6,FALSE)</f>
        <v>南京</v>
      </c>
      <c r="J1180" s="3" t="str">
        <f>VLOOKUP($B1180*1,[1]Sheet1!$A:$G,5,FALSE)</f>
        <v>一组</v>
      </c>
      <c r="K1180" s="3" t="str">
        <f t="shared" si="113"/>
        <v>南京一组</v>
      </c>
      <c r="L1180" s="3" t="str">
        <f>IF(VLOOKUP($B1180*1,[1]Sheet1!$A:$G,4,FALSE)=1,"普通员工","管理人员")</f>
        <v>管理人员</v>
      </c>
      <c r="M1180" s="3">
        <f>E1180/D1180</f>
        <v>13000.75</v>
      </c>
      <c r="N1180" s="3">
        <f t="shared" si="114"/>
        <v>2020</v>
      </c>
      <c r="O1180" s="3">
        <f t="shared" si="115"/>
        <v>6</v>
      </c>
    </row>
    <row r="1181" spans="1:15" x14ac:dyDescent="0.2">
      <c r="A1181" s="10">
        <f>A1180</f>
        <v>44000</v>
      </c>
      <c r="B1181" s="4" t="s">
        <v>52</v>
      </c>
      <c r="C1181" s="4" t="s">
        <v>5</v>
      </c>
      <c r="D1181" s="6">
        <v>2</v>
      </c>
      <c r="E1181" s="5">
        <v>27999.99</v>
      </c>
      <c r="F1181" s="6" t="str">
        <f t="shared" si="112"/>
        <v>借呗</v>
      </c>
      <c r="G1181" s="3" t="str">
        <f>MID(C1181,3,LEN(C1181))</f>
        <v>6期</v>
      </c>
      <c r="H1181" s="3" t="str">
        <f>VLOOKUP($B1181*1,[1]Sheet1!$A:$G,7,FALSE)</f>
        <v>华东</v>
      </c>
      <c r="I1181" s="3" t="str">
        <f>VLOOKUP($B1181*1,[1]Sheet1!$A:$G,6,FALSE)</f>
        <v>苏州</v>
      </c>
      <c r="J1181" s="3" t="str">
        <f>VLOOKUP($B1181*1,[1]Sheet1!$A:$G,5,FALSE)</f>
        <v>二组</v>
      </c>
      <c r="K1181" s="3" t="str">
        <f t="shared" si="113"/>
        <v>苏州二组</v>
      </c>
      <c r="L1181" s="3" t="str">
        <f>IF(VLOOKUP($B1181*1,[1]Sheet1!$A:$G,4,FALSE)=1,"普通员工","管理人员")</f>
        <v>普通员工</v>
      </c>
      <c r="M1181" s="3">
        <f>E1181/D1181</f>
        <v>13999.995000000001</v>
      </c>
      <c r="N1181" s="3">
        <f t="shared" si="114"/>
        <v>2020</v>
      </c>
      <c r="O1181" s="3">
        <f t="shared" si="115"/>
        <v>6</v>
      </c>
    </row>
    <row r="1182" spans="1:15" x14ac:dyDescent="0.2">
      <c r="A1182" s="10">
        <f>A1181</f>
        <v>44000</v>
      </c>
      <c r="B1182" s="4" t="s">
        <v>54</v>
      </c>
      <c r="C1182" s="4" t="s">
        <v>10</v>
      </c>
      <c r="D1182" s="6">
        <v>1</v>
      </c>
      <c r="E1182" s="5">
        <v>500.22</v>
      </c>
      <c r="F1182" s="6" t="str">
        <f t="shared" si="112"/>
        <v>借呗</v>
      </c>
      <c r="G1182" s="3" t="str">
        <f>MID(C1182,3,LEN(C1182))</f>
        <v>18期</v>
      </c>
      <c r="H1182" s="3" t="str">
        <f>VLOOKUP($B1182*1,[1]Sheet1!$A:$G,7,FALSE)</f>
        <v>华东</v>
      </c>
      <c r="I1182" s="3" t="str">
        <f>VLOOKUP($B1182*1,[1]Sheet1!$A:$G,6,FALSE)</f>
        <v>南京</v>
      </c>
      <c r="J1182" s="3" t="str">
        <f>VLOOKUP($B1182*1,[1]Sheet1!$A:$G,5,FALSE)</f>
        <v>一组</v>
      </c>
      <c r="K1182" s="3" t="str">
        <f t="shared" si="113"/>
        <v>南京一组</v>
      </c>
      <c r="L1182" s="3" t="str">
        <f>IF(VLOOKUP($B1182*1,[1]Sheet1!$A:$G,4,FALSE)=1,"普通员工","管理人员")</f>
        <v>普通员工</v>
      </c>
      <c r="M1182" s="3">
        <f>E1182/D1182</f>
        <v>500.22</v>
      </c>
      <c r="N1182" s="3">
        <f t="shared" si="114"/>
        <v>2020</v>
      </c>
      <c r="O1182" s="3">
        <f t="shared" si="115"/>
        <v>6</v>
      </c>
    </row>
    <row r="1183" spans="1:15" x14ac:dyDescent="0.2">
      <c r="A1183" s="10">
        <f>A1182</f>
        <v>44000</v>
      </c>
      <c r="B1183" s="4" t="s">
        <v>118</v>
      </c>
      <c r="C1183" s="4" t="s">
        <v>5</v>
      </c>
      <c r="D1183" s="6">
        <v>1</v>
      </c>
      <c r="E1183" s="5">
        <v>5000.3599999999997</v>
      </c>
      <c r="F1183" s="6" t="str">
        <f t="shared" si="112"/>
        <v>借呗</v>
      </c>
      <c r="G1183" s="3" t="str">
        <f>MID(C1183,3,LEN(C1183))</f>
        <v>6期</v>
      </c>
      <c r="H1183" s="3" t="str">
        <f>VLOOKUP($B1183*1,[1]Sheet1!$A:$G,7,FALSE)</f>
        <v>华东</v>
      </c>
      <c r="I1183" s="3" t="str">
        <f>VLOOKUP($B1183*1,[1]Sheet1!$A:$G,6,FALSE)</f>
        <v>合肥</v>
      </c>
      <c r="J1183" s="3" t="str">
        <f>VLOOKUP($B1183*1,[1]Sheet1!$A:$G,5,FALSE)</f>
        <v>二组</v>
      </c>
      <c r="K1183" s="3" t="str">
        <f t="shared" si="113"/>
        <v>合肥二组</v>
      </c>
      <c r="L1183" s="3" t="str">
        <f>IF(VLOOKUP($B1183*1,[1]Sheet1!$A:$G,4,FALSE)=1,"普通员工","管理人员")</f>
        <v>普通员工</v>
      </c>
      <c r="M1183" s="3">
        <f>E1183/D1183</f>
        <v>5000.3599999999997</v>
      </c>
      <c r="N1183" s="3">
        <f t="shared" si="114"/>
        <v>2020</v>
      </c>
      <c r="O1183" s="3">
        <f t="shared" si="115"/>
        <v>6</v>
      </c>
    </row>
    <row r="1184" spans="1:15" x14ac:dyDescent="0.2">
      <c r="A1184" s="10">
        <f>A1183</f>
        <v>44000</v>
      </c>
      <c r="B1184" s="4" t="s">
        <v>80</v>
      </c>
      <c r="C1184" s="4" t="s">
        <v>5</v>
      </c>
      <c r="D1184" s="6">
        <v>1</v>
      </c>
      <c r="E1184" s="5">
        <v>8000.08</v>
      </c>
      <c r="F1184" s="6" t="str">
        <f t="shared" si="112"/>
        <v>借呗</v>
      </c>
      <c r="G1184" s="3" t="str">
        <f>MID(C1184,3,LEN(C1184))</f>
        <v>6期</v>
      </c>
      <c r="H1184" s="3" t="str">
        <f>VLOOKUP($B1184*1,[1]Sheet1!$A:$G,7,FALSE)</f>
        <v>华东</v>
      </c>
      <c r="I1184" s="3" t="str">
        <f>VLOOKUP($B1184*1,[1]Sheet1!$A:$G,6,FALSE)</f>
        <v>上海</v>
      </c>
      <c r="J1184" s="3" t="str">
        <f>VLOOKUP($B1184*1,[1]Sheet1!$A:$G,5,FALSE)</f>
        <v>二组</v>
      </c>
      <c r="K1184" s="3" t="str">
        <f t="shared" si="113"/>
        <v>上海二组</v>
      </c>
      <c r="L1184" s="3" t="str">
        <f>IF(VLOOKUP($B1184*1,[1]Sheet1!$A:$G,4,FALSE)=1,"普通员工","管理人员")</f>
        <v>普通员工</v>
      </c>
      <c r="M1184" s="3">
        <f>E1184/D1184</f>
        <v>8000.08</v>
      </c>
      <c r="N1184" s="3">
        <f t="shared" si="114"/>
        <v>2020</v>
      </c>
      <c r="O1184" s="3">
        <f t="shared" si="115"/>
        <v>6</v>
      </c>
    </row>
    <row r="1185" spans="1:15" x14ac:dyDescent="0.2">
      <c r="A1185" s="10">
        <f>A1184</f>
        <v>44000</v>
      </c>
      <c r="B1185" s="3" t="str">
        <f>B1184</f>
        <v>1000011697</v>
      </c>
      <c r="C1185" s="4" t="s">
        <v>6</v>
      </c>
      <c r="D1185" s="6">
        <v>1</v>
      </c>
      <c r="E1185" s="5">
        <v>1797.44</v>
      </c>
      <c r="F1185" s="6" t="str">
        <f t="shared" si="112"/>
        <v>借呗</v>
      </c>
      <c r="G1185" s="3" t="str">
        <f>MID(C1185,3,LEN(C1185))</f>
        <v>12期</v>
      </c>
      <c r="H1185" s="3" t="str">
        <f>VLOOKUP($B1185*1,[1]Sheet1!$A:$G,7,FALSE)</f>
        <v>华东</v>
      </c>
      <c r="I1185" s="3" t="str">
        <f>VLOOKUP($B1185*1,[1]Sheet1!$A:$G,6,FALSE)</f>
        <v>上海</v>
      </c>
      <c r="J1185" s="3" t="str">
        <f>VLOOKUP($B1185*1,[1]Sheet1!$A:$G,5,FALSE)</f>
        <v>二组</v>
      </c>
      <c r="K1185" s="3" t="str">
        <f t="shared" si="113"/>
        <v>上海二组</v>
      </c>
      <c r="L1185" s="3" t="str">
        <f>IF(VLOOKUP($B1185*1,[1]Sheet1!$A:$G,4,FALSE)=1,"普通员工","管理人员")</f>
        <v>普通员工</v>
      </c>
      <c r="M1185" s="3">
        <f>E1185/D1185</f>
        <v>1797.44</v>
      </c>
      <c r="N1185" s="3">
        <f t="shared" si="114"/>
        <v>2020</v>
      </c>
      <c r="O1185" s="3">
        <f t="shared" si="115"/>
        <v>6</v>
      </c>
    </row>
    <row r="1186" spans="1:15" x14ac:dyDescent="0.2">
      <c r="A1186" s="10">
        <f>A1185</f>
        <v>44000</v>
      </c>
      <c r="B1186" s="4" t="s">
        <v>73</v>
      </c>
      <c r="C1186" s="4" t="s">
        <v>5</v>
      </c>
      <c r="D1186" s="6">
        <v>1</v>
      </c>
      <c r="E1186" s="5">
        <v>8000.38</v>
      </c>
      <c r="F1186" s="6" t="str">
        <f t="shared" si="112"/>
        <v>借呗</v>
      </c>
      <c r="G1186" s="3" t="str">
        <f>MID(C1186,3,LEN(C1186))</f>
        <v>6期</v>
      </c>
      <c r="H1186" s="3" t="str">
        <f>VLOOKUP($B1186*1,[1]Sheet1!$A:$G,7,FALSE)</f>
        <v>华东</v>
      </c>
      <c r="I1186" s="3" t="str">
        <f>VLOOKUP($B1186*1,[1]Sheet1!$A:$G,6,FALSE)</f>
        <v>上海</v>
      </c>
      <c r="J1186" s="3" t="str">
        <f>VLOOKUP($B1186*1,[1]Sheet1!$A:$G,5,FALSE)</f>
        <v>二组</v>
      </c>
      <c r="K1186" s="3" t="str">
        <f t="shared" si="113"/>
        <v>上海二组</v>
      </c>
      <c r="L1186" s="3" t="str">
        <f>IF(VLOOKUP($B1186*1,[1]Sheet1!$A:$G,4,FALSE)=1,"普通员工","管理人员")</f>
        <v>普通员工</v>
      </c>
      <c r="M1186" s="3">
        <f>E1186/D1186</f>
        <v>8000.38</v>
      </c>
      <c r="N1186" s="3">
        <f t="shared" si="114"/>
        <v>2020</v>
      </c>
      <c r="O1186" s="3">
        <f t="shared" si="115"/>
        <v>6</v>
      </c>
    </row>
    <row r="1187" spans="1:15" x14ac:dyDescent="0.2">
      <c r="A1187" s="10">
        <f>A1186</f>
        <v>44000</v>
      </c>
      <c r="B1187" s="3" t="str">
        <f>B1186</f>
        <v>1000011698</v>
      </c>
      <c r="C1187" s="4" t="s">
        <v>6</v>
      </c>
      <c r="D1187" s="6">
        <v>3</v>
      </c>
      <c r="E1187" s="5">
        <v>39001.440000000002</v>
      </c>
      <c r="F1187" s="6" t="str">
        <f t="shared" si="112"/>
        <v>借呗</v>
      </c>
      <c r="G1187" s="3" t="str">
        <f>MID(C1187,3,LEN(C1187))</f>
        <v>12期</v>
      </c>
      <c r="H1187" s="3" t="str">
        <f>VLOOKUP($B1187*1,[1]Sheet1!$A:$G,7,FALSE)</f>
        <v>华东</v>
      </c>
      <c r="I1187" s="3" t="str">
        <f>VLOOKUP($B1187*1,[1]Sheet1!$A:$G,6,FALSE)</f>
        <v>上海</v>
      </c>
      <c r="J1187" s="3" t="str">
        <f>VLOOKUP($B1187*1,[1]Sheet1!$A:$G,5,FALSE)</f>
        <v>二组</v>
      </c>
      <c r="K1187" s="3" t="str">
        <f t="shared" si="113"/>
        <v>上海二组</v>
      </c>
      <c r="L1187" s="3" t="str">
        <f>IF(VLOOKUP($B1187*1,[1]Sheet1!$A:$G,4,FALSE)=1,"普通员工","管理人员")</f>
        <v>普通员工</v>
      </c>
      <c r="M1187" s="3">
        <f>E1187/D1187</f>
        <v>13000.480000000001</v>
      </c>
      <c r="N1187" s="3">
        <f t="shared" si="114"/>
        <v>2020</v>
      </c>
      <c r="O1187" s="3">
        <f t="shared" si="115"/>
        <v>6</v>
      </c>
    </row>
    <row r="1188" spans="1:15" x14ac:dyDescent="0.2">
      <c r="A1188" s="10">
        <f>A1187</f>
        <v>44000</v>
      </c>
      <c r="B1188" s="4" t="s">
        <v>119</v>
      </c>
      <c r="C1188" s="4" t="s">
        <v>6</v>
      </c>
      <c r="D1188" s="6">
        <v>1</v>
      </c>
      <c r="E1188" s="5">
        <v>7000.38</v>
      </c>
      <c r="F1188" s="6" t="str">
        <f t="shared" si="112"/>
        <v>借呗</v>
      </c>
      <c r="G1188" s="3" t="str">
        <f>MID(C1188,3,LEN(C1188))</f>
        <v>12期</v>
      </c>
      <c r="H1188" s="3" t="str">
        <f>VLOOKUP($B1188*1,[1]Sheet1!$A:$G,7,FALSE)</f>
        <v>华东</v>
      </c>
      <c r="I1188" s="3" t="str">
        <f>VLOOKUP($B1188*1,[1]Sheet1!$A:$G,6,FALSE)</f>
        <v>杭州</v>
      </c>
      <c r="J1188" s="3" t="str">
        <f>VLOOKUP($B1188*1,[1]Sheet1!$A:$G,5,FALSE)</f>
        <v>二组</v>
      </c>
      <c r="K1188" s="3" t="str">
        <f t="shared" si="113"/>
        <v>杭州二组</v>
      </c>
      <c r="L1188" s="3" t="str">
        <f>IF(VLOOKUP($B1188*1,[1]Sheet1!$A:$G,4,FALSE)=1,"普通员工","管理人员")</f>
        <v>普通员工</v>
      </c>
      <c r="M1188" s="3">
        <f>E1188/D1188</f>
        <v>7000.38</v>
      </c>
      <c r="N1188" s="3">
        <f t="shared" si="114"/>
        <v>2020</v>
      </c>
      <c r="O1188" s="3">
        <f t="shared" si="115"/>
        <v>6</v>
      </c>
    </row>
    <row r="1189" spans="1:15" x14ac:dyDescent="0.2">
      <c r="A1189" s="10">
        <f>A1188</f>
        <v>44000</v>
      </c>
      <c r="B1189" s="4" t="s">
        <v>76</v>
      </c>
      <c r="C1189" s="4" t="s">
        <v>6</v>
      </c>
      <c r="D1189" s="6">
        <v>1</v>
      </c>
      <c r="E1189" s="5">
        <v>18000.73</v>
      </c>
      <c r="F1189" s="6" t="str">
        <f t="shared" si="112"/>
        <v>借呗</v>
      </c>
      <c r="G1189" s="3" t="str">
        <f>MID(C1189,3,LEN(C1189))</f>
        <v>12期</v>
      </c>
      <c r="H1189" s="3" t="str">
        <f>VLOOKUP($B1189*1,[1]Sheet1!$A:$G,7,FALSE)</f>
        <v>华东</v>
      </c>
      <c r="I1189" s="3" t="str">
        <f>VLOOKUP($B1189*1,[1]Sheet1!$A:$G,6,FALSE)</f>
        <v>杭州</v>
      </c>
      <c r="J1189" s="3" t="str">
        <f>VLOOKUP($B1189*1,[1]Sheet1!$A:$G,5,FALSE)</f>
        <v>二组</v>
      </c>
      <c r="K1189" s="3" t="str">
        <f t="shared" si="113"/>
        <v>杭州二组</v>
      </c>
      <c r="L1189" s="3" t="str">
        <f>IF(VLOOKUP($B1189*1,[1]Sheet1!$A:$G,4,FALSE)=1,"普通员工","管理人员")</f>
        <v>普通员工</v>
      </c>
      <c r="M1189" s="3">
        <f>E1189/D1189</f>
        <v>18000.73</v>
      </c>
      <c r="N1189" s="3">
        <f t="shared" si="114"/>
        <v>2020</v>
      </c>
      <c r="O1189" s="3">
        <f t="shared" si="115"/>
        <v>6</v>
      </c>
    </row>
    <row r="1190" spans="1:15" x14ac:dyDescent="0.2">
      <c r="A1190" s="10">
        <f>A1189</f>
        <v>44000</v>
      </c>
      <c r="B1190" s="4" t="s">
        <v>77</v>
      </c>
      <c r="C1190" s="4" t="s">
        <v>5</v>
      </c>
      <c r="D1190" s="6">
        <v>1</v>
      </c>
      <c r="E1190" s="5">
        <v>7000.75</v>
      </c>
      <c r="F1190" s="6" t="str">
        <f t="shared" si="112"/>
        <v>借呗</v>
      </c>
      <c r="G1190" s="3" t="str">
        <f>MID(C1190,3,LEN(C1190))</f>
        <v>6期</v>
      </c>
      <c r="H1190" s="3" t="str">
        <f>VLOOKUP($B1190*1,[1]Sheet1!$A:$G,7,FALSE)</f>
        <v>华东</v>
      </c>
      <c r="I1190" s="3" t="str">
        <f>VLOOKUP($B1190*1,[1]Sheet1!$A:$G,6,FALSE)</f>
        <v>杭州</v>
      </c>
      <c r="J1190" s="3" t="str">
        <f>VLOOKUP($B1190*1,[1]Sheet1!$A:$G,5,FALSE)</f>
        <v>三组</v>
      </c>
      <c r="K1190" s="3" t="str">
        <f t="shared" si="113"/>
        <v>杭州三组</v>
      </c>
      <c r="L1190" s="3" t="str">
        <f>IF(VLOOKUP($B1190*1,[1]Sheet1!$A:$G,4,FALSE)=1,"普通员工","管理人员")</f>
        <v>管理人员</v>
      </c>
      <c r="M1190" s="3">
        <f>E1190/D1190</f>
        <v>7000.75</v>
      </c>
      <c r="N1190" s="3">
        <f t="shared" si="114"/>
        <v>2020</v>
      </c>
      <c r="O1190" s="3">
        <f t="shared" si="115"/>
        <v>6</v>
      </c>
    </row>
    <row r="1191" spans="1:15" x14ac:dyDescent="0.2">
      <c r="A1191" s="10">
        <f>A1190</f>
        <v>44000</v>
      </c>
      <c r="B1191" s="3" t="str">
        <f>B1190</f>
        <v>1000012112</v>
      </c>
      <c r="C1191" s="4" t="s">
        <v>10</v>
      </c>
      <c r="D1191" s="6">
        <v>1</v>
      </c>
      <c r="E1191" s="5">
        <v>20000.400000000001</v>
      </c>
      <c r="F1191" s="6" t="str">
        <f t="shared" si="112"/>
        <v>借呗</v>
      </c>
      <c r="G1191" s="3" t="str">
        <f>MID(C1191,3,LEN(C1191))</f>
        <v>18期</v>
      </c>
      <c r="H1191" s="3" t="str">
        <f>VLOOKUP($B1191*1,[1]Sheet1!$A:$G,7,FALSE)</f>
        <v>华东</v>
      </c>
      <c r="I1191" s="3" t="str">
        <f>VLOOKUP($B1191*1,[1]Sheet1!$A:$G,6,FALSE)</f>
        <v>杭州</v>
      </c>
      <c r="J1191" s="3" t="str">
        <f>VLOOKUP($B1191*1,[1]Sheet1!$A:$G,5,FALSE)</f>
        <v>三组</v>
      </c>
      <c r="K1191" s="3" t="str">
        <f t="shared" si="113"/>
        <v>杭州三组</v>
      </c>
      <c r="L1191" s="3" t="str">
        <f>IF(VLOOKUP($B1191*1,[1]Sheet1!$A:$G,4,FALSE)=1,"普通员工","管理人员")</f>
        <v>管理人员</v>
      </c>
      <c r="M1191" s="3">
        <f>E1191/D1191</f>
        <v>20000.400000000001</v>
      </c>
      <c r="N1191" s="3">
        <f t="shared" si="114"/>
        <v>2020</v>
      </c>
      <c r="O1191" s="3">
        <f t="shared" si="115"/>
        <v>6</v>
      </c>
    </row>
    <row r="1192" spans="1:15" x14ac:dyDescent="0.2">
      <c r="A1192" s="10">
        <f>A1191</f>
        <v>44000</v>
      </c>
      <c r="B1192" s="4" t="s">
        <v>78</v>
      </c>
      <c r="C1192" s="4" t="s">
        <v>5</v>
      </c>
      <c r="D1192" s="6">
        <v>1</v>
      </c>
      <c r="E1192" s="5">
        <v>22000.67</v>
      </c>
      <c r="F1192" s="6" t="str">
        <f t="shared" si="112"/>
        <v>借呗</v>
      </c>
      <c r="G1192" s="3" t="str">
        <f>MID(C1192,3,LEN(C1192))</f>
        <v>6期</v>
      </c>
      <c r="H1192" s="3" t="str">
        <f>VLOOKUP($B1192*1,[1]Sheet1!$A:$G,7,FALSE)</f>
        <v>华东</v>
      </c>
      <c r="I1192" s="3" t="str">
        <f>VLOOKUP($B1192*1,[1]Sheet1!$A:$G,6,FALSE)</f>
        <v>杭州</v>
      </c>
      <c r="J1192" s="3" t="str">
        <f>VLOOKUP($B1192*1,[1]Sheet1!$A:$G,5,FALSE)</f>
        <v>一组</v>
      </c>
      <c r="K1192" s="3" t="str">
        <f t="shared" si="113"/>
        <v>杭州一组</v>
      </c>
      <c r="L1192" s="3" t="str">
        <f>IF(VLOOKUP($B1192*1,[1]Sheet1!$A:$G,4,FALSE)=1,"普通员工","管理人员")</f>
        <v>普通员工</v>
      </c>
      <c r="M1192" s="3">
        <f>E1192/D1192</f>
        <v>22000.67</v>
      </c>
      <c r="N1192" s="3">
        <f t="shared" si="114"/>
        <v>2020</v>
      </c>
      <c r="O1192" s="3">
        <f t="shared" si="115"/>
        <v>6</v>
      </c>
    </row>
    <row r="1193" spans="1:15" x14ac:dyDescent="0.2">
      <c r="A1193" s="10">
        <f>A1192</f>
        <v>44000</v>
      </c>
      <c r="B1193" s="3" t="str">
        <f>B1192</f>
        <v>1000012124</v>
      </c>
      <c r="C1193" s="4" t="s">
        <v>6</v>
      </c>
      <c r="D1193" s="6">
        <v>1</v>
      </c>
      <c r="E1193" s="5">
        <v>6000.46</v>
      </c>
      <c r="F1193" s="6" t="str">
        <f t="shared" si="112"/>
        <v>借呗</v>
      </c>
      <c r="G1193" s="3" t="str">
        <f>MID(C1193,3,LEN(C1193))</f>
        <v>12期</v>
      </c>
      <c r="H1193" s="3" t="str">
        <f>VLOOKUP($B1193*1,[1]Sheet1!$A:$G,7,FALSE)</f>
        <v>华东</v>
      </c>
      <c r="I1193" s="3" t="str">
        <f>VLOOKUP($B1193*1,[1]Sheet1!$A:$G,6,FALSE)</f>
        <v>杭州</v>
      </c>
      <c r="J1193" s="3" t="str">
        <f>VLOOKUP($B1193*1,[1]Sheet1!$A:$G,5,FALSE)</f>
        <v>一组</v>
      </c>
      <c r="K1193" s="3" t="str">
        <f t="shared" si="113"/>
        <v>杭州一组</v>
      </c>
      <c r="L1193" s="3" t="str">
        <f>IF(VLOOKUP($B1193*1,[1]Sheet1!$A:$G,4,FALSE)=1,"普通员工","管理人员")</f>
        <v>普通员工</v>
      </c>
      <c r="M1193" s="3">
        <f>E1193/D1193</f>
        <v>6000.46</v>
      </c>
      <c r="N1193" s="3">
        <f t="shared" si="114"/>
        <v>2020</v>
      </c>
      <c r="O1193" s="3">
        <f t="shared" si="115"/>
        <v>6</v>
      </c>
    </row>
    <row r="1194" spans="1:15" x14ac:dyDescent="0.2">
      <c r="A1194" s="10">
        <f>A1193</f>
        <v>44000</v>
      </c>
      <c r="B1194" s="4" t="s">
        <v>82</v>
      </c>
      <c r="C1194" s="4" t="s">
        <v>5</v>
      </c>
      <c r="D1194" s="6">
        <v>1</v>
      </c>
      <c r="E1194" s="5">
        <v>4988.32</v>
      </c>
      <c r="F1194" s="6" t="str">
        <f t="shared" si="112"/>
        <v>借呗</v>
      </c>
      <c r="G1194" s="3" t="str">
        <f>MID(C1194,3,LEN(C1194))</f>
        <v>6期</v>
      </c>
      <c r="H1194" s="3" t="str">
        <f>VLOOKUP($B1194*1,[1]Sheet1!$A:$G,7,FALSE)</f>
        <v>华西北</v>
      </c>
      <c r="I1194" s="3" t="str">
        <f>VLOOKUP($B1194*1,[1]Sheet1!$A:$G,6,FALSE)</f>
        <v>北京</v>
      </c>
      <c r="J1194" s="3" t="str">
        <f>VLOOKUP($B1194*1,[1]Sheet1!$A:$G,5,FALSE)</f>
        <v>三组</v>
      </c>
      <c r="K1194" s="3" t="str">
        <f t="shared" si="113"/>
        <v>北京三组</v>
      </c>
      <c r="L1194" s="3" t="str">
        <f>IF(VLOOKUP($B1194*1,[1]Sheet1!$A:$G,4,FALSE)=1,"普通员工","管理人员")</f>
        <v>普通员工</v>
      </c>
      <c r="M1194" s="3">
        <f>E1194/D1194</f>
        <v>4988.32</v>
      </c>
      <c r="N1194" s="3">
        <f t="shared" si="114"/>
        <v>2020</v>
      </c>
      <c r="O1194" s="3">
        <f t="shared" si="115"/>
        <v>6</v>
      </c>
    </row>
    <row r="1195" spans="1:15" x14ac:dyDescent="0.2">
      <c r="A1195" s="10">
        <f>A1194</f>
        <v>44000</v>
      </c>
      <c r="B1195" s="3" t="str">
        <f>B1194</f>
        <v>1000012446</v>
      </c>
      <c r="C1195" s="4" t="s">
        <v>6</v>
      </c>
      <c r="D1195" s="6">
        <v>1</v>
      </c>
      <c r="E1195" s="5">
        <v>7999.96</v>
      </c>
      <c r="F1195" s="6" t="str">
        <f t="shared" si="112"/>
        <v>借呗</v>
      </c>
      <c r="G1195" s="3" t="str">
        <f>MID(C1195,3,LEN(C1195))</f>
        <v>12期</v>
      </c>
      <c r="H1195" s="3" t="str">
        <f>VLOOKUP($B1195*1,[1]Sheet1!$A:$G,7,FALSE)</f>
        <v>华西北</v>
      </c>
      <c r="I1195" s="3" t="str">
        <f>VLOOKUP($B1195*1,[1]Sheet1!$A:$G,6,FALSE)</f>
        <v>北京</v>
      </c>
      <c r="J1195" s="3" t="str">
        <f>VLOOKUP($B1195*1,[1]Sheet1!$A:$G,5,FALSE)</f>
        <v>三组</v>
      </c>
      <c r="K1195" s="3" t="str">
        <f t="shared" si="113"/>
        <v>北京三组</v>
      </c>
      <c r="L1195" s="3" t="str">
        <f>IF(VLOOKUP($B1195*1,[1]Sheet1!$A:$G,4,FALSE)=1,"普通员工","管理人员")</f>
        <v>普通员工</v>
      </c>
      <c r="M1195" s="3">
        <f>E1195/D1195</f>
        <v>7999.96</v>
      </c>
      <c r="N1195" s="3">
        <f t="shared" si="114"/>
        <v>2020</v>
      </c>
      <c r="O1195" s="3">
        <f t="shared" si="115"/>
        <v>6</v>
      </c>
    </row>
    <row r="1196" spans="1:15" x14ac:dyDescent="0.2">
      <c r="A1196" s="10">
        <f>A1195</f>
        <v>44000</v>
      </c>
      <c r="B1196" s="4" t="s">
        <v>88</v>
      </c>
      <c r="C1196" s="4" t="s">
        <v>5</v>
      </c>
      <c r="D1196" s="6">
        <v>1</v>
      </c>
      <c r="E1196" s="5">
        <v>1000.04</v>
      </c>
      <c r="F1196" s="6" t="str">
        <f t="shared" si="112"/>
        <v>借呗</v>
      </c>
      <c r="G1196" s="3" t="str">
        <f>MID(C1196,3,LEN(C1196))</f>
        <v>6期</v>
      </c>
      <c r="H1196" s="3" t="str">
        <f>VLOOKUP($B1196*1,[1]Sheet1!$A:$G,7,FALSE)</f>
        <v>华东</v>
      </c>
      <c r="I1196" s="3" t="str">
        <f>VLOOKUP($B1196*1,[1]Sheet1!$A:$G,6,FALSE)</f>
        <v>上海</v>
      </c>
      <c r="J1196" s="3" t="str">
        <f>VLOOKUP($B1196*1,[1]Sheet1!$A:$G,5,FALSE)</f>
        <v>一组</v>
      </c>
      <c r="K1196" s="3" t="str">
        <f t="shared" si="113"/>
        <v>上海一组</v>
      </c>
      <c r="L1196" s="3" t="str">
        <f>IF(VLOOKUP($B1196*1,[1]Sheet1!$A:$G,4,FALSE)=1,"普通员工","管理人员")</f>
        <v>普通员工</v>
      </c>
      <c r="M1196" s="3">
        <f>E1196/D1196</f>
        <v>1000.04</v>
      </c>
      <c r="N1196" s="3">
        <f t="shared" si="114"/>
        <v>2020</v>
      </c>
      <c r="O1196" s="3">
        <f t="shared" si="115"/>
        <v>6</v>
      </c>
    </row>
    <row r="1197" spans="1:15" x14ac:dyDescent="0.2">
      <c r="A1197" s="10">
        <f>A1196</f>
        <v>44000</v>
      </c>
      <c r="B1197" s="4" t="s">
        <v>103</v>
      </c>
      <c r="C1197" s="4" t="s">
        <v>6</v>
      </c>
      <c r="D1197" s="6">
        <v>1</v>
      </c>
      <c r="E1197" s="5">
        <v>15999.94</v>
      </c>
      <c r="F1197" s="6" t="str">
        <f t="shared" si="112"/>
        <v>借呗</v>
      </c>
      <c r="G1197" s="3" t="str">
        <f>MID(C1197,3,LEN(C1197))</f>
        <v>12期</v>
      </c>
      <c r="H1197" s="3" t="str">
        <f>VLOOKUP($B1197*1,[1]Sheet1!$A:$G,7,FALSE)</f>
        <v>华南</v>
      </c>
      <c r="I1197" s="3" t="str">
        <f>VLOOKUP($B1197*1,[1]Sheet1!$A:$G,6,FALSE)</f>
        <v>广州</v>
      </c>
      <c r="J1197" s="3" t="str">
        <f>VLOOKUP($B1197*1,[1]Sheet1!$A:$G,5,FALSE)</f>
        <v>三组</v>
      </c>
      <c r="K1197" s="3" t="str">
        <f t="shared" si="113"/>
        <v>广州三组</v>
      </c>
      <c r="L1197" s="3" t="str">
        <f>IF(VLOOKUP($B1197*1,[1]Sheet1!$A:$G,4,FALSE)=1,"普通员工","管理人员")</f>
        <v>普通员工</v>
      </c>
      <c r="M1197" s="3">
        <f>E1197/D1197</f>
        <v>15999.94</v>
      </c>
      <c r="N1197" s="3">
        <f t="shared" si="114"/>
        <v>2020</v>
      </c>
      <c r="O1197" s="3">
        <f t="shared" si="115"/>
        <v>6</v>
      </c>
    </row>
    <row r="1198" spans="1:15" x14ac:dyDescent="0.2">
      <c r="A1198" s="10">
        <f>A1197</f>
        <v>44000</v>
      </c>
      <c r="B1198" s="4" t="s">
        <v>109</v>
      </c>
      <c r="C1198" s="4" t="s">
        <v>10</v>
      </c>
      <c r="D1198" s="6">
        <v>1</v>
      </c>
      <c r="E1198" s="5">
        <v>15000.67</v>
      </c>
      <c r="F1198" s="6" t="str">
        <f t="shared" si="112"/>
        <v>借呗</v>
      </c>
      <c r="G1198" s="3" t="str">
        <f>MID(C1198,3,LEN(C1198))</f>
        <v>18期</v>
      </c>
      <c r="H1198" s="3" t="str">
        <f>VLOOKUP($B1198*1,[1]Sheet1!$A:$G,7,FALSE)</f>
        <v>华东</v>
      </c>
      <c r="I1198" s="3" t="str">
        <f>VLOOKUP($B1198*1,[1]Sheet1!$A:$G,6,FALSE)</f>
        <v>合肥</v>
      </c>
      <c r="J1198" s="3" t="str">
        <f>VLOOKUP($B1198*1,[1]Sheet1!$A:$G,5,FALSE)</f>
        <v>一组</v>
      </c>
      <c r="K1198" s="3" t="str">
        <f t="shared" si="113"/>
        <v>合肥一组</v>
      </c>
      <c r="L1198" s="3" t="str">
        <f>IF(VLOOKUP($B1198*1,[1]Sheet1!$A:$G,4,FALSE)=1,"普通员工","管理人员")</f>
        <v>普通员工</v>
      </c>
      <c r="M1198" s="3">
        <f>E1198/D1198</f>
        <v>15000.67</v>
      </c>
      <c r="N1198" s="3">
        <f t="shared" si="114"/>
        <v>2020</v>
      </c>
      <c r="O1198" s="3">
        <f t="shared" si="115"/>
        <v>6</v>
      </c>
    </row>
    <row r="1199" spans="1:15" x14ac:dyDescent="0.2">
      <c r="A1199" s="10">
        <f>A1198</f>
        <v>44000</v>
      </c>
      <c r="B1199" s="4" t="s">
        <v>110</v>
      </c>
      <c r="C1199" s="4" t="s">
        <v>5</v>
      </c>
      <c r="D1199" s="6">
        <v>1</v>
      </c>
      <c r="E1199" s="5">
        <v>5500.48</v>
      </c>
      <c r="F1199" s="6" t="str">
        <f t="shared" si="112"/>
        <v>借呗</v>
      </c>
      <c r="G1199" s="3" t="str">
        <f>MID(C1199,3,LEN(C1199))</f>
        <v>6期</v>
      </c>
      <c r="H1199" s="3" t="str">
        <f>VLOOKUP($B1199*1,[1]Sheet1!$A:$G,7,FALSE)</f>
        <v>华东</v>
      </c>
      <c r="I1199" s="3" t="str">
        <f>VLOOKUP($B1199*1,[1]Sheet1!$A:$G,6,FALSE)</f>
        <v>苏州</v>
      </c>
      <c r="J1199" s="3" t="str">
        <f>VLOOKUP($B1199*1,[1]Sheet1!$A:$G,5,FALSE)</f>
        <v>一组</v>
      </c>
      <c r="K1199" s="3" t="str">
        <f t="shared" si="113"/>
        <v>苏州一组</v>
      </c>
      <c r="L1199" s="3" t="str">
        <f>IF(VLOOKUP($B1199*1,[1]Sheet1!$A:$G,4,FALSE)=1,"普通员工","管理人员")</f>
        <v>普通员工</v>
      </c>
      <c r="M1199" s="3">
        <f>E1199/D1199</f>
        <v>5500.48</v>
      </c>
      <c r="N1199" s="3">
        <f t="shared" si="114"/>
        <v>2020</v>
      </c>
      <c r="O1199" s="3">
        <f t="shared" si="115"/>
        <v>6</v>
      </c>
    </row>
    <row r="1200" spans="1:15" x14ac:dyDescent="0.2">
      <c r="A1200" s="10">
        <f>A1199</f>
        <v>44000</v>
      </c>
      <c r="B1200" s="4" t="s">
        <v>99</v>
      </c>
      <c r="C1200" s="4" t="s">
        <v>5</v>
      </c>
      <c r="D1200" s="6">
        <v>1</v>
      </c>
      <c r="E1200" s="5">
        <v>8401.19</v>
      </c>
      <c r="F1200" s="6" t="str">
        <f t="shared" si="112"/>
        <v>借呗</v>
      </c>
      <c r="G1200" s="3" t="str">
        <f>MID(C1200,3,LEN(C1200))</f>
        <v>6期</v>
      </c>
      <c r="H1200" s="3" t="str">
        <f>VLOOKUP($B1200*1,[1]Sheet1!$A:$G,7,FALSE)</f>
        <v>华南</v>
      </c>
      <c r="I1200" s="3" t="str">
        <f>VLOOKUP($B1200*1,[1]Sheet1!$A:$G,6,FALSE)</f>
        <v>广州</v>
      </c>
      <c r="J1200" s="3" t="str">
        <f>VLOOKUP($B1200*1,[1]Sheet1!$A:$G,5,FALSE)</f>
        <v>二组</v>
      </c>
      <c r="K1200" s="3" t="str">
        <f t="shared" si="113"/>
        <v>广州二组</v>
      </c>
      <c r="L1200" s="3" t="str">
        <f>IF(VLOOKUP($B1200*1,[1]Sheet1!$A:$G,4,FALSE)=1,"普通员工","管理人员")</f>
        <v>管理人员</v>
      </c>
      <c r="M1200" s="3">
        <f>E1200/D1200</f>
        <v>8401.19</v>
      </c>
      <c r="N1200" s="3">
        <f t="shared" si="114"/>
        <v>2020</v>
      </c>
      <c r="O1200" s="3">
        <f t="shared" si="115"/>
        <v>6</v>
      </c>
    </row>
    <row r="1201" spans="1:15" x14ac:dyDescent="0.2">
      <c r="A1201" s="10">
        <f>A1200</f>
        <v>44000</v>
      </c>
      <c r="B1201" s="3" t="str">
        <f t="shared" ref="B1201:B1202" si="116">B1200</f>
        <v>1000014291</v>
      </c>
      <c r="C1201" s="4" t="s">
        <v>6</v>
      </c>
      <c r="D1201" s="6">
        <v>1</v>
      </c>
      <c r="E1201" s="5">
        <v>9000.48</v>
      </c>
      <c r="F1201" s="6" t="str">
        <f t="shared" si="112"/>
        <v>借呗</v>
      </c>
      <c r="G1201" s="3" t="str">
        <f>MID(C1201,3,LEN(C1201))</f>
        <v>12期</v>
      </c>
      <c r="H1201" s="3" t="str">
        <f>VLOOKUP($B1201*1,[1]Sheet1!$A:$G,7,FALSE)</f>
        <v>华南</v>
      </c>
      <c r="I1201" s="3" t="str">
        <f>VLOOKUP($B1201*1,[1]Sheet1!$A:$G,6,FALSE)</f>
        <v>广州</v>
      </c>
      <c r="J1201" s="3" t="str">
        <f>VLOOKUP($B1201*1,[1]Sheet1!$A:$G,5,FALSE)</f>
        <v>二组</v>
      </c>
      <c r="K1201" s="3" t="str">
        <f t="shared" si="113"/>
        <v>广州二组</v>
      </c>
      <c r="L1201" s="3" t="str">
        <f>IF(VLOOKUP($B1201*1,[1]Sheet1!$A:$G,4,FALSE)=1,"普通员工","管理人员")</f>
        <v>管理人员</v>
      </c>
      <c r="M1201" s="3">
        <f>E1201/D1201</f>
        <v>9000.48</v>
      </c>
      <c r="N1201" s="3">
        <f t="shared" si="114"/>
        <v>2020</v>
      </c>
      <c r="O1201" s="3">
        <f t="shared" si="115"/>
        <v>6</v>
      </c>
    </row>
    <row r="1202" spans="1:15" x14ac:dyDescent="0.2">
      <c r="A1202" s="10">
        <f>A1201</f>
        <v>44000</v>
      </c>
      <c r="B1202" s="3" t="str">
        <f t="shared" si="116"/>
        <v>1000014291</v>
      </c>
      <c r="C1202" s="4" t="s">
        <v>10</v>
      </c>
      <c r="D1202" s="6">
        <v>2</v>
      </c>
      <c r="E1202" s="5">
        <v>32001.07</v>
      </c>
      <c r="F1202" s="6" t="str">
        <f t="shared" si="112"/>
        <v>借呗</v>
      </c>
      <c r="G1202" s="3" t="str">
        <f>MID(C1202,3,LEN(C1202))</f>
        <v>18期</v>
      </c>
      <c r="H1202" s="3" t="str">
        <f>VLOOKUP($B1202*1,[1]Sheet1!$A:$G,7,FALSE)</f>
        <v>华南</v>
      </c>
      <c r="I1202" s="3" t="str">
        <f>VLOOKUP($B1202*1,[1]Sheet1!$A:$G,6,FALSE)</f>
        <v>广州</v>
      </c>
      <c r="J1202" s="3" t="str">
        <f>VLOOKUP($B1202*1,[1]Sheet1!$A:$G,5,FALSE)</f>
        <v>二组</v>
      </c>
      <c r="K1202" s="3" t="str">
        <f t="shared" si="113"/>
        <v>广州二组</v>
      </c>
      <c r="L1202" s="3" t="str">
        <f>IF(VLOOKUP($B1202*1,[1]Sheet1!$A:$G,4,FALSE)=1,"普通员工","管理人员")</f>
        <v>管理人员</v>
      </c>
      <c r="M1202" s="3">
        <f>E1202/D1202</f>
        <v>16000.535</v>
      </c>
      <c r="N1202" s="3">
        <f t="shared" si="114"/>
        <v>2020</v>
      </c>
      <c r="O1202" s="3">
        <f t="shared" si="115"/>
        <v>6</v>
      </c>
    </row>
    <row r="1203" spans="1:15" x14ac:dyDescent="0.2">
      <c r="A1203" s="10">
        <f>A1202</f>
        <v>44000</v>
      </c>
      <c r="B1203" s="4" t="s">
        <v>100</v>
      </c>
      <c r="C1203" s="4" t="s">
        <v>6</v>
      </c>
      <c r="D1203" s="6">
        <v>2</v>
      </c>
      <c r="E1203" s="5">
        <v>21000.71</v>
      </c>
      <c r="F1203" s="6" t="str">
        <f t="shared" si="112"/>
        <v>借呗</v>
      </c>
      <c r="G1203" s="3" t="str">
        <f>MID(C1203,3,LEN(C1203))</f>
        <v>12期</v>
      </c>
      <c r="H1203" s="3" t="str">
        <f>VLOOKUP($B1203*1,[1]Sheet1!$A:$G,7,FALSE)</f>
        <v>华南</v>
      </c>
      <c r="I1203" s="3" t="str">
        <f>VLOOKUP($B1203*1,[1]Sheet1!$A:$G,6,FALSE)</f>
        <v>南宁</v>
      </c>
      <c r="J1203" s="3" t="str">
        <f>VLOOKUP($B1203*1,[1]Sheet1!$A:$G,5,FALSE)</f>
        <v>一组</v>
      </c>
      <c r="K1203" s="3" t="str">
        <f t="shared" si="113"/>
        <v>南宁一组</v>
      </c>
      <c r="L1203" s="3" t="str">
        <f>IF(VLOOKUP($B1203*1,[1]Sheet1!$A:$G,4,FALSE)=1,"普通员工","管理人员")</f>
        <v>普通员工</v>
      </c>
      <c r="M1203" s="3">
        <f>E1203/D1203</f>
        <v>10500.355</v>
      </c>
      <c r="N1203" s="3">
        <f t="shared" si="114"/>
        <v>2020</v>
      </c>
      <c r="O1203" s="3">
        <f t="shared" si="115"/>
        <v>6</v>
      </c>
    </row>
    <row r="1204" spans="1:15" x14ac:dyDescent="0.2">
      <c r="A1204" s="10">
        <f>A1203</f>
        <v>44000</v>
      </c>
      <c r="B1204" s="3" t="str">
        <f>B1203</f>
        <v>1000014530</v>
      </c>
      <c r="C1204" s="4" t="s">
        <v>10</v>
      </c>
      <c r="D1204" s="6">
        <v>1</v>
      </c>
      <c r="E1204" s="5">
        <v>5000.41</v>
      </c>
      <c r="F1204" s="6" t="str">
        <f t="shared" si="112"/>
        <v>借呗</v>
      </c>
      <c r="G1204" s="3" t="str">
        <f>MID(C1204,3,LEN(C1204))</f>
        <v>18期</v>
      </c>
      <c r="H1204" s="3" t="str">
        <f>VLOOKUP($B1204*1,[1]Sheet1!$A:$G,7,FALSE)</f>
        <v>华南</v>
      </c>
      <c r="I1204" s="3" t="str">
        <f>VLOOKUP($B1204*1,[1]Sheet1!$A:$G,6,FALSE)</f>
        <v>南宁</v>
      </c>
      <c r="J1204" s="3" t="str">
        <f>VLOOKUP($B1204*1,[1]Sheet1!$A:$G,5,FALSE)</f>
        <v>一组</v>
      </c>
      <c r="K1204" s="3" t="str">
        <f t="shared" si="113"/>
        <v>南宁一组</v>
      </c>
      <c r="L1204" s="3" t="str">
        <f>IF(VLOOKUP($B1204*1,[1]Sheet1!$A:$G,4,FALSE)=1,"普通员工","管理人员")</f>
        <v>普通员工</v>
      </c>
      <c r="M1204" s="3">
        <f>E1204/D1204</f>
        <v>5000.41</v>
      </c>
      <c r="N1204" s="3">
        <f t="shared" si="114"/>
        <v>2020</v>
      </c>
      <c r="O1204" s="3">
        <f t="shared" si="115"/>
        <v>6</v>
      </c>
    </row>
    <row r="1205" spans="1:15" x14ac:dyDescent="0.2">
      <c r="A1205" s="10">
        <f>A1204</f>
        <v>44000</v>
      </c>
      <c r="B1205" s="4" t="s">
        <v>104</v>
      </c>
      <c r="C1205" s="4" t="s">
        <v>5</v>
      </c>
      <c r="D1205" s="6">
        <v>1</v>
      </c>
      <c r="E1205" s="5">
        <v>9000.67</v>
      </c>
      <c r="F1205" s="6" t="str">
        <f t="shared" si="112"/>
        <v>借呗</v>
      </c>
      <c r="G1205" s="3" t="str">
        <f>MID(C1205,3,LEN(C1205))</f>
        <v>6期</v>
      </c>
      <c r="H1205" s="3" t="str">
        <f>VLOOKUP($B1205*1,[1]Sheet1!$A:$G,7,FALSE)</f>
        <v>华东</v>
      </c>
      <c r="I1205" s="3" t="str">
        <f>VLOOKUP($B1205*1,[1]Sheet1!$A:$G,6,FALSE)</f>
        <v>上海</v>
      </c>
      <c r="J1205" s="3" t="str">
        <f>VLOOKUP($B1205*1,[1]Sheet1!$A:$G,5,FALSE)</f>
        <v>一组</v>
      </c>
      <c r="K1205" s="3" t="str">
        <f t="shared" si="113"/>
        <v>上海一组</v>
      </c>
      <c r="L1205" s="3" t="str">
        <f>IF(VLOOKUP($B1205*1,[1]Sheet1!$A:$G,4,FALSE)=1,"普通员工","管理人员")</f>
        <v>普通员工</v>
      </c>
      <c r="M1205" s="3">
        <f>E1205/D1205</f>
        <v>9000.67</v>
      </c>
      <c r="N1205" s="3">
        <f t="shared" si="114"/>
        <v>2020</v>
      </c>
      <c r="O1205" s="3">
        <f t="shared" si="115"/>
        <v>6</v>
      </c>
    </row>
    <row r="1206" spans="1:15" x14ac:dyDescent="0.2">
      <c r="A1206" s="10">
        <f>A1205</f>
        <v>44000</v>
      </c>
      <c r="B1206" s="4" t="s">
        <v>111</v>
      </c>
      <c r="C1206" s="4" t="s">
        <v>6</v>
      </c>
      <c r="D1206" s="6">
        <v>1</v>
      </c>
      <c r="E1206" s="5">
        <v>17000.759999999998</v>
      </c>
      <c r="F1206" s="6" t="str">
        <f t="shared" si="112"/>
        <v>借呗</v>
      </c>
      <c r="G1206" s="3" t="str">
        <f>MID(C1206,3,LEN(C1206))</f>
        <v>12期</v>
      </c>
      <c r="H1206" s="3" t="str">
        <f>VLOOKUP($B1206*1,[1]Sheet1!$A:$G,7,FALSE)</f>
        <v>华东</v>
      </c>
      <c r="I1206" s="3" t="str">
        <f>VLOOKUP($B1206*1,[1]Sheet1!$A:$G,6,FALSE)</f>
        <v>合肥</v>
      </c>
      <c r="J1206" s="3" t="str">
        <f>VLOOKUP($B1206*1,[1]Sheet1!$A:$G,5,FALSE)</f>
        <v>二组</v>
      </c>
      <c r="K1206" s="3" t="str">
        <f t="shared" si="113"/>
        <v>合肥二组</v>
      </c>
      <c r="L1206" s="3" t="str">
        <f>IF(VLOOKUP($B1206*1,[1]Sheet1!$A:$G,4,FALSE)=1,"普通员工","管理人员")</f>
        <v>普通员工</v>
      </c>
      <c r="M1206" s="3">
        <f>E1206/D1206</f>
        <v>17000.759999999998</v>
      </c>
      <c r="N1206" s="3">
        <f t="shared" si="114"/>
        <v>2020</v>
      </c>
      <c r="O1206" s="3">
        <f t="shared" si="115"/>
        <v>6</v>
      </c>
    </row>
    <row r="1207" spans="1:15" x14ac:dyDescent="0.2">
      <c r="A1207" s="10">
        <f>A1206</f>
        <v>44000</v>
      </c>
      <c r="B1207" s="4" t="s">
        <v>112</v>
      </c>
      <c r="C1207" s="4" t="s">
        <v>5</v>
      </c>
      <c r="D1207" s="6">
        <v>1</v>
      </c>
      <c r="E1207" s="5">
        <v>25000.16</v>
      </c>
      <c r="F1207" s="6" t="str">
        <f t="shared" si="112"/>
        <v>借呗</v>
      </c>
      <c r="G1207" s="3" t="str">
        <f>MID(C1207,3,LEN(C1207))</f>
        <v>6期</v>
      </c>
      <c r="H1207" s="3" t="str">
        <f>VLOOKUP($B1207*1,[1]Sheet1!$A:$G,7,FALSE)</f>
        <v>华东</v>
      </c>
      <c r="I1207" s="3" t="str">
        <f>VLOOKUP($B1207*1,[1]Sheet1!$A:$G,6,FALSE)</f>
        <v>合肥</v>
      </c>
      <c r="J1207" s="3" t="str">
        <f>VLOOKUP($B1207*1,[1]Sheet1!$A:$G,5,FALSE)</f>
        <v>一组</v>
      </c>
      <c r="K1207" s="3" t="str">
        <f t="shared" si="113"/>
        <v>合肥一组</v>
      </c>
      <c r="L1207" s="3" t="str">
        <f>IF(VLOOKUP($B1207*1,[1]Sheet1!$A:$G,4,FALSE)=1,"普通员工","管理人员")</f>
        <v>普通员工</v>
      </c>
      <c r="M1207" s="3">
        <f>E1207/D1207</f>
        <v>25000.16</v>
      </c>
      <c r="N1207" s="3">
        <f t="shared" si="114"/>
        <v>2020</v>
      </c>
      <c r="O1207" s="3">
        <f t="shared" si="115"/>
        <v>6</v>
      </c>
    </row>
    <row r="1208" spans="1:15" x14ac:dyDescent="0.2">
      <c r="A1208" s="10">
        <f>A1207</f>
        <v>44000</v>
      </c>
      <c r="B1208" s="4" t="s">
        <v>113</v>
      </c>
      <c r="C1208" s="4" t="s">
        <v>10</v>
      </c>
      <c r="D1208" s="6">
        <v>1</v>
      </c>
      <c r="E1208" s="5">
        <v>22000.01</v>
      </c>
      <c r="F1208" s="6" t="str">
        <f t="shared" si="112"/>
        <v>借呗</v>
      </c>
      <c r="G1208" s="3" t="str">
        <f>MID(C1208,3,LEN(C1208))</f>
        <v>18期</v>
      </c>
      <c r="H1208" s="3" t="str">
        <f>VLOOKUP($B1208*1,[1]Sheet1!$A:$G,7,FALSE)</f>
        <v>华东</v>
      </c>
      <c r="I1208" s="3" t="str">
        <f>VLOOKUP($B1208*1,[1]Sheet1!$A:$G,6,FALSE)</f>
        <v>南京</v>
      </c>
      <c r="J1208" s="3" t="str">
        <f>VLOOKUP($B1208*1,[1]Sheet1!$A:$G,5,FALSE)</f>
        <v>一组</v>
      </c>
      <c r="K1208" s="3" t="str">
        <f t="shared" si="113"/>
        <v>南京一组</v>
      </c>
      <c r="L1208" s="3" t="str">
        <f>IF(VLOOKUP($B1208*1,[1]Sheet1!$A:$G,4,FALSE)=1,"普通员工","管理人员")</f>
        <v>普通员工</v>
      </c>
      <c r="M1208" s="3">
        <f>E1208/D1208</f>
        <v>22000.01</v>
      </c>
      <c r="N1208" s="3">
        <f t="shared" si="114"/>
        <v>2020</v>
      </c>
      <c r="O1208" s="3">
        <f t="shared" si="115"/>
        <v>6</v>
      </c>
    </row>
    <row r="1209" spans="1:15" x14ac:dyDescent="0.2">
      <c r="A1209" s="10">
        <f>A1208</f>
        <v>44000</v>
      </c>
      <c r="B1209" s="4" t="s">
        <v>115</v>
      </c>
      <c r="C1209" s="4" t="s">
        <v>6</v>
      </c>
      <c r="D1209" s="6">
        <v>1</v>
      </c>
      <c r="E1209" s="5">
        <v>15000.75</v>
      </c>
      <c r="F1209" s="6" t="str">
        <f t="shared" si="112"/>
        <v>借呗</v>
      </c>
      <c r="G1209" s="3" t="str">
        <f>MID(C1209,3,LEN(C1209))</f>
        <v>12期</v>
      </c>
      <c r="H1209" s="3" t="str">
        <f>VLOOKUP($B1209*1,[1]Sheet1!$A:$G,7,FALSE)</f>
        <v>华南</v>
      </c>
      <c r="I1209" s="3" t="str">
        <f>VLOOKUP($B1209*1,[1]Sheet1!$A:$G,6,FALSE)</f>
        <v>南宁</v>
      </c>
      <c r="J1209" s="3" t="str">
        <f>VLOOKUP($B1209*1,[1]Sheet1!$A:$G,5,FALSE)</f>
        <v>一组</v>
      </c>
      <c r="K1209" s="3" t="str">
        <f t="shared" si="113"/>
        <v>南宁一组</v>
      </c>
      <c r="L1209" s="3" t="str">
        <f>IF(VLOOKUP($B1209*1,[1]Sheet1!$A:$G,4,FALSE)=1,"普通员工","管理人员")</f>
        <v>普通员工</v>
      </c>
      <c r="M1209" s="3">
        <f>E1209/D1209</f>
        <v>15000.75</v>
      </c>
      <c r="N1209" s="3">
        <f t="shared" si="114"/>
        <v>2020</v>
      </c>
      <c r="O1209" s="3">
        <f t="shared" si="115"/>
        <v>6</v>
      </c>
    </row>
    <row r="1210" spans="1:15" x14ac:dyDescent="0.2">
      <c r="A1210" s="10">
        <f>A1209</f>
        <v>44000</v>
      </c>
      <c r="B1210" s="3" t="str">
        <f>B1209</f>
        <v>1000015203</v>
      </c>
      <c r="C1210" s="4" t="s">
        <v>10</v>
      </c>
      <c r="D1210" s="6">
        <v>1</v>
      </c>
      <c r="E1210" s="5">
        <v>20000.14</v>
      </c>
      <c r="F1210" s="6" t="str">
        <f t="shared" si="112"/>
        <v>借呗</v>
      </c>
      <c r="G1210" s="3" t="str">
        <f>MID(C1210,3,LEN(C1210))</f>
        <v>18期</v>
      </c>
      <c r="H1210" s="3" t="str">
        <f>VLOOKUP($B1210*1,[1]Sheet1!$A:$G,7,FALSE)</f>
        <v>华南</v>
      </c>
      <c r="I1210" s="3" t="str">
        <f>VLOOKUP($B1210*1,[1]Sheet1!$A:$G,6,FALSE)</f>
        <v>南宁</v>
      </c>
      <c r="J1210" s="3" t="str">
        <f>VLOOKUP($B1210*1,[1]Sheet1!$A:$G,5,FALSE)</f>
        <v>一组</v>
      </c>
      <c r="K1210" s="3" t="str">
        <f t="shared" si="113"/>
        <v>南宁一组</v>
      </c>
      <c r="L1210" s="3" t="str">
        <f>IF(VLOOKUP($B1210*1,[1]Sheet1!$A:$G,4,FALSE)=1,"普通员工","管理人员")</f>
        <v>普通员工</v>
      </c>
      <c r="M1210" s="3">
        <f>E1210/D1210</f>
        <v>20000.14</v>
      </c>
      <c r="N1210" s="3">
        <f t="shared" si="114"/>
        <v>2020</v>
      </c>
      <c r="O1210" s="3">
        <f t="shared" si="115"/>
        <v>6</v>
      </c>
    </row>
    <row r="1211" spans="1:15" x14ac:dyDescent="0.2">
      <c r="A1211" s="10">
        <f>A1210</f>
        <v>44000</v>
      </c>
      <c r="B1211" s="4" t="s">
        <v>122</v>
      </c>
      <c r="C1211" s="4" t="s">
        <v>6</v>
      </c>
      <c r="D1211" s="6">
        <v>1</v>
      </c>
      <c r="E1211" s="5">
        <v>15000.04</v>
      </c>
      <c r="F1211" s="6" t="str">
        <f t="shared" si="112"/>
        <v>借呗</v>
      </c>
      <c r="G1211" s="3" t="str">
        <f>MID(C1211,3,LEN(C1211))</f>
        <v>12期</v>
      </c>
      <c r="H1211" s="3" t="str">
        <f>VLOOKUP($B1211*1,[1]Sheet1!$A:$G,7,FALSE)</f>
        <v>华西北</v>
      </c>
      <c r="I1211" s="3" t="str">
        <f>VLOOKUP($B1211*1,[1]Sheet1!$A:$G,6,FALSE)</f>
        <v>北京</v>
      </c>
      <c r="J1211" s="3" t="str">
        <f>VLOOKUP($B1211*1,[1]Sheet1!$A:$G,5,FALSE)</f>
        <v>一组</v>
      </c>
      <c r="K1211" s="3" t="str">
        <f t="shared" si="113"/>
        <v>北京一组</v>
      </c>
      <c r="L1211" s="3" t="str">
        <f>IF(VLOOKUP($B1211*1,[1]Sheet1!$A:$G,4,FALSE)=1,"普通员工","管理人员")</f>
        <v>普通员工</v>
      </c>
      <c r="M1211" s="3">
        <f>E1211/D1211</f>
        <v>15000.04</v>
      </c>
      <c r="N1211" s="3">
        <f t="shared" si="114"/>
        <v>2020</v>
      </c>
      <c r="O1211" s="3">
        <f t="shared" si="115"/>
        <v>6</v>
      </c>
    </row>
    <row r="1212" spans="1:15" x14ac:dyDescent="0.2">
      <c r="A1212" s="9">
        <v>44001</v>
      </c>
      <c r="B1212" s="4" t="s">
        <v>57</v>
      </c>
      <c r="C1212" s="4" t="s">
        <v>5</v>
      </c>
      <c r="D1212" s="6">
        <v>3</v>
      </c>
      <c r="E1212" s="5">
        <v>2139.98</v>
      </c>
      <c r="F1212" s="6" t="str">
        <f t="shared" si="112"/>
        <v>借呗</v>
      </c>
      <c r="G1212" s="3" t="str">
        <f>MID(C1212,3,LEN(C1212))</f>
        <v>6期</v>
      </c>
      <c r="H1212" s="3" t="str">
        <f>VLOOKUP($B1212*1,[1]Sheet1!$A:$G,7,FALSE)</f>
        <v>华东</v>
      </c>
      <c r="I1212" s="3" t="str">
        <f>VLOOKUP($B1212*1,[1]Sheet1!$A:$G,6,FALSE)</f>
        <v>杭州</v>
      </c>
      <c r="J1212" s="3" t="str">
        <f>VLOOKUP($B1212*1,[1]Sheet1!$A:$G,5,FALSE)</f>
        <v>二组</v>
      </c>
      <c r="K1212" s="3" t="str">
        <f t="shared" si="113"/>
        <v>杭州二组</v>
      </c>
      <c r="L1212" s="3" t="str">
        <f>IF(VLOOKUP($B1212*1,[1]Sheet1!$A:$G,4,FALSE)=1,"普通员工","管理人员")</f>
        <v>普通员工</v>
      </c>
      <c r="M1212" s="3">
        <f>E1212/D1212</f>
        <v>713.32666666666671</v>
      </c>
      <c r="N1212" s="3">
        <f t="shared" si="114"/>
        <v>2020</v>
      </c>
      <c r="O1212" s="3">
        <f t="shared" si="115"/>
        <v>6</v>
      </c>
    </row>
    <row r="1213" spans="1:15" x14ac:dyDescent="0.2">
      <c r="A1213" s="10">
        <f>A1212</f>
        <v>44001</v>
      </c>
      <c r="B1213" s="4" t="s">
        <v>4</v>
      </c>
      <c r="C1213" s="4" t="s">
        <v>5</v>
      </c>
      <c r="D1213" s="6">
        <v>1</v>
      </c>
      <c r="E1213" s="5">
        <v>17000.11</v>
      </c>
      <c r="F1213" s="6" t="str">
        <f t="shared" si="112"/>
        <v>借呗</v>
      </c>
      <c r="G1213" s="3" t="str">
        <f>MID(C1213,3,LEN(C1213))</f>
        <v>6期</v>
      </c>
      <c r="H1213" s="3" t="str">
        <f>VLOOKUP($B1213*1,[1]Sheet1!$A:$G,7,FALSE)</f>
        <v>华东</v>
      </c>
      <c r="I1213" s="3" t="str">
        <f>VLOOKUP($B1213*1,[1]Sheet1!$A:$G,6,FALSE)</f>
        <v>杭州</v>
      </c>
      <c r="J1213" s="3" t="str">
        <f>VLOOKUP($B1213*1,[1]Sheet1!$A:$G,5,FALSE)</f>
        <v>二组</v>
      </c>
      <c r="K1213" s="3" t="str">
        <f t="shared" si="113"/>
        <v>杭州二组</v>
      </c>
      <c r="L1213" s="3" t="str">
        <f>IF(VLOOKUP($B1213*1,[1]Sheet1!$A:$G,4,FALSE)=1,"普通员工","管理人员")</f>
        <v>普通员工</v>
      </c>
      <c r="M1213" s="3">
        <f>E1213/D1213</f>
        <v>17000.11</v>
      </c>
      <c r="N1213" s="3">
        <f t="shared" si="114"/>
        <v>2020</v>
      </c>
      <c r="O1213" s="3">
        <f t="shared" si="115"/>
        <v>6</v>
      </c>
    </row>
    <row r="1214" spans="1:15" x14ac:dyDescent="0.2">
      <c r="A1214" s="10">
        <f>A1213</f>
        <v>44001</v>
      </c>
      <c r="B1214" s="3" t="str">
        <f>B1213</f>
        <v>1000000029</v>
      </c>
      <c r="C1214" s="4" t="s">
        <v>6</v>
      </c>
      <c r="D1214" s="6">
        <v>1</v>
      </c>
      <c r="E1214" s="5">
        <v>6000.65</v>
      </c>
      <c r="F1214" s="6" t="str">
        <f t="shared" si="112"/>
        <v>借呗</v>
      </c>
      <c r="G1214" s="3" t="str">
        <f>MID(C1214,3,LEN(C1214))</f>
        <v>12期</v>
      </c>
      <c r="H1214" s="3" t="str">
        <f>VLOOKUP($B1214*1,[1]Sheet1!$A:$G,7,FALSE)</f>
        <v>华东</v>
      </c>
      <c r="I1214" s="3" t="str">
        <f>VLOOKUP($B1214*1,[1]Sheet1!$A:$G,6,FALSE)</f>
        <v>杭州</v>
      </c>
      <c r="J1214" s="3" t="str">
        <f>VLOOKUP($B1214*1,[1]Sheet1!$A:$G,5,FALSE)</f>
        <v>二组</v>
      </c>
      <c r="K1214" s="3" t="str">
        <f t="shared" si="113"/>
        <v>杭州二组</v>
      </c>
      <c r="L1214" s="3" t="str">
        <f>IF(VLOOKUP($B1214*1,[1]Sheet1!$A:$G,4,FALSE)=1,"普通员工","管理人员")</f>
        <v>普通员工</v>
      </c>
      <c r="M1214" s="3">
        <f>E1214/D1214</f>
        <v>6000.65</v>
      </c>
      <c r="N1214" s="3">
        <f t="shared" si="114"/>
        <v>2020</v>
      </c>
      <c r="O1214" s="3">
        <f t="shared" si="115"/>
        <v>6</v>
      </c>
    </row>
    <row r="1215" spans="1:15" x14ac:dyDescent="0.2">
      <c r="A1215" s="10">
        <f>A1214</f>
        <v>44001</v>
      </c>
      <c r="B1215" s="4" t="s">
        <v>7</v>
      </c>
      <c r="C1215" s="4" t="s">
        <v>5</v>
      </c>
      <c r="D1215" s="6">
        <v>1</v>
      </c>
      <c r="E1215" s="5">
        <v>1143.1099999999999</v>
      </c>
      <c r="F1215" s="6" t="str">
        <f t="shared" si="112"/>
        <v>借呗</v>
      </c>
      <c r="G1215" s="3" t="str">
        <f>MID(C1215,3,LEN(C1215))</f>
        <v>6期</v>
      </c>
      <c r="H1215" s="3" t="str">
        <f>VLOOKUP($B1215*1,[1]Sheet1!$A:$G,7,FALSE)</f>
        <v>华南</v>
      </c>
      <c r="I1215" s="3" t="str">
        <f>VLOOKUP($B1215*1,[1]Sheet1!$A:$G,6,FALSE)</f>
        <v>广州</v>
      </c>
      <c r="J1215" s="3" t="str">
        <f>VLOOKUP($B1215*1,[1]Sheet1!$A:$G,5,FALSE)</f>
        <v>三组</v>
      </c>
      <c r="K1215" s="3" t="str">
        <f t="shared" si="113"/>
        <v>广州三组</v>
      </c>
      <c r="L1215" s="3" t="str">
        <f>IF(VLOOKUP($B1215*1,[1]Sheet1!$A:$G,4,FALSE)=1,"普通员工","管理人员")</f>
        <v>普通员工</v>
      </c>
      <c r="M1215" s="3">
        <f>E1215/D1215</f>
        <v>1143.1099999999999</v>
      </c>
      <c r="N1215" s="3">
        <f t="shared" si="114"/>
        <v>2020</v>
      </c>
      <c r="O1215" s="3">
        <f t="shared" si="115"/>
        <v>6</v>
      </c>
    </row>
    <row r="1216" spans="1:15" x14ac:dyDescent="0.2">
      <c r="A1216" s="10">
        <f>A1215</f>
        <v>44001</v>
      </c>
      <c r="B1216" s="4" t="s">
        <v>8</v>
      </c>
      <c r="C1216" s="4" t="s">
        <v>5</v>
      </c>
      <c r="D1216" s="6">
        <v>1</v>
      </c>
      <c r="E1216" s="5">
        <v>2000.07</v>
      </c>
      <c r="F1216" s="6" t="str">
        <f t="shared" si="112"/>
        <v>借呗</v>
      </c>
      <c r="G1216" s="3" t="str">
        <f>MID(C1216,3,LEN(C1216))</f>
        <v>6期</v>
      </c>
      <c r="H1216" s="3" t="str">
        <f>VLOOKUP($B1216*1,[1]Sheet1!$A:$G,7,FALSE)</f>
        <v>华东</v>
      </c>
      <c r="I1216" s="3" t="str">
        <f>VLOOKUP($B1216*1,[1]Sheet1!$A:$G,6,FALSE)</f>
        <v>杭州</v>
      </c>
      <c r="J1216" s="3" t="str">
        <f>VLOOKUP($B1216*1,[1]Sheet1!$A:$G,5,FALSE)</f>
        <v>一组</v>
      </c>
      <c r="K1216" s="3" t="str">
        <f t="shared" si="113"/>
        <v>杭州一组</v>
      </c>
      <c r="L1216" s="3" t="str">
        <f>IF(VLOOKUP($B1216*1,[1]Sheet1!$A:$G,4,FALSE)=1,"普通员工","管理人员")</f>
        <v>管理人员</v>
      </c>
      <c r="M1216" s="3">
        <f>E1216/D1216</f>
        <v>2000.07</v>
      </c>
      <c r="N1216" s="3">
        <f t="shared" si="114"/>
        <v>2020</v>
      </c>
      <c r="O1216" s="3">
        <f t="shared" si="115"/>
        <v>6</v>
      </c>
    </row>
    <row r="1217" spans="1:15" x14ac:dyDescent="0.2">
      <c r="A1217" s="10">
        <f>A1216</f>
        <v>44001</v>
      </c>
      <c r="B1217" s="3" t="str">
        <f t="shared" ref="B1217:B1218" si="117">B1216</f>
        <v>1000000031</v>
      </c>
      <c r="C1217" s="4" t="s">
        <v>6</v>
      </c>
      <c r="D1217" s="6">
        <v>1</v>
      </c>
      <c r="E1217" s="5">
        <v>549.71</v>
      </c>
      <c r="F1217" s="6" t="str">
        <f t="shared" si="112"/>
        <v>借呗</v>
      </c>
      <c r="G1217" s="3" t="str">
        <f>MID(C1217,3,LEN(C1217))</f>
        <v>12期</v>
      </c>
      <c r="H1217" s="3" t="str">
        <f>VLOOKUP($B1217*1,[1]Sheet1!$A:$G,7,FALSE)</f>
        <v>华东</v>
      </c>
      <c r="I1217" s="3" t="str">
        <f>VLOOKUP($B1217*1,[1]Sheet1!$A:$G,6,FALSE)</f>
        <v>杭州</v>
      </c>
      <c r="J1217" s="3" t="str">
        <f>VLOOKUP($B1217*1,[1]Sheet1!$A:$G,5,FALSE)</f>
        <v>一组</v>
      </c>
      <c r="K1217" s="3" t="str">
        <f t="shared" si="113"/>
        <v>杭州一组</v>
      </c>
      <c r="L1217" s="3" t="str">
        <f>IF(VLOOKUP($B1217*1,[1]Sheet1!$A:$G,4,FALSE)=1,"普通员工","管理人员")</f>
        <v>管理人员</v>
      </c>
      <c r="M1217" s="3">
        <f>E1217/D1217</f>
        <v>549.71</v>
      </c>
      <c r="N1217" s="3">
        <f t="shared" si="114"/>
        <v>2020</v>
      </c>
      <c r="O1217" s="3">
        <f t="shared" si="115"/>
        <v>6</v>
      </c>
    </row>
    <row r="1218" spans="1:15" x14ac:dyDescent="0.2">
      <c r="A1218" s="10">
        <f>A1217</f>
        <v>44001</v>
      </c>
      <c r="B1218" s="3" t="str">
        <f t="shared" si="117"/>
        <v>1000000031</v>
      </c>
      <c r="C1218" s="4" t="s">
        <v>10</v>
      </c>
      <c r="D1218" s="6">
        <v>1</v>
      </c>
      <c r="E1218" s="5">
        <v>10000.51</v>
      </c>
      <c r="F1218" s="6" t="str">
        <f t="shared" si="112"/>
        <v>借呗</v>
      </c>
      <c r="G1218" s="3" t="str">
        <f>MID(C1218,3,LEN(C1218))</f>
        <v>18期</v>
      </c>
      <c r="H1218" s="3" t="str">
        <f>VLOOKUP($B1218*1,[1]Sheet1!$A:$G,7,FALSE)</f>
        <v>华东</v>
      </c>
      <c r="I1218" s="3" t="str">
        <f>VLOOKUP($B1218*1,[1]Sheet1!$A:$G,6,FALSE)</f>
        <v>杭州</v>
      </c>
      <c r="J1218" s="3" t="str">
        <f>VLOOKUP($B1218*1,[1]Sheet1!$A:$G,5,FALSE)</f>
        <v>一组</v>
      </c>
      <c r="K1218" s="3" t="str">
        <f t="shared" si="113"/>
        <v>杭州一组</v>
      </c>
      <c r="L1218" s="3" t="str">
        <f>IF(VLOOKUP($B1218*1,[1]Sheet1!$A:$G,4,FALSE)=1,"普通员工","管理人员")</f>
        <v>管理人员</v>
      </c>
      <c r="M1218" s="3">
        <f>E1218/D1218</f>
        <v>10000.51</v>
      </c>
      <c r="N1218" s="3">
        <f t="shared" si="114"/>
        <v>2020</v>
      </c>
      <c r="O1218" s="3">
        <f t="shared" si="115"/>
        <v>6</v>
      </c>
    </row>
    <row r="1219" spans="1:15" x14ac:dyDescent="0.2">
      <c r="A1219" s="10">
        <f>A1218</f>
        <v>44001</v>
      </c>
      <c r="B1219" s="4" t="s">
        <v>9</v>
      </c>
      <c r="C1219" s="4" t="s">
        <v>5</v>
      </c>
      <c r="D1219" s="6">
        <v>1</v>
      </c>
      <c r="E1219" s="5">
        <v>9000.09</v>
      </c>
      <c r="F1219" s="6" t="str">
        <f t="shared" ref="F1219:F1282" si="118">LEFT(C1219,2)</f>
        <v>借呗</v>
      </c>
      <c r="G1219" s="3" t="str">
        <f>MID(C1219,3,LEN(C1219))</f>
        <v>6期</v>
      </c>
      <c r="H1219" s="3" t="str">
        <f>VLOOKUP($B1219*1,[1]Sheet1!$A:$G,7,FALSE)</f>
        <v>华东</v>
      </c>
      <c r="I1219" s="3" t="str">
        <f>VLOOKUP($B1219*1,[1]Sheet1!$A:$G,6,FALSE)</f>
        <v>苏州</v>
      </c>
      <c r="J1219" s="3" t="str">
        <f>VLOOKUP($B1219*1,[1]Sheet1!$A:$G,5,FALSE)</f>
        <v>一组</v>
      </c>
      <c r="K1219" s="3" t="str">
        <f t="shared" ref="K1219:K1282" si="119">I1219&amp;J1219</f>
        <v>苏州一组</v>
      </c>
      <c r="L1219" s="3" t="str">
        <f>IF(VLOOKUP($B1219*1,[1]Sheet1!$A:$G,4,FALSE)=1,"普通员工","管理人员")</f>
        <v>管理人员</v>
      </c>
      <c r="M1219" s="3">
        <f>E1219/D1219</f>
        <v>9000.09</v>
      </c>
      <c r="N1219" s="3">
        <f t="shared" ref="N1219:N1282" si="120">YEAR(A1219)</f>
        <v>2020</v>
      </c>
      <c r="O1219" s="3">
        <f t="shared" ref="O1219:O1282" si="121">MONTH(A1219)</f>
        <v>6</v>
      </c>
    </row>
    <row r="1220" spans="1:15" x14ac:dyDescent="0.2">
      <c r="A1220" s="10">
        <f>A1219</f>
        <v>44001</v>
      </c>
      <c r="B1220" s="3" t="str">
        <f>B1219</f>
        <v>1000000032</v>
      </c>
      <c r="C1220" s="4" t="s">
        <v>6</v>
      </c>
      <c r="D1220" s="6">
        <v>1</v>
      </c>
      <c r="E1220" s="5">
        <v>13000.6</v>
      </c>
      <c r="F1220" s="6" t="str">
        <f t="shared" si="118"/>
        <v>借呗</v>
      </c>
      <c r="G1220" s="3" t="str">
        <f>MID(C1220,3,LEN(C1220))</f>
        <v>12期</v>
      </c>
      <c r="H1220" s="3" t="str">
        <f>VLOOKUP($B1220*1,[1]Sheet1!$A:$G,7,FALSE)</f>
        <v>华东</v>
      </c>
      <c r="I1220" s="3" t="str">
        <f>VLOOKUP($B1220*1,[1]Sheet1!$A:$G,6,FALSE)</f>
        <v>苏州</v>
      </c>
      <c r="J1220" s="3" t="str">
        <f>VLOOKUP($B1220*1,[1]Sheet1!$A:$G,5,FALSE)</f>
        <v>一组</v>
      </c>
      <c r="K1220" s="3" t="str">
        <f t="shared" si="119"/>
        <v>苏州一组</v>
      </c>
      <c r="L1220" s="3" t="str">
        <f>IF(VLOOKUP($B1220*1,[1]Sheet1!$A:$G,4,FALSE)=1,"普通员工","管理人员")</f>
        <v>管理人员</v>
      </c>
      <c r="M1220" s="3">
        <f>E1220/D1220</f>
        <v>13000.6</v>
      </c>
      <c r="N1220" s="3">
        <f t="shared" si="120"/>
        <v>2020</v>
      </c>
      <c r="O1220" s="3">
        <f t="shared" si="121"/>
        <v>6</v>
      </c>
    </row>
    <row r="1221" spans="1:15" x14ac:dyDescent="0.2">
      <c r="A1221" s="10">
        <f>A1220</f>
        <v>44001</v>
      </c>
      <c r="B1221" s="4" t="s">
        <v>36</v>
      </c>
      <c r="C1221" s="4" t="s">
        <v>6</v>
      </c>
      <c r="D1221" s="6">
        <v>1</v>
      </c>
      <c r="E1221" s="5">
        <v>10000.76</v>
      </c>
      <c r="F1221" s="6" t="str">
        <f t="shared" si="118"/>
        <v>借呗</v>
      </c>
      <c r="G1221" s="3" t="str">
        <f>MID(C1221,3,LEN(C1221))</f>
        <v>12期</v>
      </c>
      <c r="H1221" s="3" t="str">
        <f>VLOOKUP($B1221*1,[1]Sheet1!$A:$G,7,FALSE)</f>
        <v>华东</v>
      </c>
      <c r="I1221" s="3" t="str">
        <f>VLOOKUP($B1221*1,[1]Sheet1!$A:$G,6,FALSE)</f>
        <v>苏州</v>
      </c>
      <c r="J1221" s="3" t="str">
        <f>VLOOKUP($B1221*1,[1]Sheet1!$A:$G,5,FALSE)</f>
        <v>一组</v>
      </c>
      <c r="K1221" s="3" t="str">
        <f t="shared" si="119"/>
        <v>苏州一组</v>
      </c>
      <c r="L1221" s="3" t="str">
        <f>IF(VLOOKUP($B1221*1,[1]Sheet1!$A:$G,4,FALSE)=1,"普通员工","管理人员")</f>
        <v>普通员工</v>
      </c>
      <c r="M1221" s="3">
        <f>E1221/D1221</f>
        <v>10000.76</v>
      </c>
      <c r="N1221" s="3">
        <f t="shared" si="120"/>
        <v>2020</v>
      </c>
      <c r="O1221" s="3">
        <f t="shared" si="121"/>
        <v>6</v>
      </c>
    </row>
    <row r="1222" spans="1:15" x14ac:dyDescent="0.2">
      <c r="A1222" s="10">
        <f>A1221</f>
        <v>44001</v>
      </c>
      <c r="B1222" s="4" t="s">
        <v>37</v>
      </c>
      <c r="C1222" s="4" t="s">
        <v>5</v>
      </c>
      <c r="D1222" s="6">
        <v>1</v>
      </c>
      <c r="E1222" s="5">
        <v>2148.2800000000002</v>
      </c>
      <c r="F1222" s="6" t="str">
        <f t="shared" si="118"/>
        <v>借呗</v>
      </c>
      <c r="G1222" s="3" t="str">
        <f>MID(C1222,3,LEN(C1222))</f>
        <v>6期</v>
      </c>
      <c r="H1222" s="3" t="str">
        <f>VLOOKUP($B1222*1,[1]Sheet1!$A:$G,7,FALSE)</f>
        <v>华东</v>
      </c>
      <c r="I1222" s="3" t="str">
        <f>VLOOKUP($B1222*1,[1]Sheet1!$A:$G,6,FALSE)</f>
        <v>苏州</v>
      </c>
      <c r="J1222" s="3" t="str">
        <f>VLOOKUP($B1222*1,[1]Sheet1!$A:$G,5,FALSE)</f>
        <v>一组</v>
      </c>
      <c r="K1222" s="3" t="str">
        <f t="shared" si="119"/>
        <v>苏州一组</v>
      </c>
      <c r="L1222" s="3" t="str">
        <f>IF(VLOOKUP($B1222*1,[1]Sheet1!$A:$G,4,FALSE)=1,"普通员工","管理人员")</f>
        <v>普通员工</v>
      </c>
      <c r="M1222" s="3">
        <f>E1222/D1222</f>
        <v>2148.2800000000002</v>
      </c>
      <c r="N1222" s="3">
        <f t="shared" si="120"/>
        <v>2020</v>
      </c>
      <c r="O1222" s="3">
        <f t="shared" si="121"/>
        <v>6</v>
      </c>
    </row>
    <row r="1223" spans="1:15" x14ac:dyDescent="0.2">
      <c r="A1223" s="10">
        <f>A1222</f>
        <v>44001</v>
      </c>
      <c r="B1223" s="3" t="str">
        <f>B1222</f>
        <v>1000000034</v>
      </c>
      <c r="C1223" s="4" t="s">
        <v>6</v>
      </c>
      <c r="D1223" s="6">
        <v>2</v>
      </c>
      <c r="E1223" s="5">
        <v>29000.21</v>
      </c>
      <c r="F1223" s="6" t="str">
        <f t="shared" si="118"/>
        <v>借呗</v>
      </c>
      <c r="G1223" s="3" t="str">
        <f>MID(C1223,3,LEN(C1223))</f>
        <v>12期</v>
      </c>
      <c r="H1223" s="3" t="str">
        <f>VLOOKUP($B1223*1,[1]Sheet1!$A:$G,7,FALSE)</f>
        <v>华东</v>
      </c>
      <c r="I1223" s="3" t="str">
        <f>VLOOKUP($B1223*1,[1]Sheet1!$A:$G,6,FALSE)</f>
        <v>苏州</v>
      </c>
      <c r="J1223" s="3" t="str">
        <f>VLOOKUP($B1223*1,[1]Sheet1!$A:$G,5,FALSE)</f>
        <v>一组</v>
      </c>
      <c r="K1223" s="3" t="str">
        <f t="shared" si="119"/>
        <v>苏州一组</v>
      </c>
      <c r="L1223" s="3" t="str">
        <f>IF(VLOOKUP($B1223*1,[1]Sheet1!$A:$G,4,FALSE)=1,"普通员工","管理人员")</f>
        <v>普通员工</v>
      </c>
      <c r="M1223" s="3">
        <f>E1223/D1223</f>
        <v>14500.105</v>
      </c>
      <c r="N1223" s="3">
        <f t="shared" si="120"/>
        <v>2020</v>
      </c>
      <c r="O1223" s="3">
        <f t="shared" si="121"/>
        <v>6</v>
      </c>
    </row>
    <row r="1224" spans="1:15" x14ac:dyDescent="0.2">
      <c r="A1224" s="10">
        <f>A1223</f>
        <v>44001</v>
      </c>
      <c r="B1224" s="4" t="s">
        <v>11</v>
      </c>
      <c r="C1224" s="4" t="s">
        <v>5</v>
      </c>
      <c r="D1224" s="6">
        <v>1</v>
      </c>
      <c r="E1224" s="5">
        <v>1500.2</v>
      </c>
      <c r="F1224" s="6" t="str">
        <f t="shared" si="118"/>
        <v>借呗</v>
      </c>
      <c r="G1224" s="3" t="str">
        <f>MID(C1224,3,LEN(C1224))</f>
        <v>6期</v>
      </c>
      <c r="H1224" s="3" t="str">
        <f>VLOOKUP($B1224*1,[1]Sheet1!$A:$G,7,FALSE)</f>
        <v>华东</v>
      </c>
      <c r="I1224" s="3" t="str">
        <f>VLOOKUP($B1224*1,[1]Sheet1!$A:$G,6,FALSE)</f>
        <v>苏州</v>
      </c>
      <c r="J1224" s="3" t="str">
        <f>VLOOKUP($B1224*1,[1]Sheet1!$A:$G,5,FALSE)</f>
        <v>三组</v>
      </c>
      <c r="K1224" s="3" t="str">
        <f t="shared" si="119"/>
        <v>苏州三组</v>
      </c>
      <c r="L1224" s="3" t="str">
        <f>IF(VLOOKUP($B1224*1,[1]Sheet1!$A:$G,4,FALSE)=1,"普通员工","管理人员")</f>
        <v>普通员工</v>
      </c>
      <c r="M1224" s="3">
        <f>E1224/D1224</f>
        <v>1500.2</v>
      </c>
      <c r="N1224" s="3">
        <f t="shared" si="120"/>
        <v>2020</v>
      </c>
      <c r="O1224" s="3">
        <f t="shared" si="121"/>
        <v>6</v>
      </c>
    </row>
    <row r="1225" spans="1:15" x14ac:dyDescent="0.2">
      <c r="A1225" s="10">
        <f>A1224</f>
        <v>44001</v>
      </c>
      <c r="B1225" s="4" t="s">
        <v>12</v>
      </c>
      <c r="C1225" s="4" t="s">
        <v>5</v>
      </c>
      <c r="D1225" s="6">
        <v>2</v>
      </c>
      <c r="E1225" s="5">
        <v>9701.07</v>
      </c>
      <c r="F1225" s="6" t="str">
        <f t="shared" si="118"/>
        <v>借呗</v>
      </c>
      <c r="G1225" s="3" t="str">
        <f>MID(C1225,3,LEN(C1225))</f>
        <v>6期</v>
      </c>
      <c r="H1225" s="3" t="str">
        <f>VLOOKUP($B1225*1,[1]Sheet1!$A:$G,7,FALSE)</f>
        <v>华南</v>
      </c>
      <c r="I1225" s="3" t="str">
        <f>VLOOKUP($B1225*1,[1]Sheet1!$A:$G,6,FALSE)</f>
        <v>广州</v>
      </c>
      <c r="J1225" s="3" t="str">
        <f>VLOOKUP($B1225*1,[1]Sheet1!$A:$G,5,FALSE)</f>
        <v>三组</v>
      </c>
      <c r="K1225" s="3" t="str">
        <f t="shared" si="119"/>
        <v>广州三组</v>
      </c>
      <c r="L1225" s="3" t="str">
        <f>IF(VLOOKUP($B1225*1,[1]Sheet1!$A:$G,4,FALSE)=1,"普通员工","管理人员")</f>
        <v>管理人员</v>
      </c>
      <c r="M1225" s="3">
        <f>E1225/D1225</f>
        <v>4850.5349999999999</v>
      </c>
      <c r="N1225" s="3">
        <f t="shared" si="120"/>
        <v>2020</v>
      </c>
      <c r="O1225" s="3">
        <f t="shared" si="121"/>
        <v>6</v>
      </c>
    </row>
    <row r="1226" spans="1:15" x14ac:dyDescent="0.2">
      <c r="A1226" s="10">
        <f>A1225</f>
        <v>44001</v>
      </c>
      <c r="B1226" s="4" t="s">
        <v>14</v>
      </c>
      <c r="C1226" s="4" t="s">
        <v>10</v>
      </c>
      <c r="D1226" s="6">
        <v>1</v>
      </c>
      <c r="E1226" s="5">
        <v>25000</v>
      </c>
      <c r="F1226" s="6" t="str">
        <f t="shared" si="118"/>
        <v>借呗</v>
      </c>
      <c r="G1226" s="3" t="str">
        <f>MID(C1226,3,LEN(C1226))</f>
        <v>18期</v>
      </c>
      <c r="H1226" s="3" t="str">
        <f>VLOOKUP($B1226*1,[1]Sheet1!$A:$G,7,FALSE)</f>
        <v>华东</v>
      </c>
      <c r="I1226" s="3" t="str">
        <f>VLOOKUP($B1226*1,[1]Sheet1!$A:$G,6,FALSE)</f>
        <v>苏州</v>
      </c>
      <c r="J1226" s="3" t="str">
        <f>VLOOKUP($B1226*1,[1]Sheet1!$A:$G,5,FALSE)</f>
        <v>二组</v>
      </c>
      <c r="K1226" s="3" t="str">
        <f t="shared" si="119"/>
        <v>苏州二组</v>
      </c>
      <c r="L1226" s="3" t="str">
        <f>IF(VLOOKUP($B1226*1,[1]Sheet1!$A:$G,4,FALSE)=1,"普通员工","管理人员")</f>
        <v>管理人员</v>
      </c>
      <c r="M1226" s="3">
        <f>E1226/D1226</f>
        <v>25000</v>
      </c>
      <c r="N1226" s="3">
        <f t="shared" si="120"/>
        <v>2020</v>
      </c>
      <c r="O1226" s="3">
        <f t="shared" si="121"/>
        <v>6</v>
      </c>
    </row>
    <row r="1227" spans="1:15" x14ac:dyDescent="0.2">
      <c r="A1227" s="10">
        <f>A1226</f>
        <v>44001</v>
      </c>
      <c r="B1227" s="4" t="s">
        <v>15</v>
      </c>
      <c r="C1227" s="4" t="s">
        <v>5</v>
      </c>
      <c r="D1227" s="6">
        <v>2</v>
      </c>
      <c r="E1227" s="5">
        <v>16000.760000000002</v>
      </c>
      <c r="F1227" s="6" t="str">
        <f t="shared" si="118"/>
        <v>借呗</v>
      </c>
      <c r="G1227" s="3" t="str">
        <f>MID(C1227,3,LEN(C1227))</f>
        <v>6期</v>
      </c>
      <c r="H1227" s="3" t="str">
        <f>VLOOKUP($B1227*1,[1]Sheet1!$A:$G,7,FALSE)</f>
        <v>华西北</v>
      </c>
      <c r="I1227" s="3" t="str">
        <f>VLOOKUP($B1227*1,[1]Sheet1!$A:$G,6,FALSE)</f>
        <v>北京</v>
      </c>
      <c r="J1227" s="3" t="str">
        <f>VLOOKUP($B1227*1,[1]Sheet1!$A:$G,5,FALSE)</f>
        <v>四组</v>
      </c>
      <c r="K1227" s="3" t="str">
        <f t="shared" si="119"/>
        <v>北京四组</v>
      </c>
      <c r="L1227" s="3" t="str">
        <f>IF(VLOOKUP($B1227*1,[1]Sheet1!$A:$G,4,FALSE)=1,"普通员工","管理人员")</f>
        <v>管理人员</v>
      </c>
      <c r="M1227" s="3">
        <f>E1227/D1227</f>
        <v>8000.380000000001</v>
      </c>
      <c r="N1227" s="3">
        <f t="shared" si="120"/>
        <v>2020</v>
      </c>
      <c r="O1227" s="3">
        <f t="shared" si="121"/>
        <v>6</v>
      </c>
    </row>
    <row r="1228" spans="1:15" x14ac:dyDescent="0.2">
      <c r="A1228" s="10">
        <f>A1227</f>
        <v>44001</v>
      </c>
      <c r="B1228" s="4" t="s">
        <v>38</v>
      </c>
      <c r="C1228" s="4" t="s">
        <v>5</v>
      </c>
      <c r="D1228" s="6">
        <v>1</v>
      </c>
      <c r="E1228" s="5">
        <v>5000.17</v>
      </c>
      <c r="F1228" s="6" t="str">
        <f t="shared" si="118"/>
        <v>借呗</v>
      </c>
      <c r="G1228" s="3" t="str">
        <f>MID(C1228,3,LEN(C1228))</f>
        <v>6期</v>
      </c>
      <c r="H1228" s="3" t="str">
        <f>VLOOKUP($B1228*1,[1]Sheet1!$A:$G,7,FALSE)</f>
        <v>华西北</v>
      </c>
      <c r="I1228" s="3" t="str">
        <f>VLOOKUP($B1228*1,[1]Sheet1!$A:$G,6,FALSE)</f>
        <v>北京</v>
      </c>
      <c r="J1228" s="3" t="str">
        <f>VLOOKUP($B1228*1,[1]Sheet1!$A:$G,5,FALSE)</f>
        <v>四组</v>
      </c>
      <c r="K1228" s="3" t="str">
        <f t="shared" si="119"/>
        <v>北京四组</v>
      </c>
      <c r="L1228" s="3" t="str">
        <f>IF(VLOOKUP($B1228*1,[1]Sheet1!$A:$G,4,FALSE)=1,"普通员工","管理人员")</f>
        <v>普通员工</v>
      </c>
      <c r="M1228" s="3">
        <f>E1228/D1228</f>
        <v>5000.17</v>
      </c>
      <c r="N1228" s="3">
        <f t="shared" si="120"/>
        <v>2020</v>
      </c>
      <c r="O1228" s="3">
        <f t="shared" si="121"/>
        <v>6</v>
      </c>
    </row>
    <row r="1229" spans="1:15" x14ac:dyDescent="0.2">
      <c r="A1229" s="10">
        <f>A1228</f>
        <v>44001</v>
      </c>
      <c r="B1229" s="3" t="str">
        <f>B1228</f>
        <v>1000000041</v>
      </c>
      <c r="C1229" s="4" t="s">
        <v>6</v>
      </c>
      <c r="D1229" s="6">
        <v>1</v>
      </c>
      <c r="E1229" s="5">
        <v>16000.54</v>
      </c>
      <c r="F1229" s="6" t="str">
        <f t="shared" si="118"/>
        <v>借呗</v>
      </c>
      <c r="G1229" s="3" t="str">
        <f>MID(C1229,3,LEN(C1229))</f>
        <v>12期</v>
      </c>
      <c r="H1229" s="3" t="str">
        <f>VLOOKUP($B1229*1,[1]Sheet1!$A:$G,7,FALSE)</f>
        <v>华西北</v>
      </c>
      <c r="I1229" s="3" t="str">
        <f>VLOOKUP($B1229*1,[1]Sheet1!$A:$G,6,FALSE)</f>
        <v>北京</v>
      </c>
      <c r="J1229" s="3" t="str">
        <f>VLOOKUP($B1229*1,[1]Sheet1!$A:$G,5,FALSE)</f>
        <v>四组</v>
      </c>
      <c r="K1229" s="3" t="str">
        <f t="shared" si="119"/>
        <v>北京四组</v>
      </c>
      <c r="L1229" s="3" t="str">
        <f>IF(VLOOKUP($B1229*1,[1]Sheet1!$A:$G,4,FALSE)=1,"普通员工","管理人员")</f>
        <v>普通员工</v>
      </c>
      <c r="M1229" s="3">
        <f>E1229/D1229</f>
        <v>16000.54</v>
      </c>
      <c r="N1229" s="3">
        <f t="shared" si="120"/>
        <v>2020</v>
      </c>
      <c r="O1229" s="3">
        <f t="shared" si="121"/>
        <v>6</v>
      </c>
    </row>
    <row r="1230" spans="1:15" x14ac:dyDescent="0.2">
      <c r="A1230" s="10">
        <f>A1229</f>
        <v>44001</v>
      </c>
      <c r="B1230" s="4" t="s">
        <v>16</v>
      </c>
      <c r="C1230" s="4" t="s">
        <v>5</v>
      </c>
      <c r="D1230" s="6">
        <v>1</v>
      </c>
      <c r="E1230" s="5">
        <v>10000.36</v>
      </c>
      <c r="F1230" s="6" t="str">
        <f t="shared" si="118"/>
        <v>借呗</v>
      </c>
      <c r="G1230" s="3" t="str">
        <f>MID(C1230,3,LEN(C1230))</f>
        <v>6期</v>
      </c>
      <c r="H1230" s="3" t="str">
        <f>VLOOKUP($B1230*1,[1]Sheet1!$A:$G,7,FALSE)</f>
        <v>华西北</v>
      </c>
      <c r="I1230" s="3" t="str">
        <f>VLOOKUP($B1230*1,[1]Sheet1!$A:$G,6,FALSE)</f>
        <v>北京</v>
      </c>
      <c r="J1230" s="3" t="str">
        <f>VLOOKUP($B1230*1,[1]Sheet1!$A:$G,5,FALSE)</f>
        <v>三组</v>
      </c>
      <c r="K1230" s="3" t="str">
        <f t="shared" si="119"/>
        <v>北京三组</v>
      </c>
      <c r="L1230" s="3" t="str">
        <f>IF(VLOOKUP($B1230*1,[1]Sheet1!$A:$G,4,FALSE)=1,"普通员工","管理人员")</f>
        <v>管理人员</v>
      </c>
      <c r="M1230" s="3">
        <f>E1230/D1230</f>
        <v>10000.36</v>
      </c>
      <c r="N1230" s="3">
        <f t="shared" si="120"/>
        <v>2020</v>
      </c>
      <c r="O1230" s="3">
        <f t="shared" si="121"/>
        <v>6</v>
      </c>
    </row>
    <row r="1231" spans="1:15" x14ac:dyDescent="0.2">
      <c r="A1231" s="10">
        <f>A1230</f>
        <v>44001</v>
      </c>
      <c r="B1231" s="3" t="str">
        <f t="shared" ref="B1231:B1232" si="122">B1230</f>
        <v>1000000044</v>
      </c>
      <c r="C1231" s="4" t="s">
        <v>6</v>
      </c>
      <c r="D1231" s="6">
        <v>1</v>
      </c>
      <c r="E1231" s="5">
        <v>6000.75</v>
      </c>
      <c r="F1231" s="6" t="str">
        <f t="shared" si="118"/>
        <v>借呗</v>
      </c>
      <c r="G1231" s="3" t="str">
        <f>MID(C1231,3,LEN(C1231))</f>
        <v>12期</v>
      </c>
      <c r="H1231" s="3" t="str">
        <f>VLOOKUP($B1231*1,[1]Sheet1!$A:$G,7,FALSE)</f>
        <v>华西北</v>
      </c>
      <c r="I1231" s="3" t="str">
        <f>VLOOKUP($B1231*1,[1]Sheet1!$A:$G,6,FALSE)</f>
        <v>北京</v>
      </c>
      <c r="J1231" s="3" t="str">
        <f>VLOOKUP($B1231*1,[1]Sheet1!$A:$G,5,FALSE)</f>
        <v>三组</v>
      </c>
      <c r="K1231" s="3" t="str">
        <f t="shared" si="119"/>
        <v>北京三组</v>
      </c>
      <c r="L1231" s="3" t="str">
        <f>IF(VLOOKUP($B1231*1,[1]Sheet1!$A:$G,4,FALSE)=1,"普通员工","管理人员")</f>
        <v>管理人员</v>
      </c>
      <c r="M1231" s="3">
        <f>E1231/D1231</f>
        <v>6000.75</v>
      </c>
      <c r="N1231" s="3">
        <f t="shared" si="120"/>
        <v>2020</v>
      </c>
      <c r="O1231" s="3">
        <f t="shared" si="121"/>
        <v>6</v>
      </c>
    </row>
    <row r="1232" spans="1:15" x14ac:dyDescent="0.2">
      <c r="A1232" s="10">
        <f>A1231</f>
        <v>44001</v>
      </c>
      <c r="B1232" s="3" t="str">
        <f t="shared" si="122"/>
        <v>1000000044</v>
      </c>
      <c r="C1232" s="4" t="s">
        <v>10</v>
      </c>
      <c r="D1232" s="6">
        <v>1</v>
      </c>
      <c r="E1232" s="5">
        <v>1300.06</v>
      </c>
      <c r="F1232" s="6" t="str">
        <f t="shared" si="118"/>
        <v>借呗</v>
      </c>
      <c r="G1232" s="3" t="str">
        <f>MID(C1232,3,LEN(C1232))</f>
        <v>18期</v>
      </c>
      <c r="H1232" s="3" t="str">
        <f>VLOOKUP($B1232*1,[1]Sheet1!$A:$G,7,FALSE)</f>
        <v>华西北</v>
      </c>
      <c r="I1232" s="3" t="str">
        <f>VLOOKUP($B1232*1,[1]Sheet1!$A:$G,6,FALSE)</f>
        <v>北京</v>
      </c>
      <c r="J1232" s="3" t="str">
        <f>VLOOKUP($B1232*1,[1]Sheet1!$A:$G,5,FALSE)</f>
        <v>三组</v>
      </c>
      <c r="K1232" s="3" t="str">
        <f t="shared" si="119"/>
        <v>北京三组</v>
      </c>
      <c r="L1232" s="3" t="str">
        <f>IF(VLOOKUP($B1232*1,[1]Sheet1!$A:$G,4,FALSE)=1,"普通员工","管理人员")</f>
        <v>管理人员</v>
      </c>
      <c r="M1232" s="3">
        <f>E1232/D1232</f>
        <v>1300.06</v>
      </c>
      <c r="N1232" s="3">
        <f t="shared" si="120"/>
        <v>2020</v>
      </c>
      <c r="O1232" s="3">
        <f t="shared" si="121"/>
        <v>6</v>
      </c>
    </row>
    <row r="1233" spans="1:15" x14ac:dyDescent="0.2">
      <c r="A1233" s="10">
        <f>A1232</f>
        <v>44001</v>
      </c>
      <c r="B1233" s="4" t="s">
        <v>40</v>
      </c>
      <c r="C1233" s="4" t="s">
        <v>6</v>
      </c>
      <c r="D1233" s="6">
        <v>1</v>
      </c>
      <c r="E1233" s="5">
        <v>1000.35</v>
      </c>
      <c r="F1233" s="6" t="str">
        <f t="shared" si="118"/>
        <v>借呗</v>
      </c>
      <c r="G1233" s="3" t="str">
        <f>MID(C1233,3,LEN(C1233))</f>
        <v>12期</v>
      </c>
      <c r="H1233" s="3" t="str">
        <f>VLOOKUP($B1233*1,[1]Sheet1!$A:$G,7,FALSE)</f>
        <v>华西北</v>
      </c>
      <c r="I1233" s="3" t="str">
        <f>VLOOKUP($B1233*1,[1]Sheet1!$A:$G,6,FALSE)</f>
        <v>成都</v>
      </c>
      <c r="J1233" s="3" t="str">
        <f>VLOOKUP($B1233*1,[1]Sheet1!$A:$G,5,FALSE)</f>
        <v>一组</v>
      </c>
      <c r="K1233" s="3" t="str">
        <f t="shared" si="119"/>
        <v>成都一组</v>
      </c>
      <c r="L1233" s="3" t="str">
        <f>IF(VLOOKUP($B1233*1,[1]Sheet1!$A:$G,4,FALSE)=1,"普通员工","管理人员")</f>
        <v>普通员工</v>
      </c>
      <c r="M1233" s="3">
        <f>E1233/D1233</f>
        <v>1000.35</v>
      </c>
      <c r="N1233" s="3">
        <f t="shared" si="120"/>
        <v>2020</v>
      </c>
      <c r="O1233" s="3">
        <f t="shared" si="121"/>
        <v>6</v>
      </c>
    </row>
    <row r="1234" spans="1:15" x14ac:dyDescent="0.2">
      <c r="A1234" s="10">
        <f>A1233</f>
        <v>44001</v>
      </c>
      <c r="B1234" s="4" t="s">
        <v>71</v>
      </c>
      <c r="C1234" s="4" t="s">
        <v>10</v>
      </c>
      <c r="D1234" s="6">
        <v>1</v>
      </c>
      <c r="E1234" s="5">
        <v>500.58</v>
      </c>
      <c r="F1234" s="6" t="str">
        <f t="shared" si="118"/>
        <v>借呗</v>
      </c>
      <c r="G1234" s="3" t="str">
        <f>MID(C1234,3,LEN(C1234))</f>
        <v>18期</v>
      </c>
      <c r="H1234" s="3" t="str">
        <f>VLOOKUP($B1234*1,[1]Sheet1!$A:$G,7,FALSE)</f>
        <v>华东</v>
      </c>
      <c r="I1234" s="3" t="str">
        <f>VLOOKUP($B1234*1,[1]Sheet1!$A:$G,6,FALSE)</f>
        <v>合肥</v>
      </c>
      <c r="J1234" s="3" t="str">
        <f>VLOOKUP($B1234*1,[1]Sheet1!$A:$G,5,FALSE)</f>
        <v>一组</v>
      </c>
      <c r="K1234" s="3" t="str">
        <f t="shared" si="119"/>
        <v>合肥一组</v>
      </c>
      <c r="L1234" s="3" t="str">
        <f>IF(VLOOKUP($B1234*1,[1]Sheet1!$A:$G,4,FALSE)=1,"普通员工","管理人员")</f>
        <v>普通员工</v>
      </c>
      <c r="M1234" s="3">
        <f>E1234/D1234</f>
        <v>500.58</v>
      </c>
      <c r="N1234" s="3">
        <f t="shared" si="120"/>
        <v>2020</v>
      </c>
      <c r="O1234" s="3">
        <f t="shared" si="121"/>
        <v>6</v>
      </c>
    </row>
    <row r="1235" spans="1:15" x14ac:dyDescent="0.2">
      <c r="A1235" s="10">
        <f>A1234</f>
        <v>44001</v>
      </c>
      <c r="B1235" s="4" t="s">
        <v>42</v>
      </c>
      <c r="C1235" s="4" t="s">
        <v>5</v>
      </c>
      <c r="D1235" s="6">
        <v>1</v>
      </c>
      <c r="E1235" s="5">
        <v>700.09</v>
      </c>
      <c r="F1235" s="6" t="str">
        <f t="shared" si="118"/>
        <v>借呗</v>
      </c>
      <c r="G1235" s="3" t="str">
        <f>MID(C1235,3,LEN(C1235))</f>
        <v>6期</v>
      </c>
      <c r="H1235" s="3" t="str">
        <f>VLOOKUP($B1235*1,[1]Sheet1!$A:$G,7,FALSE)</f>
        <v>华东</v>
      </c>
      <c r="I1235" s="3" t="str">
        <f>VLOOKUP($B1235*1,[1]Sheet1!$A:$G,6,FALSE)</f>
        <v>合肥</v>
      </c>
      <c r="J1235" s="3" t="str">
        <f>VLOOKUP($B1235*1,[1]Sheet1!$A:$G,5,FALSE)</f>
        <v>一组</v>
      </c>
      <c r="K1235" s="3" t="str">
        <f t="shared" si="119"/>
        <v>合肥一组</v>
      </c>
      <c r="L1235" s="3" t="str">
        <f>IF(VLOOKUP($B1235*1,[1]Sheet1!$A:$G,4,FALSE)=1,"普通员工","管理人员")</f>
        <v>普通员工</v>
      </c>
      <c r="M1235" s="3">
        <f>E1235/D1235</f>
        <v>700.09</v>
      </c>
      <c r="N1235" s="3">
        <f t="shared" si="120"/>
        <v>2020</v>
      </c>
      <c r="O1235" s="3">
        <f t="shared" si="121"/>
        <v>6</v>
      </c>
    </row>
    <row r="1236" spans="1:15" x14ac:dyDescent="0.2">
      <c r="A1236" s="10">
        <f>A1235</f>
        <v>44001</v>
      </c>
      <c r="B1236" s="4" t="s">
        <v>93</v>
      </c>
      <c r="C1236" s="4" t="s">
        <v>5</v>
      </c>
      <c r="D1236" s="6">
        <v>1</v>
      </c>
      <c r="E1236" s="5">
        <v>8000.56</v>
      </c>
      <c r="F1236" s="6" t="str">
        <f t="shared" si="118"/>
        <v>借呗</v>
      </c>
      <c r="G1236" s="3" t="str">
        <f>MID(C1236,3,LEN(C1236))</f>
        <v>6期</v>
      </c>
      <c r="H1236" s="3" t="str">
        <f>VLOOKUP($B1236*1,[1]Sheet1!$A:$G,7,FALSE)</f>
        <v>华东</v>
      </c>
      <c r="I1236" s="3" t="str">
        <f>VLOOKUP($B1236*1,[1]Sheet1!$A:$G,6,FALSE)</f>
        <v>上海</v>
      </c>
      <c r="J1236" s="3" t="str">
        <f>VLOOKUP($B1236*1,[1]Sheet1!$A:$G,5,FALSE)</f>
        <v>二组</v>
      </c>
      <c r="K1236" s="3" t="str">
        <f t="shared" si="119"/>
        <v>上海二组</v>
      </c>
      <c r="L1236" s="3" t="str">
        <f>IF(VLOOKUP($B1236*1,[1]Sheet1!$A:$G,4,FALSE)=1,"普通员工","管理人员")</f>
        <v>普通员工</v>
      </c>
      <c r="M1236" s="3">
        <f>E1236/D1236</f>
        <v>8000.56</v>
      </c>
      <c r="N1236" s="3">
        <f t="shared" si="120"/>
        <v>2020</v>
      </c>
      <c r="O1236" s="3">
        <f t="shared" si="121"/>
        <v>6</v>
      </c>
    </row>
    <row r="1237" spans="1:15" x14ac:dyDescent="0.2">
      <c r="A1237" s="10">
        <f>A1236</f>
        <v>44001</v>
      </c>
      <c r="B1237" s="4" t="s">
        <v>18</v>
      </c>
      <c r="C1237" s="4" t="s">
        <v>6</v>
      </c>
      <c r="D1237" s="6">
        <v>2</v>
      </c>
      <c r="E1237" s="5">
        <v>37000.400000000001</v>
      </c>
      <c r="F1237" s="6" t="str">
        <f t="shared" si="118"/>
        <v>借呗</v>
      </c>
      <c r="G1237" s="3" t="str">
        <f>MID(C1237,3,LEN(C1237))</f>
        <v>12期</v>
      </c>
      <c r="H1237" s="3" t="str">
        <f>VLOOKUP($B1237*1,[1]Sheet1!$A:$G,7,FALSE)</f>
        <v>华东</v>
      </c>
      <c r="I1237" s="3" t="str">
        <f>VLOOKUP($B1237*1,[1]Sheet1!$A:$G,6,FALSE)</f>
        <v>上海</v>
      </c>
      <c r="J1237" s="3" t="str">
        <f>VLOOKUP($B1237*1,[1]Sheet1!$A:$G,5,FALSE)</f>
        <v>一组</v>
      </c>
      <c r="K1237" s="3" t="str">
        <f t="shared" si="119"/>
        <v>上海一组</v>
      </c>
      <c r="L1237" s="3" t="str">
        <f>IF(VLOOKUP($B1237*1,[1]Sheet1!$A:$G,4,FALSE)=1,"普通员工","管理人员")</f>
        <v>普通员工</v>
      </c>
      <c r="M1237" s="3">
        <f>E1237/D1237</f>
        <v>18500.2</v>
      </c>
      <c r="N1237" s="3">
        <f t="shared" si="120"/>
        <v>2020</v>
      </c>
      <c r="O1237" s="3">
        <f t="shared" si="121"/>
        <v>6</v>
      </c>
    </row>
    <row r="1238" spans="1:15" x14ac:dyDescent="0.2">
      <c r="A1238" s="10">
        <f>A1237</f>
        <v>44001</v>
      </c>
      <c r="B1238" s="4" t="s">
        <v>19</v>
      </c>
      <c r="C1238" s="4" t="s">
        <v>5</v>
      </c>
      <c r="D1238" s="6">
        <v>3</v>
      </c>
      <c r="E1238" s="5">
        <v>18151.060000000001</v>
      </c>
      <c r="F1238" s="6" t="str">
        <f t="shared" si="118"/>
        <v>借呗</v>
      </c>
      <c r="G1238" s="3" t="str">
        <f>MID(C1238,3,LEN(C1238))</f>
        <v>6期</v>
      </c>
      <c r="H1238" s="3" t="str">
        <f>VLOOKUP($B1238*1,[1]Sheet1!$A:$G,7,FALSE)</f>
        <v>华东</v>
      </c>
      <c r="I1238" s="3" t="str">
        <f>VLOOKUP($B1238*1,[1]Sheet1!$A:$G,6,FALSE)</f>
        <v>上海</v>
      </c>
      <c r="J1238" s="3" t="str">
        <f>VLOOKUP($B1238*1,[1]Sheet1!$A:$G,5,FALSE)</f>
        <v>一组</v>
      </c>
      <c r="K1238" s="3" t="str">
        <f t="shared" si="119"/>
        <v>上海一组</v>
      </c>
      <c r="L1238" s="3" t="str">
        <f>IF(VLOOKUP($B1238*1,[1]Sheet1!$A:$G,4,FALSE)=1,"普通员工","管理人员")</f>
        <v>管理人员</v>
      </c>
      <c r="M1238" s="3">
        <f>E1238/D1238</f>
        <v>6050.3533333333335</v>
      </c>
      <c r="N1238" s="3">
        <f t="shared" si="120"/>
        <v>2020</v>
      </c>
      <c r="O1238" s="3">
        <f t="shared" si="121"/>
        <v>6</v>
      </c>
    </row>
    <row r="1239" spans="1:15" x14ac:dyDescent="0.2">
      <c r="A1239" s="10">
        <f>A1238</f>
        <v>44001</v>
      </c>
      <c r="B1239" s="4" t="s">
        <v>21</v>
      </c>
      <c r="C1239" s="4" t="s">
        <v>5</v>
      </c>
      <c r="D1239" s="6">
        <v>1</v>
      </c>
      <c r="E1239" s="5">
        <v>14000.37</v>
      </c>
      <c r="F1239" s="6" t="str">
        <f t="shared" si="118"/>
        <v>借呗</v>
      </c>
      <c r="G1239" s="3" t="str">
        <f>MID(C1239,3,LEN(C1239))</f>
        <v>6期</v>
      </c>
      <c r="H1239" s="3" t="str">
        <f>VLOOKUP($B1239*1,[1]Sheet1!$A:$G,7,FALSE)</f>
        <v>华东</v>
      </c>
      <c r="I1239" s="3" t="str">
        <f>VLOOKUP($B1239*1,[1]Sheet1!$A:$G,6,FALSE)</f>
        <v>苏州</v>
      </c>
      <c r="J1239" s="3" t="str">
        <f>VLOOKUP($B1239*1,[1]Sheet1!$A:$G,5,FALSE)</f>
        <v>二组</v>
      </c>
      <c r="K1239" s="3" t="str">
        <f t="shared" si="119"/>
        <v>苏州二组</v>
      </c>
      <c r="L1239" s="3" t="str">
        <f>IF(VLOOKUP($B1239*1,[1]Sheet1!$A:$G,4,FALSE)=1,"普通员工","管理人员")</f>
        <v>普通员工</v>
      </c>
      <c r="M1239" s="3">
        <f>E1239/D1239</f>
        <v>14000.37</v>
      </c>
      <c r="N1239" s="3">
        <f t="shared" si="120"/>
        <v>2020</v>
      </c>
      <c r="O1239" s="3">
        <f t="shared" si="121"/>
        <v>6</v>
      </c>
    </row>
    <row r="1240" spans="1:15" x14ac:dyDescent="0.2">
      <c r="A1240" s="10">
        <f>A1239</f>
        <v>44001</v>
      </c>
      <c r="B1240" s="4" t="s">
        <v>22</v>
      </c>
      <c r="C1240" s="4" t="s">
        <v>5</v>
      </c>
      <c r="D1240" s="6">
        <v>2</v>
      </c>
      <c r="E1240" s="5">
        <v>25001.32</v>
      </c>
      <c r="F1240" s="6" t="str">
        <f t="shared" si="118"/>
        <v>借呗</v>
      </c>
      <c r="G1240" s="3" t="str">
        <f>MID(C1240,3,LEN(C1240))</f>
        <v>6期</v>
      </c>
      <c r="H1240" s="3" t="str">
        <f>VLOOKUP($B1240*1,[1]Sheet1!$A:$G,7,FALSE)</f>
        <v>华西北</v>
      </c>
      <c r="I1240" s="3" t="str">
        <f>VLOOKUP($B1240*1,[1]Sheet1!$A:$G,6,FALSE)</f>
        <v>重庆</v>
      </c>
      <c r="J1240" s="3" t="str">
        <f>VLOOKUP($B1240*1,[1]Sheet1!$A:$G,5,FALSE)</f>
        <v>一组</v>
      </c>
      <c r="K1240" s="3" t="str">
        <f t="shared" si="119"/>
        <v>重庆一组</v>
      </c>
      <c r="L1240" s="3" t="str">
        <f>IF(VLOOKUP($B1240*1,[1]Sheet1!$A:$G,4,FALSE)=1,"普通员工","管理人员")</f>
        <v>管理人员</v>
      </c>
      <c r="M1240" s="3">
        <f>E1240/D1240</f>
        <v>12500.66</v>
      </c>
      <c r="N1240" s="3">
        <f t="shared" si="120"/>
        <v>2020</v>
      </c>
      <c r="O1240" s="3">
        <f t="shared" si="121"/>
        <v>6</v>
      </c>
    </row>
    <row r="1241" spans="1:15" x14ac:dyDescent="0.2">
      <c r="A1241" s="10">
        <f>A1240</f>
        <v>44001</v>
      </c>
      <c r="B1241" s="4" t="s">
        <v>60</v>
      </c>
      <c r="C1241" s="4" t="s">
        <v>5</v>
      </c>
      <c r="D1241" s="6">
        <v>1</v>
      </c>
      <c r="E1241" s="5">
        <v>5000.33</v>
      </c>
      <c r="F1241" s="6" t="str">
        <f t="shared" si="118"/>
        <v>借呗</v>
      </c>
      <c r="G1241" s="3" t="str">
        <f>MID(C1241,3,LEN(C1241))</f>
        <v>6期</v>
      </c>
      <c r="H1241" s="3" t="str">
        <f>VLOOKUP($B1241*1,[1]Sheet1!$A:$G,7,FALSE)</f>
        <v>华东</v>
      </c>
      <c r="I1241" s="3" t="str">
        <f>VLOOKUP($B1241*1,[1]Sheet1!$A:$G,6,FALSE)</f>
        <v>合肥</v>
      </c>
      <c r="J1241" s="3" t="str">
        <f>VLOOKUP($B1241*1,[1]Sheet1!$A:$G,5,FALSE)</f>
        <v>一组</v>
      </c>
      <c r="K1241" s="3" t="str">
        <f t="shared" si="119"/>
        <v>合肥一组</v>
      </c>
      <c r="L1241" s="3" t="str">
        <f>IF(VLOOKUP($B1241*1,[1]Sheet1!$A:$G,4,FALSE)=1,"普通员工","管理人员")</f>
        <v>普通员工</v>
      </c>
      <c r="M1241" s="3">
        <f>E1241/D1241</f>
        <v>5000.33</v>
      </c>
      <c r="N1241" s="3">
        <f t="shared" si="120"/>
        <v>2020</v>
      </c>
      <c r="O1241" s="3">
        <f t="shared" si="121"/>
        <v>6</v>
      </c>
    </row>
    <row r="1242" spans="1:15" x14ac:dyDescent="0.2">
      <c r="A1242" s="10">
        <f>A1241</f>
        <v>44001</v>
      </c>
      <c r="B1242" s="4" t="s">
        <v>23</v>
      </c>
      <c r="C1242" s="4" t="s">
        <v>10</v>
      </c>
      <c r="D1242" s="6">
        <v>1</v>
      </c>
      <c r="E1242" s="5">
        <v>1417.42</v>
      </c>
      <c r="F1242" s="6" t="str">
        <f t="shared" si="118"/>
        <v>借呗</v>
      </c>
      <c r="G1242" s="3" t="str">
        <f>MID(C1242,3,LEN(C1242))</f>
        <v>18期</v>
      </c>
      <c r="H1242" s="3" t="str">
        <f>VLOOKUP($B1242*1,[1]Sheet1!$A:$G,7,FALSE)</f>
        <v>华东</v>
      </c>
      <c r="I1242" s="3" t="str">
        <f>VLOOKUP($B1242*1,[1]Sheet1!$A:$G,6,FALSE)</f>
        <v>合肥</v>
      </c>
      <c r="J1242" s="3" t="str">
        <f>VLOOKUP($B1242*1,[1]Sheet1!$A:$G,5,FALSE)</f>
        <v>一组</v>
      </c>
      <c r="K1242" s="3" t="str">
        <f t="shared" si="119"/>
        <v>合肥一组</v>
      </c>
      <c r="L1242" s="3" t="str">
        <f>IF(VLOOKUP($B1242*1,[1]Sheet1!$A:$G,4,FALSE)=1,"普通员工","管理人员")</f>
        <v>普通员工</v>
      </c>
      <c r="M1242" s="3">
        <f>E1242/D1242</f>
        <v>1417.42</v>
      </c>
      <c r="N1242" s="3">
        <f t="shared" si="120"/>
        <v>2020</v>
      </c>
      <c r="O1242" s="3">
        <f t="shared" si="121"/>
        <v>6</v>
      </c>
    </row>
    <row r="1243" spans="1:15" x14ac:dyDescent="0.2">
      <c r="A1243" s="10">
        <f>A1242</f>
        <v>44001</v>
      </c>
      <c r="B1243" s="4" t="s">
        <v>24</v>
      </c>
      <c r="C1243" s="4" t="s">
        <v>5</v>
      </c>
      <c r="D1243" s="6">
        <v>1</v>
      </c>
      <c r="E1243" s="5">
        <v>500.54</v>
      </c>
      <c r="F1243" s="6" t="str">
        <f t="shared" si="118"/>
        <v>借呗</v>
      </c>
      <c r="G1243" s="3" t="str">
        <f>MID(C1243,3,LEN(C1243))</f>
        <v>6期</v>
      </c>
      <c r="H1243" s="3" t="str">
        <f>VLOOKUP($B1243*1,[1]Sheet1!$A:$G,7,FALSE)</f>
        <v>华南</v>
      </c>
      <c r="I1243" s="3" t="str">
        <f>VLOOKUP($B1243*1,[1]Sheet1!$A:$G,6,FALSE)</f>
        <v>广州</v>
      </c>
      <c r="J1243" s="3" t="str">
        <f>VLOOKUP($B1243*1,[1]Sheet1!$A:$G,5,FALSE)</f>
        <v>三组</v>
      </c>
      <c r="K1243" s="3" t="str">
        <f t="shared" si="119"/>
        <v>广州三组</v>
      </c>
      <c r="L1243" s="3" t="str">
        <f>IF(VLOOKUP($B1243*1,[1]Sheet1!$A:$G,4,FALSE)=1,"普通员工","管理人员")</f>
        <v>普通员工</v>
      </c>
      <c r="M1243" s="3">
        <f>E1243/D1243</f>
        <v>500.54</v>
      </c>
      <c r="N1243" s="3">
        <f t="shared" si="120"/>
        <v>2020</v>
      </c>
      <c r="O1243" s="3">
        <f t="shared" si="121"/>
        <v>6</v>
      </c>
    </row>
    <row r="1244" spans="1:15" x14ac:dyDescent="0.2">
      <c r="A1244" s="10">
        <f>A1243</f>
        <v>44001</v>
      </c>
      <c r="B1244" s="3" t="str">
        <f t="shared" ref="B1244:B1245" si="123">B1243</f>
        <v>1000000566</v>
      </c>
      <c r="C1244" s="4" t="s">
        <v>6</v>
      </c>
      <c r="D1244" s="6">
        <v>1</v>
      </c>
      <c r="E1244" s="5">
        <v>10000.209999999999</v>
      </c>
      <c r="F1244" s="6" t="str">
        <f t="shared" si="118"/>
        <v>借呗</v>
      </c>
      <c r="G1244" s="3" t="str">
        <f>MID(C1244,3,LEN(C1244))</f>
        <v>12期</v>
      </c>
      <c r="H1244" s="3" t="str">
        <f>VLOOKUP($B1244*1,[1]Sheet1!$A:$G,7,FALSE)</f>
        <v>华南</v>
      </c>
      <c r="I1244" s="3" t="str">
        <f>VLOOKUP($B1244*1,[1]Sheet1!$A:$G,6,FALSE)</f>
        <v>广州</v>
      </c>
      <c r="J1244" s="3" t="str">
        <f>VLOOKUP($B1244*1,[1]Sheet1!$A:$G,5,FALSE)</f>
        <v>三组</v>
      </c>
      <c r="K1244" s="3" t="str">
        <f t="shared" si="119"/>
        <v>广州三组</v>
      </c>
      <c r="L1244" s="3" t="str">
        <f>IF(VLOOKUP($B1244*1,[1]Sheet1!$A:$G,4,FALSE)=1,"普通员工","管理人员")</f>
        <v>普通员工</v>
      </c>
      <c r="M1244" s="3">
        <f>E1244/D1244</f>
        <v>10000.209999999999</v>
      </c>
      <c r="N1244" s="3">
        <f t="shared" si="120"/>
        <v>2020</v>
      </c>
      <c r="O1244" s="3">
        <f t="shared" si="121"/>
        <v>6</v>
      </c>
    </row>
    <row r="1245" spans="1:15" x14ac:dyDescent="0.2">
      <c r="A1245" s="10">
        <f>A1244</f>
        <v>44001</v>
      </c>
      <c r="B1245" s="3" t="str">
        <f t="shared" si="123"/>
        <v>1000000566</v>
      </c>
      <c r="C1245" s="4" t="s">
        <v>10</v>
      </c>
      <c r="D1245" s="6">
        <v>1</v>
      </c>
      <c r="E1245" s="5">
        <v>8999.93</v>
      </c>
      <c r="F1245" s="6" t="str">
        <f t="shared" si="118"/>
        <v>借呗</v>
      </c>
      <c r="G1245" s="3" t="str">
        <f>MID(C1245,3,LEN(C1245))</f>
        <v>18期</v>
      </c>
      <c r="H1245" s="3" t="str">
        <f>VLOOKUP($B1245*1,[1]Sheet1!$A:$G,7,FALSE)</f>
        <v>华南</v>
      </c>
      <c r="I1245" s="3" t="str">
        <f>VLOOKUP($B1245*1,[1]Sheet1!$A:$G,6,FALSE)</f>
        <v>广州</v>
      </c>
      <c r="J1245" s="3" t="str">
        <f>VLOOKUP($B1245*1,[1]Sheet1!$A:$G,5,FALSE)</f>
        <v>三组</v>
      </c>
      <c r="K1245" s="3" t="str">
        <f t="shared" si="119"/>
        <v>广州三组</v>
      </c>
      <c r="L1245" s="3" t="str">
        <f>IF(VLOOKUP($B1245*1,[1]Sheet1!$A:$G,4,FALSE)=1,"普通员工","管理人员")</f>
        <v>普通员工</v>
      </c>
      <c r="M1245" s="3">
        <f>E1245/D1245</f>
        <v>8999.93</v>
      </c>
      <c r="N1245" s="3">
        <f t="shared" si="120"/>
        <v>2020</v>
      </c>
      <c r="O1245" s="3">
        <f t="shared" si="121"/>
        <v>6</v>
      </c>
    </row>
    <row r="1246" spans="1:15" x14ac:dyDescent="0.2">
      <c r="A1246" s="10">
        <f>A1245</f>
        <v>44001</v>
      </c>
      <c r="B1246" s="4" t="s">
        <v>61</v>
      </c>
      <c r="C1246" s="4" t="s">
        <v>6</v>
      </c>
      <c r="D1246" s="6">
        <v>1</v>
      </c>
      <c r="E1246" s="5">
        <v>20000.650000000001</v>
      </c>
      <c r="F1246" s="6" t="str">
        <f t="shared" si="118"/>
        <v>借呗</v>
      </c>
      <c r="G1246" s="3" t="str">
        <f>MID(C1246,3,LEN(C1246))</f>
        <v>12期</v>
      </c>
      <c r="H1246" s="3" t="str">
        <f>VLOOKUP($B1246*1,[1]Sheet1!$A:$G,7,FALSE)</f>
        <v>华东</v>
      </c>
      <c r="I1246" s="3" t="str">
        <f>VLOOKUP($B1246*1,[1]Sheet1!$A:$G,6,FALSE)</f>
        <v>苏州</v>
      </c>
      <c r="J1246" s="3" t="str">
        <f>VLOOKUP($B1246*1,[1]Sheet1!$A:$G,5,FALSE)</f>
        <v>三组</v>
      </c>
      <c r="K1246" s="3" t="str">
        <f t="shared" si="119"/>
        <v>苏州三组</v>
      </c>
      <c r="L1246" s="3" t="str">
        <f>IF(VLOOKUP($B1246*1,[1]Sheet1!$A:$G,4,FALSE)=1,"普通员工","管理人员")</f>
        <v>普通员工</v>
      </c>
      <c r="M1246" s="3">
        <f>E1246/D1246</f>
        <v>20000.650000000001</v>
      </c>
      <c r="N1246" s="3">
        <f t="shared" si="120"/>
        <v>2020</v>
      </c>
      <c r="O1246" s="3">
        <f t="shared" si="121"/>
        <v>6</v>
      </c>
    </row>
    <row r="1247" spans="1:15" x14ac:dyDescent="0.2">
      <c r="A1247" s="10">
        <f>A1246</f>
        <v>44001</v>
      </c>
      <c r="B1247" s="4" t="s">
        <v>63</v>
      </c>
      <c r="C1247" s="4" t="s">
        <v>6</v>
      </c>
      <c r="D1247" s="6">
        <v>2</v>
      </c>
      <c r="E1247" s="5">
        <v>14000.99</v>
      </c>
      <c r="F1247" s="6" t="str">
        <f t="shared" si="118"/>
        <v>借呗</v>
      </c>
      <c r="G1247" s="3" t="str">
        <f>MID(C1247,3,LEN(C1247))</f>
        <v>12期</v>
      </c>
      <c r="H1247" s="3" t="str">
        <f>VLOOKUP($B1247*1,[1]Sheet1!$A:$G,7,FALSE)</f>
        <v>华东</v>
      </c>
      <c r="I1247" s="3" t="str">
        <f>VLOOKUP($B1247*1,[1]Sheet1!$A:$G,6,FALSE)</f>
        <v>苏州</v>
      </c>
      <c r="J1247" s="3" t="str">
        <f>VLOOKUP($B1247*1,[1]Sheet1!$A:$G,5,FALSE)</f>
        <v>二组</v>
      </c>
      <c r="K1247" s="3" t="str">
        <f t="shared" si="119"/>
        <v>苏州二组</v>
      </c>
      <c r="L1247" s="3" t="str">
        <f>IF(VLOOKUP($B1247*1,[1]Sheet1!$A:$G,4,FALSE)=1,"普通员工","管理人员")</f>
        <v>普通员工</v>
      </c>
      <c r="M1247" s="3">
        <f>E1247/D1247</f>
        <v>7000.4949999999999</v>
      </c>
      <c r="N1247" s="3">
        <f t="shared" si="120"/>
        <v>2020</v>
      </c>
      <c r="O1247" s="3">
        <f t="shared" si="121"/>
        <v>6</v>
      </c>
    </row>
    <row r="1248" spans="1:15" x14ac:dyDescent="0.2">
      <c r="A1248" s="10">
        <f>A1247</f>
        <v>44001</v>
      </c>
      <c r="B1248" s="4" t="s">
        <v>64</v>
      </c>
      <c r="C1248" s="4" t="s">
        <v>5</v>
      </c>
      <c r="D1248" s="6">
        <v>3</v>
      </c>
      <c r="E1248" s="5">
        <v>27501.11</v>
      </c>
      <c r="F1248" s="6" t="str">
        <f t="shared" si="118"/>
        <v>借呗</v>
      </c>
      <c r="G1248" s="3" t="str">
        <f>MID(C1248,3,LEN(C1248))</f>
        <v>6期</v>
      </c>
      <c r="H1248" s="3" t="str">
        <f>VLOOKUP($B1248*1,[1]Sheet1!$A:$G,7,FALSE)</f>
        <v>华西北</v>
      </c>
      <c r="I1248" s="3" t="str">
        <f>VLOOKUP($B1248*1,[1]Sheet1!$A:$G,6,FALSE)</f>
        <v>西安</v>
      </c>
      <c r="J1248" s="3" t="str">
        <f>VLOOKUP($B1248*1,[1]Sheet1!$A:$G,5,FALSE)</f>
        <v>一组</v>
      </c>
      <c r="K1248" s="3" t="str">
        <f t="shared" si="119"/>
        <v>西安一组</v>
      </c>
      <c r="L1248" s="3" t="str">
        <f>IF(VLOOKUP($B1248*1,[1]Sheet1!$A:$G,4,FALSE)=1,"普通员工","管理人员")</f>
        <v>普通员工</v>
      </c>
      <c r="M1248" s="3">
        <f>E1248/D1248</f>
        <v>9167.0366666666669</v>
      </c>
      <c r="N1248" s="3">
        <f t="shared" si="120"/>
        <v>2020</v>
      </c>
      <c r="O1248" s="3">
        <f t="shared" si="121"/>
        <v>6</v>
      </c>
    </row>
    <row r="1249" spans="1:15" x14ac:dyDescent="0.2">
      <c r="A1249" s="10">
        <f>A1248</f>
        <v>44001</v>
      </c>
      <c r="B1249" s="4" t="s">
        <v>44</v>
      </c>
      <c r="C1249" s="4" t="s">
        <v>5</v>
      </c>
      <c r="D1249" s="6">
        <v>1</v>
      </c>
      <c r="E1249" s="5">
        <v>12999.97</v>
      </c>
      <c r="F1249" s="6" t="str">
        <f t="shared" si="118"/>
        <v>借呗</v>
      </c>
      <c r="G1249" s="3" t="str">
        <f>MID(C1249,3,LEN(C1249))</f>
        <v>6期</v>
      </c>
      <c r="H1249" s="3" t="str">
        <f>VLOOKUP($B1249*1,[1]Sheet1!$A:$G,7,FALSE)</f>
        <v>华东</v>
      </c>
      <c r="I1249" s="3" t="str">
        <f>VLOOKUP($B1249*1,[1]Sheet1!$A:$G,6,FALSE)</f>
        <v>苏州</v>
      </c>
      <c r="J1249" s="3" t="str">
        <f>VLOOKUP($B1249*1,[1]Sheet1!$A:$G,5,FALSE)</f>
        <v>二组</v>
      </c>
      <c r="K1249" s="3" t="str">
        <f t="shared" si="119"/>
        <v>苏州二组</v>
      </c>
      <c r="L1249" s="3" t="str">
        <f>IF(VLOOKUP($B1249*1,[1]Sheet1!$A:$G,4,FALSE)=1,"普通员工","管理人员")</f>
        <v>普通员工</v>
      </c>
      <c r="M1249" s="3">
        <f>E1249/D1249</f>
        <v>12999.97</v>
      </c>
      <c r="N1249" s="3">
        <f t="shared" si="120"/>
        <v>2020</v>
      </c>
      <c r="O1249" s="3">
        <f t="shared" si="121"/>
        <v>6</v>
      </c>
    </row>
    <row r="1250" spans="1:15" x14ac:dyDescent="0.2">
      <c r="A1250" s="10">
        <f>A1249</f>
        <v>44001</v>
      </c>
      <c r="B1250" s="3" t="str">
        <f>B1249</f>
        <v>1000001524</v>
      </c>
      <c r="C1250" s="4" t="s">
        <v>6</v>
      </c>
      <c r="D1250" s="6">
        <v>1</v>
      </c>
      <c r="E1250" s="5">
        <v>20000.23</v>
      </c>
      <c r="F1250" s="6" t="str">
        <f t="shared" si="118"/>
        <v>借呗</v>
      </c>
      <c r="G1250" s="3" t="str">
        <f>MID(C1250,3,LEN(C1250))</f>
        <v>12期</v>
      </c>
      <c r="H1250" s="3" t="str">
        <f>VLOOKUP($B1250*1,[1]Sheet1!$A:$G,7,FALSE)</f>
        <v>华东</v>
      </c>
      <c r="I1250" s="3" t="str">
        <f>VLOOKUP($B1250*1,[1]Sheet1!$A:$G,6,FALSE)</f>
        <v>苏州</v>
      </c>
      <c r="J1250" s="3" t="str">
        <f>VLOOKUP($B1250*1,[1]Sheet1!$A:$G,5,FALSE)</f>
        <v>二组</v>
      </c>
      <c r="K1250" s="3" t="str">
        <f t="shared" si="119"/>
        <v>苏州二组</v>
      </c>
      <c r="L1250" s="3" t="str">
        <f>IF(VLOOKUP($B1250*1,[1]Sheet1!$A:$G,4,FALSE)=1,"普通员工","管理人员")</f>
        <v>普通员工</v>
      </c>
      <c r="M1250" s="3">
        <f>E1250/D1250</f>
        <v>20000.23</v>
      </c>
      <c r="N1250" s="3">
        <f t="shared" si="120"/>
        <v>2020</v>
      </c>
      <c r="O1250" s="3">
        <f t="shared" si="121"/>
        <v>6</v>
      </c>
    </row>
    <row r="1251" spans="1:15" x14ac:dyDescent="0.2">
      <c r="A1251" s="10">
        <f>A1250</f>
        <v>44001</v>
      </c>
      <c r="B1251" s="4" t="s">
        <v>94</v>
      </c>
      <c r="C1251" s="4" t="s">
        <v>6</v>
      </c>
      <c r="D1251" s="6">
        <v>1</v>
      </c>
      <c r="E1251" s="5">
        <v>17999.939999999999</v>
      </c>
      <c r="F1251" s="6" t="str">
        <f t="shared" si="118"/>
        <v>借呗</v>
      </c>
      <c r="G1251" s="3" t="str">
        <f>MID(C1251,3,LEN(C1251))</f>
        <v>12期</v>
      </c>
      <c r="H1251" s="3" t="str">
        <f>VLOOKUP($B1251*1,[1]Sheet1!$A:$G,7,FALSE)</f>
        <v>华南</v>
      </c>
      <c r="I1251" s="3" t="str">
        <f>VLOOKUP($B1251*1,[1]Sheet1!$A:$G,6,FALSE)</f>
        <v>广州</v>
      </c>
      <c r="J1251" s="3" t="str">
        <f>VLOOKUP($B1251*1,[1]Sheet1!$A:$G,5,FALSE)</f>
        <v>三组</v>
      </c>
      <c r="K1251" s="3" t="str">
        <f t="shared" si="119"/>
        <v>广州三组</v>
      </c>
      <c r="L1251" s="3" t="str">
        <f>IF(VLOOKUP($B1251*1,[1]Sheet1!$A:$G,4,FALSE)=1,"普通员工","管理人员")</f>
        <v>普通员工</v>
      </c>
      <c r="M1251" s="3">
        <f>E1251/D1251</f>
        <v>17999.939999999999</v>
      </c>
      <c r="N1251" s="3">
        <f t="shared" si="120"/>
        <v>2020</v>
      </c>
      <c r="O1251" s="3">
        <f t="shared" si="121"/>
        <v>6</v>
      </c>
    </row>
    <row r="1252" spans="1:15" x14ac:dyDescent="0.2">
      <c r="A1252" s="10">
        <f>A1251</f>
        <v>44001</v>
      </c>
      <c r="B1252" s="4" t="s">
        <v>25</v>
      </c>
      <c r="C1252" s="4" t="s">
        <v>5</v>
      </c>
      <c r="D1252" s="6">
        <v>2</v>
      </c>
      <c r="E1252" s="5">
        <v>14000.79</v>
      </c>
      <c r="F1252" s="6" t="str">
        <f t="shared" si="118"/>
        <v>借呗</v>
      </c>
      <c r="G1252" s="3" t="str">
        <f>MID(C1252,3,LEN(C1252))</f>
        <v>6期</v>
      </c>
      <c r="H1252" s="3" t="str">
        <f>VLOOKUP($B1252*1,[1]Sheet1!$A:$G,7,FALSE)</f>
        <v>华西北</v>
      </c>
      <c r="I1252" s="3" t="str">
        <f>VLOOKUP($B1252*1,[1]Sheet1!$A:$G,6,FALSE)</f>
        <v>北京</v>
      </c>
      <c r="J1252" s="3" t="str">
        <f>VLOOKUP($B1252*1,[1]Sheet1!$A:$G,5,FALSE)</f>
        <v>三组</v>
      </c>
      <c r="K1252" s="3" t="str">
        <f t="shared" si="119"/>
        <v>北京三组</v>
      </c>
      <c r="L1252" s="3" t="str">
        <f>IF(VLOOKUP($B1252*1,[1]Sheet1!$A:$G,4,FALSE)=1,"普通员工","管理人员")</f>
        <v>普通员工</v>
      </c>
      <c r="M1252" s="3">
        <f>E1252/D1252</f>
        <v>7000.3950000000004</v>
      </c>
      <c r="N1252" s="3">
        <f t="shared" si="120"/>
        <v>2020</v>
      </c>
      <c r="O1252" s="3">
        <f t="shared" si="121"/>
        <v>6</v>
      </c>
    </row>
    <row r="1253" spans="1:15" x14ac:dyDescent="0.2">
      <c r="A1253" s="10">
        <f>A1252</f>
        <v>44001</v>
      </c>
      <c r="B1253" s="4" t="s">
        <v>26</v>
      </c>
      <c r="C1253" s="4" t="s">
        <v>5</v>
      </c>
      <c r="D1253" s="6">
        <v>4</v>
      </c>
      <c r="E1253" s="5">
        <v>42500.959999999999</v>
      </c>
      <c r="F1253" s="6" t="str">
        <f t="shared" si="118"/>
        <v>借呗</v>
      </c>
      <c r="G1253" s="3" t="str">
        <f>MID(C1253,3,LEN(C1253))</f>
        <v>6期</v>
      </c>
      <c r="H1253" s="3" t="str">
        <f>VLOOKUP($B1253*1,[1]Sheet1!$A:$G,7,FALSE)</f>
        <v>华南</v>
      </c>
      <c r="I1253" s="3" t="str">
        <f>VLOOKUP($B1253*1,[1]Sheet1!$A:$G,6,FALSE)</f>
        <v>广州</v>
      </c>
      <c r="J1253" s="3" t="str">
        <f>VLOOKUP($B1253*1,[1]Sheet1!$A:$G,5,FALSE)</f>
        <v>一组</v>
      </c>
      <c r="K1253" s="3" t="str">
        <f t="shared" si="119"/>
        <v>广州一组</v>
      </c>
      <c r="L1253" s="3" t="str">
        <f>IF(VLOOKUP($B1253*1,[1]Sheet1!$A:$G,4,FALSE)=1,"普通员工","管理人员")</f>
        <v>管理人员</v>
      </c>
      <c r="M1253" s="3">
        <f>E1253/D1253</f>
        <v>10625.24</v>
      </c>
      <c r="N1253" s="3">
        <f t="shared" si="120"/>
        <v>2020</v>
      </c>
      <c r="O1253" s="3">
        <f t="shared" si="121"/>
        <v>6</v>
      </c>
    </row>
    <row r="1254" spans="1:15" x14ac:dyDescent="0.2">
      <c r="A1254" s="10">
        <f>A1253</f>
        <v>44001</v>
      </c>
      <c r="B1254" s="3" t="str">
        <f t="shared" ref="B1254:B1255" si="124">B1253</f>
        <v>1000003926</v>
      </c>
      <c r="C1254" s="4" t="s">
        <v>6</v>
      </c>
      <c r="D1254" s="6">
        <v>1</v>
      </c>
      <c r="E1254" s="5">
        <v>5500.36</v>
      </c>
      <c r="F1254" s="6" t="str">
        <f t="shared" si="118"/>
        <v>借呗</v>
      </c>
      <c r="G1254" s="3" t="str">
        <f>MID(C1254,3,LEN(C1254))</f>
        <v>12期</v>
      </c>
      <c r="H1254" s="3" t="str">
        <f>VLOOKUP($B1254*1,[1]Sheet1!$A:$G,7,FALSE)</f>
        <v>华南</v>
      </c>
      <c r="I1254" s="3" t="str">
        <f>VLOOKUP($B1254*1,[1]Sheet1!$A:$G,6,FALSE)</f>
        <v>广州</v>
      </c>
      <c r="J1254" s="3" t="str">
        <f>VLOOKUP($B1254*1,[1]Sheet1!$A:$G,5,FALSE)</f>
        <v>一组</v>
      </c>
      <c r="K1254" s="3" t="str">
        <f t="shared" si="119"/>
        <v>广州一组</v>
      </c>
      <c r="L1254" s="3" t="str">
        <f>IF(VLOOKUP($B1254*1,[1]Sheet1!$A:$G,4,FALSE)=1,"普通员工","管理人员")</f>
        <v>管理人员</v>
      </c>
      <c r="M1254" s="3">
        <f>E1254/D1254</f>
        <v>5500.36</v>
      </c>
      <c r="N1254" s="3">
        <f t="shared" si="120"/>
        <v>2020</v>
      </c>
      <c r="O1254" s="3">
        <f t="shared" si="121"/>
        <v>6</v>
      </c>
    </row>
    <row r="1255" spans="1:15" x14ac:dyDescent="0.2">
      <c r="A1255" s="10">
        <f>A1254</f>
        <v>44001</v>
      </c>
      <c r="B1255" s="3" t="str">
        <f t="shared" si="124"/>
        <v>1000003926</v>
      </c>
      <c r="C1255" s="4" t="s">
        <v>10</v>
      </c>
      <c r="D1255" s="6">
        <v>1</v>
      </c>
      <c r="E1255" s="5">
        <v>1000.54</v>
      </c>
      <c r="F1255" s="6" t="str">
        <f t="shared" si="118"/>
        <v>借呗</v>
      </c>
      <c r="G1255" s="3" t="str">
        <f>MID(C1255,3,LEN(C1255))</f>
        <v>18期</v>
      </c>
      <c r="H1255" s="3" t="str">
        <f>VLOOKUP($B1255*1,[1]Sheet1!$A:$G,7,FALSE)</f>
        <v>华南</v>
      </c>
      <c r="I1255" s="3" t="str">
        <f>VLOOKUP($B1255*1,[1]Sheet1!$A:$G,6,FALSE)</f>
        <v>广州</v>
      </c>
      <c r="J1255" s="3" t="str">
        <f>VLOOKUP($B1255*1,[1]Sheet1!$A:$G,5,FALSE)</f>
        <v>一组</v>
      </c>
      <c r="K1255" s="3" t="str">
        <f t="shared" si="119"/>
        <v>广州一组</v>
      </c>
      <c r="L1255" s="3" t="str">
        <f>IF(VLOOKUP($B1255*1,[1]Sheet1!$A:$G,4,FALSE)=1,"普通员工","管理人员")</f>
        <v>管理人员</v>
      </c>
      <c r="M1255" s="3">
        <f>E1255/D1255</f>
        <v>1000.54</v>
      </c>
      <c r="N1255" s="3">
        <f t="shared" si="120"/>
        <v>2020</v>
      </c>
      <c r="O1255" s="3">
        <f t="shared" si="121"/>
        <v>6</v>
      </c>
    </row>
    <row r="1256" spans="1:15" x14ac:dyDescent="0.2">
      <c r="A1256" s="10">
        <f>A1255</f>
        <v>44001</v>
      </c>
      <c r="B1256" s="4" t="s">
        <v>27</v>
      </c>
      <c r="C1256" s="4" t="s">
        <v>5</v>
      </c>
      <c r="D1256" s="6">
        <v>1</v>
      </c>
      <c r="E1256" s="5">
        <v>6000.66</v>
      </c>
      <c r="F1256" s="6" t="str">
        <f t="shared" si="118"/>
        <v>借呗</v>
      </c>
      <c r="G1256" s="3" t="str">
        <f>MID(C1256,3,LEN(C1256))</f>
        <v>6期</v>
      </c>
      <c r="H1256" s="3" t="str">
        <f>VLOOKUP($B1256*1,[1]Sheet1!$A:$G,7,FALSE)</f>
        <v>华东</v>
      </c>
      <c r="I1256" s="3" t="str">
        <f>VLOOKUP($B1256*1,[1]Sheet1!$A:$G,6,FALSE)</f>
        <v>上海</v>
      </c>
      <c r="J1256" s="3" t="str">
        <f>VLOOKUP($B1256*1,[1]Sheet1!$A:$G,5,FALSE)</f>
        <v>二组</v>
      </c>
      <c r="K1256" s="3" t="str">
        <f t="shared" si="119"/>
        <v>上海二组</v>
      </c>
      <c r="L1256" s="3" t="str">
        <f>IF(VLOOKUP($B1256*1,[1]Sheet1!$A:$G,4,FALSE)=1,"普通员工","管理人员")</f>
        <v>管理人员</v>
      </c>
      <c r="M1256" s="3">
        <f>E1256/D1256</f>
        <v>6000.66</v>
      </c>
      <c r="N1256" s="3">
        <f t="shared" si="120"/>
        <v>2020</v>
      </c>
      <c r="O1256" s="3">
        <f t="shared" si="121"/>
        <v>6</v>
      </c>
    </row>
    <row r="1257" spans="1:15" x14ac:dyDescent="0.2">
      <c r="A1257" s="10">
        <f>A1256</f>
        <v>44001</v>
      </c>
      <c r="B1257" s="3" t="str">
        <f>B1256</f>
        <v>1000004170</v>
      </c>
      <c r="C1257" s="4" t="s">
        <v>10</v>
      </c>
      <c r="D1257" s="6">
        <v>1</v>
      </c>
      <c r="E1257" s="5">
        <v>5000.51</v>
      </c>
      <c r="F1257" s="6" t="str">
        <f t="shared" si="118"/>
        <v>借呗</v>
      </c>
      <c r="G1257" s="3" t="str">
        <f>MID(C1257,3,LEN(C1257))</f>
        <v>18期</v>
      </c>
      <c r="H1257" s="3" t="str">
        <f>VLOOKUP($B1257*1,[1]Sheet1!$A:$G,7,FALSE)</f>
        <v>华东</v>
      </c>
      <c r="I1257" s="3" t="str">
        <f>VLOOKUP($B1257*1,[1]Sheet1!$A:$G,6,FALSE)</f>
        <v>上海</v>
      </c>
      <c r="J1257" s="3" t="str">
        <f>VLOOKUP($B1257*1,[1]Sheet1!$A:$G,5,FALSE)</f>
        <v>二组</v>
      </c>
      <c r="K1257" s="3" t="str">
        <f t="shared" si="119"/>
        <v>上海二组</v>
      </c>
      <c r="L1257" s="3" t="str">
        <f>IF(VLOOKUP($B1257*1,[1]Sheet1!$A:$G,4,FALSE)=1,"普通员工","管理人员")</f>
        <v>管理人员</v>
      </c>
      <c r="M1257" s="3">
        <f>E1257/D1257</f>
        <v>5000.51</v>
      </c>
      <c r="N1257" s="3">
        <f t="shared" si="120"/>
        <v>2020</v>
      </c>
      <c r="O1257" s="3">
        <f t="shared" si="121"/>
        <v>6</v>
      </c>
    </row>
    <row r="1258" spans="1:15" x14ac:dyDescent="0.2">
      <c r="A1258" s="10">
        <f>A1257</f>
        <v>44001</v>
      </c>
      <c r="B1258" s="4" t="s">
        <v>28</v>
      </c>
      <c r="C1258" s="4" t="s">
        <v>6</v>
      </c>
      <c r="D1258" s="6">
        <v>2</v>
      </c>
      <c r="E1258" s="5">
        <v>8485.91</v>
      </c>
      <c r="F1258" s="6" t="str">
        <f t="shared" si="118"/>
        <v>借呗</v>
      </c>
      <c r="G1258" s="3" t="str">
        <f>MID(C1258,3,LEN(C1258))</f>
        <v>12期</v>
      </c>
      <c r="H1258" s="3" t="str">
        <f>VLOOKUP($B1258*1,[1]Sheet1!$A:$G,7,FALSE)</f>
        <v>华东</v>
      </c>
      <c r="I1258" s="3" t="str">
        <f>VLOOKUP($B1258*1,[1]Sheet1!$A:$G,6,FALSE)</f>
        <v>合肥</v>
      </c>
      <c r="J1258" s="3" t="str">
        <f>VLOOKUP($B1258*1,[1]Sheet1!$A:$G,5,FALSE)</f>
        <v>一组</v>
      </c>
      <c r="K1258" s="3" t="str">
        <f t="shared" si="119"/>
        <v>合肥一组</v>
      </c>
      <c r="L1258" s="3" t="str">
        <f>IF(VLOOKUP($B1258*1,[1]Sheet1!$A:$G,4,FALSE)=1,"普通员工","管理人员")</f>
        <v>普通员工</v>
      </c>
      <c r="M1258" s="3">
        <f>E1258/D1258</f>
        <v>4242.9549999999999</v>
      </c>
      <c r="N1258" s="3">
        <f t="shared" si="120"/>
        <v>2020</v>
      </c>
      <c r="O1258" s="3">
        <f t="shared" si="121"/>
        <v>6</v>
      </c>
    </row>
    <row r="1259" spans="1:15" x14ac:dyDescent="0.2">
      <c r="A1259" s="10">
        <f>A1258</f>
        <v>44001</v>
      </c>
      <c r="B1259" s="4" t="s">
        <v>46</v>
      </c>
      <c r="C1259" s="4" t="s">
        <v>5</v>
      </c>
      <c r="D1259" s="6">
        <v>1</v>
      </c>
      <c r="E1259" s="5">
        <v>8000.67</v>
      </c>
      <c r="F1259" s="6" t="str">
        <f t="shared" si="118"/>
        <v>借呗</v>
      </c>
      <c r="G1259" s="3" t="str">
        <f>MID(C1259,3,LEN(C1259))</f>
        <v>6期</v>
      </c>
      <c r="H1259" s="3" t="str">
        <f>VLOOKUP($B1259*1,[1]Sheet1!$A:$G,7,FALSE)</f>
        <v>华东</v>
      </c>
      <c r="I1259" s="3" t="str">
        <f>VLOOKUP($B1259*1,[1]Sheet1!$A:$G,6,FALSE)</f>
        <v>杭州</v>
      </c>
      <c r="J1259" s="3" t="str">
        <f>VLOOKUP($B1259*1,[1]Sheet1!$A:$G,5,FALSE)</f>
        <v>二组</v>
      </c>
      <c r="K1259" s="3" t="str">
        <f t="shared" si="119"/>
        <v>杭州二组</v>
      </c>
      <c r="L1259" s="3" t="str">
        <f>IF(VLOOKUP($B1259*1,[1]Sheet1!$A:$G,4,FALSE)=1,"普通员工","管理人员")</f>
        <v>管理人员</v>
      </c>
      <c r="M1259" s="3">
        <f>E1259/D1259</f>
        <v>8000.67</v>
      </c>
      <c r="N1259" s="3">
        <f t="shared" si="120"/>
        <v>2020</v>
      </c>
      <c r="O1259" s="3">
        <f t="shared" si="121"/>
        <v>6</v>
      </c>
    </row>
    <row r="1260" spans="1:15" x14ac:dyDescent="0.2">
      <c r="A1260" s="10">
        <f>A1259</f>
        <v>44001</v>
      </c>
      <c r="B1260" s="3" t="str">
        <f>B1259</f>
        <v>1000005873</v>
      </c>
      <c r="C1260" s="4" t="s">
        <v>6</v>
      </c>
      <c r="D1260" s="6">
        <v>1</v>
      </c>
      <c r="E1260" s="5">
        <v>10000.59</v>
      </c>
      <c r="F1260" s="6" t="str">
        <f t="shared" si="118"/>
        <v>借呗</v>
      </c>
      <c r="G1260" s="3" t="str">
        <f>MID(C1260,3,LEN(C1260))</f>
        <v>12期</v>
      </c>
      <c r="H1260" s="3" t="str">
        <f>VLOOKUP($B1260*1,[1]Sheet1!$A:$G,7,FALSE)</f>
        <v>华东</v>
      </c>
      <c r="I1260" s="3" t="str">
        <f>VLOOKUP($B1260*1,[1]Sheet1!$A:$G,6,FALSE)</f>
        <v>杭州</v>
      </c>
      <c r="J1260" s="3" t="str">
        <f>VLOOKUP($B1260*1,[1]Sheet1!$A:$G,5,FALSE)</f>
        <v>二组</v>
      </c>
      <c r="K1260" s="3" t="str">
        <f t="shared" si="119"/>
        <v>杭州二组</v>
      </c>
      <c r="L1260" s="3" t="str">
        <f>IF(VLOOKUP($B1260*1,[1]Sheet1!$A:$G,4,FALSE)=1,"普通员工","管理人员")</f>
        <v>管理人员</v>
      </c>
      <c r="M1260" s="3">
        <f>E1260/D1260</f>
        <v>10000.59</v>
      </c>
      <c r="N1260" s="3">
        <f t="shared" si="120"/>
        <v>2020</v>
      </c>
      <c r="O1260" s="3">
        <f t="shared" si="121"/>
        <v>6</v>
      </c>
    </row>
    <row r="1261" spans="1:15" x14ac:dyDescent="0.2">
      <c r="A1261" s="10">
        <f>A1260</f>
        <v>44001</v>
      </c>
      <c r="B1261" s="4" t="s">
        <v>30</v>
      </c>
      <c r="C1261" s="4" t="s">
        <v>6</v>
      </c>
      <c r="D1261" s="6">
        <v>1</v>
      </c>
      <c r="E1261" s="5">
        <v>10000.030000000001</v>
      </c>
      <c r="F1261" s="6" t="str">
        <f t="shared" si="118"/>
        <v>借呗</v>
      </c>
      <c r="G1261" s="3" t="str">
        <f>MID(C1261,3,LEN(C1261))</f>
        <v>12期</v>
      </c>
      <c r="H1261" s="3" t="str">
        <f>VLOOKUP($B1261*1,[1]Sheet1!$A:$G,7,FALSE)</f>
        <v>华东</v>
      </c>
      <c r="I1261" s="3" t="str">
        <f>VLOOKUP($B1261*1,[1]Sheet1!$A:$G,6,FALSE)</f>
        <v>南京</v>
      </c>
      <c r="J1261" s="3" t="str">
        <f>VLOOKUP($B1261*1,[1]Sheet1!$A:$G,5,FALSE)</f>
        <v>一组</v>
      </c>
      <c r="K1261" s="3" t="str">
        <f t="shared" si="119"/>
        <v>南京一组</v>
      </c>
      <c r="L1261" s="3" t="str">
        <f>IF(VLOOKUP($B1261*1,[1]Sheet1!$A:$G,4,FALSE)=1,"普通员工","管理人员")</f>
        <v>普通员工</v>
      </c>
      <c r="M1261" s="3">
        <f>E1261/D1261</f>
        <v>10000.030000000001</v>
      </c>
      <c r="N1261" s="3">
        <f t="shared" si="120"/>
        <v>2020</v>
      </c>
      <c r="O1261" s="3">
        <f t="shared" si="121"/>
        <v>6</v>
      </c>
    </row>
    <row r="1262" spans="1:15" x14ac:dyDescent="0.2">
      <c r="A1262" s="10">
        <f>A1261</f>
        <v>44001</v>
      </c>
      <c r="B1262" s="4" t="s">
        <v>50</v>
      </c>
      <c r="C1262" s="4" t="s">
        <v>10</v>
      </c>
      <c r="D1262" s="6">
        <v>1</v>
      </c>
      <c r="E1262" s="5">
        <v>25000.49</v>
      </c>
      <c r="F1262" s="6" t="str">
        <f t="shared" si="118"/>
        <v>借呗</v>
      </c>
      <c r="G1262" s="3" t="str">
        <f>MID(C1262,3,LEN(C1262))</f>
        <v>18期</v>
      </c>
      <c r="H1262" s="3" t="str">
        <f>VLOOKUP($B1262*1,[1]Sheet1!$A:$G,7,FALSE)</f>
        <v>华东</v>
      </c>
      <c r="I1262" s="3" t="str">
        <f>VLOOKUP($B1262*1,[1]Sheet1!$A:$G,6,FALSE)</f>
        <v>上海</v>
      </c>
      <c r="J1262" s="3" t="str">
        <f>VLOOKUP($B1262*1,[1]Sheet1!$A:$G,5,FALSE)</f>
        <v>一组</v>
      </c>
      <c r="K1262" s="3" t="str">
        <f t="shared" si="119"/>
        <v>上海一组</v>
      </c>
      <c r="L1262" s="3" t="str">
        <f>IF(VLOOKUP($B1262*1,[1]Sheet1!$A:$G,4,FALSE)=1,"普通员工","管理人员")</f>
        <v>普通员工</v>
      </c>
      <c r="M1262" s="3">
        <f>E1262/D1262</f>
        <v>25000.49</v>
      </c>
      <c r="N1262" s="3">
        <f t="shared" si="120"/>
        <v>2020</v>
      </c>
      <c r="O1262" s="3">
        <f t="shared" si="121"/>
        <v>6</v>
      </c>
    </row>
    <row r="1263" spans="1:15" x14ac:dyDescent="0.2">
      <c r="A1263" s="10">
        <f>A1262</f>
        <v>44001</v>
      </c>
      <c r="B1263" s="4" t="s">
        <v>31</v>
      </c>
      <c r="C1263" s="4" t="s">
        <v>5</v>
      </c>
      <c r="D1263" s="6">
        <v>1</v>
      </c>
      <c r="E1263" s="5">
        <v>20000.54</v>
      </c>
      <c r="F1263" s="6" t="str">
        <f t="shared" si="118"/>
        <v>借呗</v>
      </c>
      <c r="G1263" s="3" t="str">
        <f>MID(C1263,3,LEN(C1263))</f>
        <v>6期</v>
      </c>
      <c r="H1263" s="3" t="str">
        <f>VLOOKUP($B1263*1,[1]Sheet1!$A:$G,7,FALSE)</f>
        <v>华西北</v>
      </c>
      <c r="I1263" s="3" t="str">
        <f>VLOOKUP($B1263*1,[1]Sheet1!$A:$G,6,FALSE)</f>
        <v>北京</v>
      </c>
      <c r="J1263" s="3" t="str">
        <f>VLOOKUP($B1263*1,[1]Sheet1!$A:$G,5,FALSE)</f>
        <v>三组</v>
      </c>
      <c r="K1263" s="3" t="str">
        <f t="shared" si="119"/>
        <v>北京三组</v>
      </c>
      <c r="L1263" s="3" t="str">
        <f>IF(VLOOKUP($B1263*1,[1]Sheet1!$A:$G,4,FALSE)=1,"普通员工","管理人员")</f>
        <v>普通员工</v>
      </c>
      <c r="M1263" s="3">
        <f>E1263/D1263</f>
        <v>20000.54</v>
      </c>
      <c r="N1263" s="3">
        <f t="shared" si="120"/>
        <v>2020</v>
      </c>
      <c r="O1263" s="3">
        <f t="shared" si="121"/>
        <v>6</v>
      </c>
    </row>
    <row r="1264" spans="1:15" x14ac:dyDescent="0.2">
      <c r="A1264" s="10">
        <f>A1263</f>
        <v>44001</v>
      </c>
      <c r="B1264" s="4" t="s">
        <v>51</v>
      </c>
      <c r="C1264" s="4" t="s">
        <v>5</v>
      </c>
      <c r="D1264" s="6">
        <v>1</v>
      </c>
      <c r="E1264" s="5">
        <v>6000.17</v>
      </c>
      <c r="F1264" s="6" t="str">
        <f t="shared" si="118"/>
        <v>借呗</v>
      </c>
      <c r="G1264" s="3" t="str">
        <f>MID(C1264,3,LEN(C1264))</f>
        <v>6期</v>
      </c>
      <c r="H1264" s="3" t="str">
        <f>VLOOKUP($B1264*1,[1]Sheet1!$A:$G,7,FALSE)</f>
        <v>华东</v>
      </c>
      <c r="I1264" s="3" t="str">
        <f>VLOOKUP($B1264*1,[1]Sheet1!$A:$G,6,FALSE)</f>
        <v>南京</v>
      </c>
      <c r="J1264" s="3" t="str">
        <f>VLOOKUP($B1264*1,[1]Sheet1!$A:$G,5,FALSE)</f>
        <v>一组</v>
      </c>
      <c r="K1264" s="3" t="str">
        <f t="shared" si="119"/>
        <v>南京一组</v>
      </c>
      <c r="L1264" s="3" t="str">
        <f>IF(VLOOKUP($B1264*1,[1]Sheet1!$A:$G,4,FALSE)=1,"普通员工","管理人员")</f>
        <v>管理人员</v>
      </c>
      <c r="M1264" s="3">
        <f>E1264/D1264</f>
        <v>6000.17</v>
      </c>
      <c r="N1264" s="3">
        <f t="shared" si="120"/>
        <v>2020</v>
      </c>
      <c r="O1264" s="3">
        <f t="shared" si="121"/>
        <v>6</v>
      </c>
    </row>
    <row r="1265" spans="1:15" x14ac:dyDescent="0.2">
      <c r="A1265" s="10">
        <f>A1264</f>
        <v>44001</v>
      </c>
      <c r="B1265" s="3" t="str">
        <f>B1264</f>
        <v>1000008239</v>
      </c>
      <c r="C1265" s="4" t="s">
        <v>6</v>
      </c>
      <c r="D1265" s="6">
        <v>1</v>
      </c>
      <c r="E1265" s="5">
        <v>11999.98</v>
      </c>
      <c r="F1265" s="6" t="str">
        <f t="shared" si="118"/>
        <v>借呗</v>
      </c>
      <c r="G1265" s="3" t="str">
        <f>MID(C1265,3,LEN(C1265))</f>
        <v>12期</v>
      </c>
      <c r="H1265" s="3" t="str">
        <f>VLOOKUP($B1265*1,[1]Sheet1!$A:$G,7,FALSE)</f>
        <v>华东</v>
      </c>
      <c r="I1265" s="3" t="str">
        <f>VLOOKUP($B1265*1,[1]Sheet1!$A:$G,6,FALSE)</f>
        <v>南京</v>
      </c>
      <c r="J1265" s="3" t="str">
        <f>VLOOKUP($B1265*1,[1]Sheet1!$A:$G,5,FALSE)</f>
        <v>一组</v>
      </c>
      <c r="K1265" s="3" t="str">
        <f t="shared" si="119"/>
        <v>南京一组</v>
      </c>
      <c r="L1265" s="3" t="str">
        <f>IF(VLOOKUP($B1265*1,[1]Sheet1!$A:$G,4,FALSE)=1,"普通员工","管理人员")</f>
        <v>管理人员</v>
      </c>
      <c r="M1265" s="3">
        <f>E1265/D1265</f>
        <v>11999.98</v>
      </c>
      <c r="N1265" s="3">
        <f t="shared" si="120"/>
        <v>2020</v>
      </c>
      <c r="O1265" s="3">
        <f t="shared" si="121"/>
        <v>6</v>
      </c>
    </row>
    <row r="1266" spans="1:15" x14ac:dyDescent="0.2">
      <c r="A1266" s="10">
        <f>A1265</f>
        <v>44001</v>
      </c>
      <c r="B1266" s="4" t="s">
        <v>69</v>
      </c>
      <c r="C1266" s="4" t="s">
        <v>5</v>
      </c>
      <c r="D1266" s="6">
        <v>1</v>
      </c>
      <c r="E1266" s="5">
        <v>1000.42</v>
      </c>
      <c r="F1266" s="6" t="str">
        <f t="shared" si="118"/>
        <v>借呗</v>
      </c>
      <c r="G1266" s="3" t="str">
        <f>MID(C1266,3,LEN(C1266))</f>
        <v>6期</v>
      </c>
      <c r="H1266" s="3" t="str">
        <f>VLOOKUP($B1266*1,[1]Sheet1!$A:$G,7,FALSE)</f>
        <v>华东</v>
      </c>
      <c r="I1266" s="3" t="str">
        <f>VLOOKUP($B1266*1,[1]Sheet1!$A:$G,6,FALSE)</f>
        <v>合肥</v>
      </c>
      <c r="J1266" s="3" t="str">
        <f>VLOOKUP($B1266*1,[1]Sheet1!$A:$G,5,FALSE)</f>
        <v>一组</v>
      </c>
      <c r="K1266" s="3" t="str">
        <f t="shared" si="119"/>
        <v>合肥一组</v>
      </c>
      <c r="L1266" s="3" t="str">
        <f>IF(VLOOKUP($B1266*1,[1]Sheet1!$A:$G,4,FALSE)=1,"普通员工","管理人员")</f>
        <v>普通员工</v>
      </c>
      <c r="M1266" s="3">
        <f>E1266/D1266</f>
        <v>1000.42</v>
      </c>
      <c r="N1266" s="3">
        <f t="shared" si="120"/>
        <v>2020</v>
      </c>
      <c r="O1266" s="3">
        <f t="shared" si="121"/>
        <v>6</v>
      </c>
    </row>
    <row r="1267" spans="1:15" x14ac:dyDescent="0.2">
      <c r="A1267" s="10">
        <f>A1266</f>
        <v>44001</v>
      </c>
      <c r="B1267" s="4" t="s">
        <v>32</v>
      </c>
      <c r="C1267" s="4" t="s">
        <v>5</v>
      </c>
      <c r="D1267" s="6">
        <v>1</v>
      </c>
      <c r="E1267" s="5">
        <v>13000.03</v>
      </c>
      <c r="F1267" s="6" t="str">
        <f t="shared" si="118"/>
        <v>借呗</v>
      </c>
      <c r="G1267" s="3" t="str">
        <f>MID(C1267,3,LEN(C1267))</f>
        <v>6期</v>
      </c>
      <c r="H1267" s="3" t="str">
        <f>VLOOKUP($B1267*1,[1]Sheet1!$A:$G,7,FALSE)</f>
        <v>华东</v>
      </c>
      <c r="I1267" s="3" t="str">
        <f>VLOOKUP($B1267*1,[1]Sheet1!$A:$G,6,FALSE)</f>
        <v>上海</v>
      </c>
      <c r="J1267" s="3" t="str">
        <f>VLOOKUP($B1267*1,[1]Sheet1!$A:$G,5,FALSE)</f>
        <v>二组</v>
      </c>
      <c r="K1267" s="3" t="str">
        <f t="shared" si="119"/>
        <v>上海二组</v>
      </c>
      <c r="L1267" s="3" t="str">
        <f>IF(VLOOKUP($B1267*1,[1]Sheet1!$A:$G,4,FALSE)=1,"普通员工","管理人员")</f>
        <v>普通员工</v>
      </c>
      <c r="M1267" s="3">
        <f>E1267/D1267</f>
        <v>13000.03</v>
      </c>
      <c r="N1267" s="3">
        <f t="shared" si="120"/>
        <v>2020</v>
      </c>
      <c r="O1267" s="3">
        <f t="shared" si="121"/>
        <v>6</v>
      </c>
    </row>
    <row r="1268" spans="1:15" x14ac:dyDescent="0.2">
      <c r="A1268" s="10">
        <f>A1267</f>
        <v>44001</v>
      </c>
      <c r="B1268" s="4" t="s">
        <v>52</v>
      </c>
      <c r="C1268" s="4" t="s">
        <v>5</v>
      </c>
      <c r="D1268" s="6">
        <v>3</v>
      </c>
      <c r="E1268" s="5">
        <v>26000.400000000001</v>
      </c>
      <c r="F1268" s="6" t="str">
        <f t="shared" si="118"/>
        <v>借呗</v>
      </c>
      <c r="G1268" s="3" t="str">
        <f>MID(C1268,3,LEN(C1268))</f>
        <v>6期</v>
      </c>
      <c r="H1268" s="3" t="str">
        <f>VLOOKUP($B1268*1,[1]Sheet1!$A:$G,7,FALSE)</f>
        <v>华东</v>
      </c>
      <c r="I1268" s="3" t="str">
        <f>VLOOKUP($B1268*1,[1]Sheet1!$A:$G,6,FALSE)</f>
        <v>苏州</v>
      </c>
      <c r="J1268" s="3" t="str">
        <f>VLOOKUP($B1268*1,[1]Sheet1!$A:$G,5,FALSE)</f>
        <v>二组</v>
      </c>
      <c r="K1268" s="3" t="str">
        <f t="shared" si="119"/>
        <v>苏州二组</v>
      </c>
      <c r="L1268" s="3" t="str">
        <f>IF(VLOOKUP($B1268*1,[1]Sheet1!$A:$G,4,FALSE)=1,"普通员工","管理人员")</f>
        <v>普通员工</v>
      </c>
      <c r="M1268" s="3">
        <f>E1268/D1268</f>
        <v>8666.8000000000011</v>
      </c>
      <c r="N1268" s="3">
        <f t="shared" si="120"/>
        <v>2020</v>
      </c>
      <c r="O1268" s="3">
        <f t="shared" si="121"/>
        <v>6</v>
      </c>
    </row>
    <row r="1269" spans="1:15" x14ac:dyDescent="0.2">
      <c r="A1269" s="10">
        <f>A1268</f>
        <v>44001</v>
      </c>
      <c r="B1269" s="4" t="s">
        <v>54</v>
      </c>
      <c r="C1269" s="4" t="s">
        <v>10</v>
      </c>
      <c r="D1269" s="6">
        <v>1</v>
      </c>
      <c r="E1269" s="5">
        <v>2000.16</v>
      </c>
      <c r="F1269" s="6" t="str">
        <f t="shared" si="118"/>
        <v>借呗</v>
      </c>
      <c r="G1269" s="3" t="str">
        <f>MID(C1269,3,LEN(C1269))</f>
        <v>18期</v>
      </c>
      <c r="H1269" s="3" t="str">
        <f>VLOOKUP($B1269*1,[1]Sheet1!$A:$G,7,FALSE)</f>
        <v>华东</v>
      </c>
      <c r="I1269" s="3" t="str">
        <f>VLOOKUP($B1269*1,[1]Sheet1!$A:$G,6,FALSE)</f>
        <v>南京</v>
      </c>
      <c r="J1269" s="3" t="str">
        <f>VLOOKUP($B1269*1,[1]Sheet1!$A:$G,5,FALSE)</f>
        <v>一组</v>
      </c>
      <c r="K1269" s="3" t="str">
        <f t="shared" si="119"/>
        <v>南京一组</v>
      </c>
      <c r="L1269" s="3" t="str">
        <f>IF(VLOOKUP($B1269*1,[1]Sheet1!$A:$G,4,FALSE)=1,"普通员工","管理人员")</f>
        <v>普通员工</v>
      </c>
      <c r="M1269" s="3">
        <f>E1269/D1269</f>
        <v>2000.16</v>
      </c>
      <c r="N1269" s="3">
        <f t="shared" si="120"/>
        <v>2020</v>
      </c>
      <c r="O1269" s="3">
        <f t="shared" si="121"/>
        <v>6</v>
      </c>
    </row>
    <row r="1270" spans="1:15" x14ac:dyDescent="0.2">
      <c r="A1270" s="10">
        <f>A1269</f>
        <v>44001</v>
      </c>
      <c r="B1270" s="4" t="s">
        <v>55</v>
      </c>
      <c r="C1270" s="4" t="s">
        <v>5</v>
      </c>
      <c r="D1270" s="6">
        <v>2</v>
      </c>
      <c r="E1270" s="5">
        <v>11500.79</v>
      </c>
      <c r="F1270" s="6" t="str">
        <f t="shared" si="118"/>
        <v>借呗</v>
      </c>
      <c r="G1270" s="3" t="str">
        <f>MID(C1270,3,LEN(C1270))</f>
        <v>6期</v>
      </c>
      <c r="H1270" s="3" t="str">
        <f>VLOOKUP($B1270*1,[1]Sheet1!$A:$G,7,FALSE)</f>
        <v>华南</v>
      </c>
      <c r="I1270" s="3" t="str">
        <f>VLOOKUP($B1270*1,[1]Sheet1!$A:$G,6,FALSE)</f>
        <v>广州</v>
      </c>
      <c r="J1270" s="3" t="str">
        <f>VLOOKUP($B1270*1,[1]Sheet1!$A:$G,5,FALSE)</f>
        <v>一组</v>
      </c>
      <c r="K1270" s="3" t="str">
        <f t="shared" si="119"/>
        <v>广州一组</v>
      </c>
      <c r="L1270" s="3" t="str">
        <f>IF(VLOOKUP($B1270*1,[1]Sheet1!$A:$G,4,FALSE)=1,"普通员工","管理人员")</f>
        <v>普通员工</v>
      </c>
      <c r="M1270" s="3">
        <f>E1270/D1270</f>
        <v>5750.3950000000004</v>
      </c>
      <c r="N1270" s="3">
        <f t="shared" si="120"/>
        <v>2020</v>
      </c>
      <c r="O1270" s="3">
        <f t="shared" si="121"/>
        <v>6</v>
      </c>
    </row>
    <row r="1271" spans="1:15" x14ac:dyDescent="0.2">
      <c r="A1271" s="10">
        <f>A1270</f>
        <v>44001</v>
      </c>
      <c r="B1271" s="4" t="s">
        <v>118</v>
      </c>
      <c r="C1271" s="4" t="s">
        <v>5</v>
      </c>
      <c r="D1271" s="6">
        <v>1</v>
      </c>
      <c r="E1271" s="5">
        <v>8000.04</v>
      </c>
      <c r="F1271" s="6" t="str">
        <f t="shared" si="118"/>
        <v>借呗</v>
      </c>
      <c r="G1271" s="3" t="str">
        <f>MID(C1271,3,LEN(C1271))</f>
        <v>6期</v>
      </c>
      <c r="H1271" s="3" t="str">
        <f>VLOOKUP($B1271*1,[1]Sheet1!$A:$G,7,FALSE)</f>
        <v>华东</v>
      </c>
      <c r="I1271" s="3" t="str">
        <f>VLOOKUP($B1271*1,[1]Sheet1!$A:$G,6,FALSE)</f>
        <v>合肥</v>
      </c>
      <c r="J1271" s="3" t="str">
        <f>VLOOKUP($B1271*1,[1]Sheet1!$A:$G,5,FALSE)</f>
        <v>二组</v>
      </c>
      <c r="K1271" s="3" t="str">
        <f t="shared" si="119"/>
        <v>合肥二组</v>
      </c>
      <c r="L1271" s="3" t="str">
        <f>IF(VLOOKUP($B1271*1,[1]Sheet1!$A:$G,4,FALSE)=1,"普通员工","管理人员")</f>
        <v>普通员工</v>
      </c>
      <c r="M1271" s="3">
        <f>E1271/D1271</f>
        <v>8000.04</v>
      </c>
      <c r="N1271" s="3">
        <f t="shared" si="120"/>
        <v>2020</v>
      </c>
      <c r="O1271" s="3">
        <f t="shared" si="121"/>
        <v>6</v>
      </c>
    </row>
    <row r="1272" spans="1:15" x14ac:dyDescent="0.2">
      <c r="A1272" s="10">
        <f>A1271</f>
        <v>44001</v>
      </c>
      <c r="B1272" s="4" t="s">
        <v>80</v>
      </c>
      <c r="C1272" s="4" t="s">
        <v>5</v>
      </c>
      <c r="D1272" s="6">
        <v>2</v>
      </c>
      <c r="E1272" s="5">
        <v>13001.08</v>
      </c>
      <c r="F1272" s="6" t="str">
        <f t="shared" si="118"/>
        <v>借呗</v>
      </c>
      <c r="G1272" s="3" t="str">
        <f>MID(C1272,3,LEN(C1272))</f>
        <v>6期</v>
      </c>
      <c r="H1272" s="3" t="str">
        <f>VLOOKUP($B1272*1,[1]Sheet1!$A:$G,7,FALSE)</f>
        <v>华东</v>
      </c>
      <c r="I1272" s="3" t="str">
        <f>VLOOKUP($B1272*1,[1]Sheet1!$A:$G,6,FALSE)</f>
        <v>上海</v>
      </c>
      <c r="J1272" s="3" t="str">
        <f>VLOOKUP($B1272*1,[1]Sheet1!$A:$G,5,FALSE)</f>
        <v>二组</v>
      </c>
      <c r="K1272" s="3" t="str">
        <f t="shared" si="119"/>
        <v>上海二组</v>
      </c>
      <c r="L1272" s="3" t="str">
        <f>IF(VLOOKUP($B1272*1,[1]Sheet1!$A:$G,4,FALSE)=1,"普通员工","管理人员")</f>
        <v>普通员工</v>
      </c>
      <c r="M1272" s="3">
        <f>E1272/D1272</f>
        <v>6500.54</v>
      </c>
      <c r="N1272" s="3">
        <f t="shared" si="120"/>
        <v>2020</v>
      </c>
      <c r="O1272" s="3">
        <f t="shared" si="121"/>
        <v>6</v>
      </c>
    </row>
    <row r="1273" spans="1:15" x14ac:dyDescent="0.2">
      <c r="A1273" s="10">
        <f>A1272</f>
        <v>44001</v>
      </c>
      <c r="B1273" s="4" t="s">
        <v>73</v>
      </c>
      <c r="C1273" s="4" t="s">
        <v>5</v>
      </c>
      <c r="D1273" s="6">
        <v>5</v>
      </c>
      <c r="E1273" s="5">
        <v>26602.32</v>
      </c>
      <c r="F1273" s="6" t="str">
        <f t="shared" si="118"/>
        <v>借呗</v>
      </c>
      <c r="G1273" s="3" t="str">
        <f>MID(C1273,3,LEN(C1273))</f>
        <v>6期</v>
      </c>
      <c r="H1273" s="3" t="str">
        <f>VLOOKUP($B1273*1,[1]Sheet1!$A:$G,7,FALSE)</f>
        <v>华东</v>
      </c>
      <c r="I1273" s="3" t="str">
        <f>VLOOKUP($B1273*1,[1]Sheet1!$A:$G,6,FALSE)</f>
        <v>上海</v>
      </c>
      <c r="J1273" s="3" t="str">
        <f>VLOOKUP($B1273*1,[1]Sheet1!$A:$G,5,FALSE)</f>
        <v>二组</v>
      </c>
      <c r="K1273" s="3" t="str">
        <f t="shared" si="119"/>
        <v>上海二组</v>
      </c>
      <c r="L1273" s="3" t="str">
        <f>IF(VLOOKUP($B1273*1,[1]Sheet1!$A:$G,4,FALSE)=1,"普通员工","管理人员")</f>
        <v>普通员工</v>
      </c>
      <c r="M1273" s="3">
        <f>E1273/D1273</f>
        <v>5320.4639999999999</v>
      </c>
      <c r="N1273" s="3">
        <f t="shared" si="120"/>
        <v>2020</v>
      </c>
      <c r="O1273" s="3">
        <f t="shared" si="121"/>
        <v>6</v>
      </c>
    </row>
    <row r="1274" spans="1:15" x14ac:dyDescent="0.2">
      <c r="A1274" s="10">
        <f>A1273</f>
        <v>44001</v>
      </c>
      <c r="B1274" s="3" t="str">
        <f>B1273</f>
        <v>1000011698</v>
      </c>
      <c r="C1274" s="4" t="s">
        <v>6</v>
      </c>
      <c r="D1274" s="6">
        <v>2</v>
      </c>
      <c r="E1274" s="5">
        <v>32000.71</v>
      </c>
      <c r="F1274" s="6" t="str">
        <f t="shared" si="118"/>
        <v>借呗</v>
      </c>
      <c r="G1274" s="3" t="str">
        <f>MID(C1274,3,LEN(C1274))</f>
        <v>12期</v>
      </c>
      <c r="H1274" s="3" t="str">
        <f>VLOOKUP($B1274*1,[1]Sheet1!$A:$G,7,FALSE)</f>
        <v>华东</v>
      </c>
      <c r="I1274" s="3" t="str">
        <f>VLOOKUP($B1274*1,[1]Sheet1!$A:$G,6,FALSE)</f>
        <v>上海</v>
      </c>
      <c r="J1274" s="3" t="str">
        <f>VLOOKUP($B1274*1,[1]Sheet1!$A:$G,5,FALSE)</f>
        <v>二组</v>
      </c>
      <c r="K1274" s="3" t="str">
        <f t="shared" si="119"/>
        <v>上海二组</v>
      </c>
      <c r="L1274" s="3" t="str">
        <f>IF(VLOOKUP($B1274*1,[1]Sheet1!$A:$G,4,FALSE)=1,"普通员工","管理人员")</f>
        <v>普通员工</v>
      </c>
      <c r="M1274" s="3">
        <f>E1274/D1274</f>
        <v>16000.355</v>
      </c>
      <c r="N1274" s="3">
        <f t="shared" si="120"/>
        <v>2020</v>
      </c>
      <c r="O1274" s="3">
        <f t="shared" si="121"/>
        <v>6</v>
      </c>
    </row>
    <row r="1275" spans="1:15" x14ac:dyDescent="0.2">
      <c r="A1275" s="10">
        <f>A1274</f>
        <v>44001</v>
      </c>
      <c r="B1275" s="4" t="s">
        <v>119</v>
      </c>
      <c r="C1275" s="4" t="s">
        <v>6</v>
      </c>
      <c r="D1275" s="6">
        <v>1</v>
      </c>
      <c r="E1275" s="5">
        <v>13000.66</v>
      </c>
      <c r="F1275" s="6" t="str">
        <f t="shared" si="118"/>
        <v>借呗</v>
      </c>
      <c r="G1275" s="3" t="str">
        <f>MID(C1275,3,LEN(C1275))</f>
        <v>12期</v>
      </c>
      <c r="H1275" s="3" t="str">
        <f>VLOOKUP($B1275*1,[1]Sheet1!$A:$G,7,FALSE)</f>
        <v>华东</v>
      </c>
      <c r="I1275" s="3" t="str">
        <f>VLOOKUP($B1275*1,[1]Sheet1!$A:$G,6,FALSE)</f>
        <v>杭州</v>
      </c>
      <c r="J1275" s="3" t="str">
        <f>VLOOKUP($B1275*1,[1]Sheet1!$A:$G,5,FALSE)</f>
        <v>二组</v>
      </c>
      <c r="K1275" s="3" t="str">
        <f t="shared" si="119"/>
        <v>杭州二组</v>
      </c>
      <c r="L1275" s="3" t="str">
        <f>IF(VLOOKUP($B1275*1,[1]Sheet1!$A:$G,4,FALSE)=1,"普通员工","管理人员")</f>
        <v>普通员工</v>
      </c>
      <c r="M1275" s="3">
        <f>E1275/D1275</f>
        <v>13000.66</v>
      </c>
      <c r="N1275" s="3">
        <f t="shared" si="120"/>
        <v>2020</v>
      </c>
      <c r="O1275" s="3">
        <f t="shared" si="121"/>
        <v>6</v>
      </c>
    </row>
    <row r="1276" spans="1:15" x14ac:dyDescent="0.2">
      <c r="A1276" s="10">
        <f>A1275</f>
        <v>44001</v>
      </c>
      <c r="B1276" s="4" t="s">
        <v>75</v>
      </c>
      <c r="C1276" s="4" t="s">
        <v>6</v>
      </c>
      <c r="D1276" s="6">
        <v>1</v>
      </c>
      <c r="E1276" s="5">
        <v>10000.370000000001</v>
      </c>
      <c r="F1276" s="6" t="str">
        <f t="shared" si="118"/>
        <v>借呗</v>
      </c>
      <c r="G1276" s="3" t="str">
        <f>MID(C1276,3,LEN(C1276))</f>
        <v>12期</v>
      </c>
      <c r="H1276" s="3" t="str">
        <f>VLOOKUP($B1276*1,[1]Sheet1!$A:$G,7,FALSE)</f>
        <v>华东</v>
      </c>
      <c r="I1276" s="3" t="str">
        <f>VLOOKUP($B1276*1,[1]Sheet1!$A:$G,6,FALSE)</f>
        <v>杭州</v>
      </c>
      <c r="J1276" s="3" t="str">
        <f>VLOOKUP($B1276*1,[1]Sheet1!$A:$G,5,FALSE)</f>
        <v>一组</v>
      </c>
      <c r="K1276" s="3" t="str">
        <f t="shared" si="119"/>
        <v>杭州一组</v>
      </c>
      <c r="L1276" s="3" t="str">
        <f>IF(VLOOKUP($B1276*1,[1]Sheet1!$A:$G,4,FALSE)=1,"普通员工","管理人员")</f>
        <v>普通员工</v>
      </c>
      <c r="M1276" s="3">
        <f>E1276/D1276</f>
        <v>10000.370000000001</v>
      </c>
      <c r="N1276" s="3">
        <f t="shared" si="120"/>
        <v>2020</v>
      </c>
      <c r="O1276" s="3">
        <f t="shared" si="121"/>
        <v>6</v>
      </c>
    </row>
    <row r="1277" spans="1:15" x14ac:dyDescent="0.2">
      <c r="A1277" s="10">
        <f>A1276</f>
        <v>44001</v>
      </c>
      <c r="B1277" s="4" t="s">
        <v>76</v>
      </c>
      <c r="C1277" s="4" t="s">
        <v>6</v>
      </c>
      <c r="D1277" s="6">
        <v>1</v>
      </c>
      <c r="E1277" s="5">
        <v>22000.3</v>
      </c>
      <c r="F1277" s="6" t="str">
        <f t="shared" si="118"/>
        <v>借呗</v>
      </c>
      <c r="G1277" s="3" t="str">
        <f>MID(C1277,3,LEN(C1277))</f>
        <v>12期</v>
      </c>
      <c r="H1277" s="3" t="str">
        <f>VLOOKUP($B1277*1,[1]Sheet1!$A:$G,7,FALSE)</f>
        <v>华东</v>
      </c>
      <c r="I1277" s="3" t="str">
        <f>VLOOKUP($B1277*1,[1]Sheet1!$A:$G,6,FALSE)</f>
        <v>杭州</v>
      </c>
      <c r="J1277" s="3" t="str">
        <f>VLOOKUP($B1277*1,[1]Sheet1!$A:$G,5,FALSE)</f>
        <v>二组</v>
      </c>
      <c r="K1277" s="3" t="str">
        <f t="shared" si="119"/>
        <v>杭州二组</v>
      </c>
      <c r="L1277" s="3" t="str">
        <f>IF(VLOOKUP($B1277*1,[1]Sheet1!$A:$G,4,FALSE)=1,"普通员工","管理人员")</f>
        <v>普通员工</v>
      </c>
      <c r="M1277" s="3">
        <f>E1277/D1277</f>
        <v>22000.3</v>
      </c>
      <c r="N1277" s="3">
        <f t="shared" si="120"/>
        <v>2020</v>
      </c>
      <c r="O1277" s="3">
        <f t="shared" si="121"/>
        <v>6</v>
      </c>
    </row>
    <row r="1278" spans="1:15" x14ac:dyDescent="0.2">
      <c r="A1278" s="10">
        <f>A1277</f>
        <v>44001</v>
      </c>
      <c r="B1278" s="3" t="str">
        <f>B1277</f>
        <v>1000012099</v>
      </c>
      <c r="C1278" s="4" t="s">
        <v>10</v>
      </c>
      <c r="D1278" s="6">
        <v>1</v>
      </c>
      <c r="E1278" s="5">
        <v>25000.58</v>
      </c>
      <c r="F1278" s="6" t="str">
        <f t="shared" si="118"/>
        <v>借呗</v>
      </c>
      <c r="G1278" s="3" t="str">
        <f>MID(C1278,3,LEN(C1278))</f>
        <v>18期</v>
      </c>
      <c r="H1278" s="3" t="str">
        <f>VLOOKUP($B1278*1,[1]Sheet1!$A:$G,7,FALSE)</f>
        <v>华东</v>
      </c>
      <c r="I1278" s="3" t="str">
        <f>VLOOKUP($B1278*1,[1]Sheet1!$A:$G,6,FALSE)</f>
        <v>杭州</v>
      </c>
      <c r="J1278" s="3" t="str">
        <f>VLOOKUP($B1278*1,[1]Sheet1!$A:$G,5,FALSE)</f>
        <v>二组</v>
      </c>
      <c r="K1278" s="3" t="str">
        <f t="shared" si="119"/>
        <v>杭州二组</v>
      </c>
      <c r="L1278" s="3" t="str">
        <f>IF(VLOOKUP($B1278*1,[1]Sheet1!$A:$G,4,FALSE)=1,"普通员工","管理人员")</f>
        <v>普通员工</v>
      </c>
      <c r="M1278" s="3">
        <f>E1278/D1278</f>
        <v>25000.58</v>
      </c>
      <c r="N1278" s="3">
        <f t="shared" si="120"/>
        <v>2020</v>
      </c>
      <c r="O1278" s="3">
        <f t="shared" si="121"/>
        <v>6</v>
      </c>
    </row>
    <row r="1279" spans="1:15" x14ac:dyDescent="0.2">
      <c r="A1279" s="10">
        <f>A1278</f>
        <v>44001</v>
      </c>
      <c r="B1279" s="4" t="s">
        <v>77</v>
      </c>
      <c r="C1279" s="4" t="s">
        <v>5</v>
      </c>
      <c r="D1279" s="6">
        <v>1</v>
      </c>
      <c r="E1279" s="5">
        <v>2000.7</v>
      </c>
      <c r="F1279" s="6" t="str">
        <f t="shared" si="118"/>
        <v>借呗</v>
      </c>
      <c r="G1279" s="3" t="str">
        <f>MID(C1279,3,LEN(C1279))</f>
        <v>6期</v>
      </c>
      <c r="H1279" s="3" t="str">
        <f>VLOOKUP($B1279*1,[1]Sheet1!$A:$G,7,FALSE)</f>
        <v>华东</v>
      </c>
      <c r="I1279" s="3" t="str">
        <f>VLOOKUP($B1279*1,[1]Sheet1!$A:$G,6,FALSE)</f>
        <v>杭州</v>
      </c>
      <c r="J1279" s="3" t="str">
        <f>VLOOKUP($B1279*1,[1]Sheet1!$A:$G,5,FALSE)</f>
        <v>三组</v>
      </c>
      <c r="K1279" s="3" t="str">
        <f t="shared" si="119"/>
        <v>杭州三组</v>
      </c>
      <c r="L1279" s="3" t="str">
        <f>IF(VLOOKUP($B1279*1,[1]Sheet1!$A:$G,4,FALSE)=1,"普通员工","管理人员")</f>
        <v>管理人员</v>
      </c>
      <c r="M1279" s="3">
        <f>E1279/D1279</f>
        <v>2000.7</v>
      </c>
      <c r="N1279" s="3">
        <f t="shared" si="120"/>
        <v>2020</v>
      </c>
      <c r="O1279" s="3">
        <f t="shared" si="121"/>
        <v>6</v>
      </c>
    </row>
    <row r="1280" spans="1:15" x14ac:dyDescent="0.2">
      <c r="A1280" s="10">
        <f>A1279</f>
        <v>44001</v>
      </c>
      <c r="B1280" s="3" t="str">
        <f>B1279</f>
        <v>1000012112</v>
      </c>
      <c r="C1280" s="4" t="s">
        <v>6</v>
      </c>
      <c r="D1280" s="6">
        <v>1</v>
      </c>
      <c r="E1280" s="5">
        <v>17000.23</v>
      </c>
      <c r="F1280" s="6" t="str">
        <f t="shared" si="118"/>
        <v>借呗</v>
      </c>
      <c r="G1280" s="3" t="str">
        <f>MID(C1280,3,LEN(C1280))</f>
        <v>12期</v>
      </c>
      <c r="H1280" s="3" t="str">
        <f>VLOOKUP($B1280*1,[1]Sheet1!$A:$G,7,FALSE)</f>
        <v>华东</v>
      </c>
      <c r="I1280" s="3" t="str">
        <f>VLOOKUP($B1280*1,[1]Sheet1!$A:$G,6,FALSE)</f>
        <v>杭州</v>
      </c>
      <c r="J1280" s="3" t="str">
        <f>VLOOKUP($B1280*1,[1]Sheet1!$A:$G,5,FALSE)</f>
        <v>三组</v>
      </c>
      <c r="K1280" s="3" t="str">
        <f t="shared" si="119"/>
        <v>杭州三组</v>
      </c>
      <c r="L1280" s="3" t="str">
        <f>IF(VLOOKUP($B1280*1,[1]Sheet1!$A:$G,4,FALSE)=1,"普通员工","管理人员")</f>
        <v>管理人员</v>
      </c>
      <c r="M1280" s="3">
        <f>E1280/D1280</f>
        <v>17000.23</v>
      </c>
      <c r="N1280" s="3">
        <f t="shared" si="120"/>
        <v>2020</v>
      </c>
      <c r="O1280" s="3">
        <f t="shared" si="121"/>
        <v>6</v>
      </c>
    </row>
    <row r="1281" spans="1:15" x14ac:dyDescent="0.2">
      <c r="A1281" s="10">
        <f>A1280</f>
        <v>44001</v>
      </c>
      <c r="B1281" s="4" t="s">
        <v>78</v>
      </c>
      <c r="C1281" s="4" t="s">
        <v>5</v>
      </c>
      <c r="D1281" s="6">
        <v>1</v>
      </c>
      <c r="E1281" s="5">
        <v>10000.6</v>
      </c>
      <c r="F1281" s="6" t="str">
        <f t="shared" si="118"/>
        <v>借呗</v>
      </c>
      <c r="G1281" s="3" t="str">
        <f>MID(C1281,3,LEN(C1281))</f>
        <v>6期</v>
      </c>
      <c r="H1281" s="3" t="str">
        <f>VLOOKUP($B1281*1,[1]Sheet1!$A:$G,7,FALSE)</f>
        <v>华东</v>
      </c>
      <c r="I1281" s="3" t="str">
        <f>VLOOKUP($B1281*1,[1]Sheet1!$A:$G,6,FALSE)</f>
        <v>杭州</v>
      </c>
      <c r="J1281" s="3" t="str">
        <f>VLOOKUP($B1281*1,[1]Sheet1!$A:$G,5,FALSE)</f>
        <v>一组</v>
      </c>
      <c r="K1281" s="3" t="str">
        <f t="shared" si="119"/>
        <v>杭州一组</v>
      </c>
      <c r="L1281" s="3" t="str">
        <f>IF(VLOOKUP($B1281*1,[1]Sheet1!$A:$G,4,FALSE)=1,"普通员工","管理人员")</f>
        <v>普通员工</v>
      </c>
      <c r="M1281" s="3">
        <f>E1281/D1281</f>
        <v>10000.6</v>
      </c>
      <c r="N1281" s="3">
        <f t="shared" si="120"/>
        <v>2020</v>
      </c>
      <c r="O1281" s="3">
        <f t="shared" si="121"/>
        <v>6</v>
      </c>
    </row>
    <row r="1282" spans="1:15" x14ac:dyDescent="0.2">
      <c r="A1282" s="10">
        <f>A1281</f>
        <v>44001</v>
      </c>
      <c r="B1282" s="4" t="s">
        <v>102</v>
      </c>
      <c r="C1282" s="4" t="s">
        <v>5</v>
      </c>
      <c r="D1282" s="6">
        <v>1</v>
      </c>
      <c r="E1282" s="5">
        <v>6000.59</v>
      </c>
      <c r="F1282" s="6" t="str">
        <f t="shared" si="118"/>
        <v>借呗</v>
      </c>
      <c r="G1282" s="3" t="str">
        <f>MID(C1282,3,LEN(C1282))</f>
        <v>6期</v>
      </c>
      <c r="H1282" s="3" t="str">
        <f>VLOOKUP($B1282*1,[1]Sheet1!$A:$G,7,FALSE)</f>
        <v>华东</v>
      </c>
      <c r="I1282" s="3" t="str">
        <f>VLOOKUP($B1282*1,[1]Sheet1!$A:$G,6,FALSE)</f>
        <v>杭州</v>
      </c>
      <c r="J1282" s="3" t="str">
        <f>VLOOKUP($B1282*1,[1]Sheet1!$A:$G,5,FALSE)</f>
        <v>一组</v>
      </c>
      <c r="K1282" s="3" t="str">
        <f t="shared" si="119"/>
        <v>杭州一组</v>
      </c>
      <c r="L1282" s="3" t="str">
        <f>IF(VLOOKUP($B1282*1,[1]Sheet1!$A:$G,4,FALSE)=1,"普通员工","管理人员")</f>
        <v>普通员工</v>
      </c>
      <c r="M1282" s="3">
        <f>E1282/D1282</f>
        <v>6000.59</v>
      </c>
      <c r="N1282" s="3">
        <f t="shared" si="120"/>
        <v>2020</v>
      </c>
      <c r="O1282" s="3">
        <f t="shared" si="121"/>
        <v>6</v>
      </c>
    </row>
    <row r="1283" spans="1:15" x14ac:dyDescent="0.2">
      <c r="A1283" s="10">
        <f>A1282</f>
        <v>44001</v>
      </c>
      <c r="B1283" s="4" t="s">
        <v>86</v>
      </c>
      <c r="C1283" s="4" t="s">
        <v>5</v>
      </c>
      <c r="D1283" s="6">
        <v>1</v>
      </c>
      <c r="E1283" s="5">
        <v>25000.53</v>
      </c>
      <c r="F1283" s="6" t="str">
        <f t="shared" ref="F1283:F1346" si="125">LEFT(C1283,2)</f>
        <v>借呗</v>
      </c>
      <c r="G1283" s="3" t="str">
        <f>MID(C1283,3,LEN(C1283))</f>
        <v>6期</v>
      </c>
      <c r="H1283" s="3" t="str">
        <f>VLOOKUP($B1283*1,[1]Sheet1!$A:$G,7,FALSE)</f>
        <v>华东</v>
      </c>
      <c r="I1283" s="3" t="str">
        <f>VLOOKUP($B1283*1,[1]Sheet1!$A:$G,6,FALSE)</f>
        <v>苏州</v>
      </c>
      <c r="J1283" s="3" t="str">
        <f>VLOOKUP($B1283*1,[1]Sheet1!$A:$G,5,FALSE)</f>
        <v>一组</v>
      </c>
      <c r="K1283" s="3" t="str">
        <f t="shared" ref="K1283:K1346" si="126">I1283&amp;J1283</f>
        <v>苏州一组</v>
      </c>
      <c r="L1283" s="3" t="str">
        <f>IF(VLOOKUP($B1283*1,[1]Sheet1!$A:$G,4,FALSE)=1,"普通员工","管理人员")</f>
        <v>普通员工</v>
      </c>
      <c r="M1283" s="3">
        <f>E1283/D1283</f>
        <v>25000.53</v>
      </c>
      <c r="N1283" s="3">
        <f t="shared" ref="N1283:N1346" si="127">YEAR(A1283)</f>
        <v>2020</v>
      </c>
      <c r="O1283" s="3">
        <f t="shared" ref="O1283:O1346" si="128">MONTH(A1283)</f>
        <v>6</v>
      </c>
    </row>
    <row r="1284" spans="1:15" x14ac:dyDescent="0.2">
      <c r="A1284" s="10">
        <f>A1283</f>
        <v>44001</v>
      </c>
      <c r="B1284" s="3" t="str">
        <f>B1283</f>
        <v>1000012234</v>
      </c>
      <c r="C1284" s="4" t="s">
        <v>6</v>
      </c>
      <c r="D1284" s="6">
        <v>1</v>
      </c>
      <c r="E1284" s="5">
        <v>5000.55</v>
      </c>
      <c r="F1284" s="6" t="str">
        <f t="shared" si="125"/>
        <v>借呗</v>
      </c>
      <c r="G1284" s="3" t="str">
        <f>MID(C1284,3,LEN(C1284))</f>
        <v>12期</v>
      </c>
      <c r="H1284" s="3" t="str">
        <f>VLOOKUP($B1284*1,[1]Sheet1!$A:$G,7,FALSE)</f>
        <v>华东</v>
      </c>
      <c r="I1284" s="3" t="str">
        <f>VLOOKUP($B1284*1,[1]Sheet1!$A:$G,6,FALSE)</f>
        <v>苏州</v>
      </c>
      <c r="J1284" s="3" t="str">
        <f>VLOOKUP($B1284*1,[1]Sheet1!$A:$G,5,FALSE)</f>
        <v>一组</v>
      </c>
      <c r="K1284" s="3" t="str">
        <f t="shared" si="126"/>
        <v>苏州一组</v>
      </c>
      <c r="L1284" s="3" t="str">
        <f>IF(VLOOKUP($B1284*1,[1]Sheet1!$A:$G,4,FALSE)=1,"普通员工","管理人员")</f>
        <v>普通员工</v>
      </c>
      <c r="M1284" s="3">
        <f>E1284/D1284</f>
        <v>5000.55</v>
      </c>
      <c r="N1284" s="3">
        <f t="shared" si="127"/>
        <v>2020</v>
      </c>
      <c r="O1284" s="3">
        <f t="shared" si="128"/>
        <v>6</v>
      </c>
    </row>
    <row r="1285" spans="1:15" x14ac:dyDescent="0.2">
      <c r="A1285" s="10">
        <f>A1284</f>
        <v>44001</v>
      </c>
      <c r="B1285" s="4" t="s">
        <v>81</v>
      </c>
      <c r="C1285" s="4" t="s">
        <v>5</v>
      </c>
      <c r="D1285" s="6">
        <v>3</v>
      </c>
      <c r="E1285" s="5">
        <v>47001.200000000004</v>
      </c>
      <c r="F1285" s="6" t="str">
        <f t="shared" si="125"/>
        <v>借呗</v>
      </c>
      <c r="G1285" s="3" t="str">
        <f>MID(C1285,3,LEN(C1285))</f>
        <v>6期</v>
      </c>
      <c r="H1285" s="3" t="str">
        <f>VLOOKUP($B1285*1,[1]Sheet1!$A:$G,7,FALSE)</f>
        <v>华南</v>
      </c>
      <c r="I1285" s="3" t="str">
        <f>VLOOKUP($B1285*1,[1]Sheet1!$A:$G,6,FALSE)</f>
        <v>南宁</v>
      </c>
      <c r="J1285" s="3" t="str">
        <f>VLOOKUP($B1285*1,[1]Sheet1!$A:$G,5,FALSE)</f>
        <v>一组</v>
      </c>
      <c r="K1285" s="3" t="str">
        <f t="shared" si="126"/>
        <v>南宁一组</v>
      </c>
      <c r="L1285" s="3" t="str">
        <f>IF(VLOOKUP($B1285*1,[1]Sheet1!$A:$G,4,FALSE)=1,"普通员工","管理人员")</f>
        <v>普通员工</v>
      </c>
      <c r="M1285" s="3">
        <f>E1285/D1285</f>
        <v>15667.066666666668</v>
      </c>
      <c r="N1285" s="3">
        <f t="shared" si="127"/>
        <v>2020</v>
      </c>
      <c r="O1285" s="3">
        <f t="shared" si="128"/>
        <v>6</v>
      </c>
    </row>
    <row r="1286" spans="1:15" x14ac:dyDescent="0.2">
      <c r="A1286" s="10">
        <f>A1285</f>
        <v>44001</v>
      </c>
      <c r="B1286" s="4" t="s">
        <v>82</v>
      </c>
      <c r="C1286" s="4" t="s">
        <v>6</v>
      </c>
      <c r="D1286" s="6">
        <v>1</v>
      </c>
      <c r="E1286" s="5">
        <v>10000.65</v>
      </c>
      <c r="F1286" s="6" t="str">
        <f t="shared" si="125"/>
        <v>借呗</v>
      </c>
      <c r="G1286" s="3" t="str">
        <f>MID(C1286,3,LEN(C1286))</f>
        <v>12期</v>
      </c>
      <c r="H1286" s="3" t="str">
        <f>VLOOKUP($B1286*1,[1]Sheet1!$A:$G,7,FALSE)</f>
        <v>华西北</v>
      </c>
      <c r="I1286" s="3" t="str">
        <f>VLOOKUP($B1286*1,[1]Sheet1!$A:$G,6,FALSE)</f>
        <v>北京</v>
      </c>
      <c r="J1286" s="3" t="str">
        <f>VLOOKUP($B1286*1,[1]Sheet1!$A:$G,5,FALSE)</f>
        <v>三组</v>
      </c>
      <c r="K1286" s="3" t="str">
        <f t="shared" si="126"/>
        <v>北京三组</v>
      </c>
      <c r="L1286" s="3" t="str">
        <f>IF(VLOOKUP($B1286*1,[1]Sheet1!$A:$G,4,FALSE)=1,"普通员工","管理人员")</f>
        <v>普通员工</v>
      </c>
      <c r="M1286" s="3">
        <f>E1286/D1286</f>
        <v>10000.65</v>
      </c>
      <c r="N1286" s="3">
        <f t="shared" si="127"/>
        <v>2020</v>
      </c>
      <c r="O1286" s="3">
        <f t="shared" si="128"/>
        <v>6</v>
      </c>
    </row>
    <row r="1287" spans="1:15" x14ac:dyDescent="0.2">
      <c r="A1287" s="10">
        <f>A1286</f>
        <v>44001</v>
      </c>
      <c r="B1287" s="4" t="s">
        <v>95</v>
      </c>
      <c r="C1287" s="4" t="s">
        <v>5</v>
      </c>
      <c r="D1287" s="6">
        <v>1</v>
      </c>
      <c r="E1287" s="5">
        <v>17999.939999999999</v>
      </c>
      <c r="F1287" s="6" t="str">
        <f t="shared" si="125"/>
        <v>借呗</v>
      </c>
      <c r="G1287" s="3" t="str">
        <f>MID(C1287,3,LEN(C1287))</f>
        <v>6期</v>
      </c>
      <c r="H1287" s="3" t="str">
        <f>VLOOKUP($B1287*1,[1]Sheet1!$A:$G,7,FALSE)</f>
        <v>华南</v>
      </c>
      <c r="I1287" s="3" t="str">
        <f>VLOOKUP($B1287*1,[1]Sheet1!$A:$G,6,FALSE)</f>
        <v>南宁</v>
      </c>
      <c r="J1287" s="3" t="str">
        <f>VLOOKUP($B1287*1,[1]Sheet1!$A:$G,5,FALSE)</f>
        <v>一组</v>
      </c>
      <c r="K1287" s="3" t="str">
        <f t="shared" si="126"/>
        <v>南宁一组</v>
      </c>
      <c r="L1287" s="3" t="str">
        <f>IF(VLOOKUP($B1287*1,[1]Sheet1!$A:$G,4,FALSE)=1,"普通员工","管理人员")</f>
        <v>普通员工</v>
      </c>
      <c r="M1287" s="3">
        <f>E1287/D1287</f>
        <v>17999.939999999999</v>
      </c>
      <c r="N1287" s="3">
        <f t="shared" si="127"/>
        <v>2020</v>
      </c>
      <c r="O1287" s="3">
        <f t="shared" si="128"/>
        <v>6</v>
      </c>
    </row>
    <row r="1288" spans="1:15" x14ac:dyDescent="0.2">
      <c r="A1288" s="10">
        <f>A1287</f>
        <v>44001</v>
      </c>
      <c r="B1288" s="4" t="s">
        <v>110</v>
      </c>
      <c r="C1288" s="4" t="s">
        <v>6</v>
      </c>
      <c r="D1288" s="6">
        <v>1</v>
      </c>
      <c r="E1288" s="5">
        <v>8000.06</v>
      </c>
      <c r="F1288" s="6" t="str">
        <f t="shared" si="125"/>
        <v>借呗</v>
      </c>
      <c r="G1288" s="3" t="str">
        <f>MID(C1288,3,LEN(C1288))</f>
        <v>12期</v>
      </c>
      <c r="H1288" s="3" t="str">
        <f>VLOOKUP($B1288*1,[1]Sheet1!$A:$G,7,FALSE)</f>
        <v>华东</v>
      </c>
      <c r="I1288" s="3" t="str">
        <f>VLOOKUP($B1288*1,[1]Sheet1!$A:$G,6,FALSE)</f>
        <v>苏州</v>
      </c>
      <c r="J1288" s="3" t="str">
        <f>VLOOKUP($B1288*1,[1]Sheet1!$A:$G,5,FALSE)</f>
        <v>一组</v>
      </c>
      <c r="K1288" s="3" t="str">
        <f t="shared" si="126"/>
        <v>苏州一组</v>
      </c>
      <c r="L1288" s="3" t="str">
        <f>IF(VLOOKUP($B1288*1,[1]Sheet1!$A:$G,4,FALSE)=1,"普通员工","管理人员")</f>
        <v>普通员工</v>
      </c>
      <c r="M1288" s="3">
        <f>E1288/D1288</f>
        <v>8000.06</v>
      </c>
      <c r="N1288" s="3">
        <f t="shared" si="127"/>
        <v>2020</v>
      </c>
      <c r="O1288" s="3">
        <f t="shared" si="128"/>
        <v>6</v>
      </c>
    </row>
    <row r="1289" spans="1:15" x14ac:dyDescent="0.2">
      <c r="A1289" s="10">
        <f>A1288</f>
        <v>44001</v>
      </c>
      <c r="B1289" s="4" t="s">
        <v>126</v>
      </c>
      <c r="C1289" s="4" t="s">
        <v>6</v>
      </c>
      <c r="D1289" s="6">
        <v>1</v>
      </c>
      <c r="E1289" s="5">
        <v>6500.2</v>
      </c>
      <c r="F1289" s="6" t="str">
        <f t="shared" si="125"/>
        <v>借呗</v>
      </c>
      <c r="G1289" s="3" t="str">
        <f>MID(C1289,3,LEN(C1289))</f>
        <v>12期</v>
      </c>
      <c r="H1289" s="3" t="str">
        <f>VLOOKUP($B1289*1,[1]Sheet1!$A:$G,7,FALSE)</f>
        <v>华西北</v>
      </c>
      <c r="I1289" s="3" t="str">
        <f>VLOOKUP($B1289*1,[1]Sheet1!$A:$G,6,FALSE)</f>
        <v>北京</v>
      </c>
      <c r="J1289" s="3" t="str">
        <f>VLOOKUP($B1289*1,[1]Sheet1!$A:$G,5,FALSE)</f>
        <v>一组</v>
      </c>
      <c r="K1289" s="3" t="str">
        <f t="shared" si="126"/>
        <v>北京一组</v>
      </c>
      <c r="L1289" s="3" t="str">
        <f>IF(VLOOKUP($B1289*1,[1]Sheet1!$A:$G,4,FALSE)=1,"普通员工","管理人员")</f>
        <v>普通员工</v>
      </c>
      <c r="M1289" s="3">
        <f>E1289/D1289</f>
        <v>6500.2</v>
      </c>
      <c r="N1289" s="3">
        <f t="shared" si="127"/>
        <v>2020</v>
      </c>
      <c r="O1289" s="3">
        <f t="shared" si="128"/>
        <v>6</v>
      </c>
    </row>
    <row r="1290" spans="1:15" x14ac:dyDescent="0.2">
      <c r="A1290" s="10">
        <f>A1289</f>
        <v>44001</v>
      </c>
      <c r="B1290" s="4" t="s">
        <v>98</v>
      </c>
      <c r="C1290" s="4" t="s">
        <v>5</v>
      </c>
      <c r="D1290" s="6">
        <v>1</v>
      </c>
      <c r="E1290" s="5">
        <v>10000.620000000001</v>
      </c>
      <c r="F1290" s="6" t="str">
        <f t="shared" si="125"/>
        <v>借呗</v>
      </c>
      <c r="G1290" s="3" t="str">
        <f>MID(C1290,3,LEN(C1290))</f>
        <v>6期</v>
      </c>
      <c r="H1290" s="3" t="str">
        <f>VLOOKUP($B1290*1,[1]Sheet1!$A:$G,7,FALSE)</f>
        <v>华东</v>
      </c>
      <c r="I1290" s="3" t="str">
        <f>VLOOKUP($B1290*1,[1]Sheet1!$A:$G,6,FALSE)</f>
        <v>杭州</v>
      </c>
      <c r="J1290" s="3" t="str">
        <f>VLOOKUP($B1290*1,[1]Sheet1!$A:$G,5,FALSE)</f>
        <v>二组</v>
      </c>
      <c r="K1290" s="3" t="str">
        <f t="shared" si="126"/>
        <v>杭州二组</v>
      </c>
      <c r="L1290" s="3" t="str">
        <f>IF(VLOOKUP($B1290*1,[1]Sheet1!$A:$G,4,FALSE)=1,"普通员工","管理人员")</f>
        <v>普通员工</v>
      </c>
      <c r="M1290" s="3">
        <f>E1290/D1290</f>
        <v>10000.620000000001</v>
      </c>
      <c r="N1290" s="3">
        <f t="shared" si="127"/>
        <v>2020</v>
      </c>
      <c r="O1290" s="3">
        <f t="shared" si="128"/>
        <v>6</v>
      </c>
    </row>
    <row r="1291" spans="1:15" x14ac:dyDescent="0.2">
      <c r="A1291" s="10">
        <f>A1290</f>
        <v>44001</v>
      </c>
      <c r="B1291" s="4" t="s">
        <v>99</v>
      </c>
      <c r="C1291" s="4" t="s">
        <v>5</v>
      </c>
      <c r="D1291" s="6">
        <v>1</v>
      </c>
      <c r="E1291" s="5">
        <v>10000.44</v>
      </c>
      <c r="F1291" s="6" t="str">
        <f t="shared" si="125"/>
        <v>借呗</v>
      </c>
      <c r="G1291" s="3" t="str">
        <f>MID(C1291,3,LEN(C1291))</f>
        <v>6期</v>
      </c>
      <c r="H1291" s="3" t="str">
        <f>VLOOKUP($B1291*1,[1]Sheet1!$A:$G,7,FALSE)</f>
        <v>华南</v>
      </c>
      <c r="I1291" s="3" t="str">
        <f>VLOOKUP($B1291*1,[1]Sheet1!$A:$G,6,FALSE)</f>
        <v>广州</v>
      </c>
      <c r="J1291" s="3" t="str">
        <f>VLOOKUP($B1291*1,[1]Sheet1!$A:$G,5,FALSE)</f>
        <v>二组</v>
      </c>
      <c r="K1291" s="3" t="str">
        <f t="shared" si="126"/>
        <v>广州二组</v>
      </c>
      <c r="L1291" s="3" t="str">
        <f>IF(VLOOKUP($B1291*1,[1]Sheet1!$A:$G,4,FALSE)=1,"普通员工","管理人员")</f>
        <v>管理人员</v>
      </c>
      <c r="M1291" s="3">
        <f>E1291/D1291</f>
        <v>10000.44</v>
      </c>
      <c r="N1291" s="3">
        <f t="shared" si="127"/>
        <v>2020</v>
      </c>
      <c r="O1291" s="3">
        <f t="shared" si="128"/>
        <v>6</v>
      </c>
    </row>
    <row r="1292" spans="1:15" x14ac:dyDescent="0.2">
      <c r="A1292" s="10">
        <f>A1291</f>
        <v>44001</v>
      </c>
      <c r="B1292" s="3" t="str">
        <f>B1291</f>
        <v>1000014291</v>
      </c>
      <c r="C1292" s="4" t="s">
        <v>6</v>
      </c>
      <c r="D1292" s="6">
        <v>2</v>
      </c>
      <c r="E1292" s="5">
        <v>31000.35</v>
      </c>
      <c r="F1292" s="6" t="str">
        <f t="shared" si="125"/>
        <v>借呗</v>
      </c>
      <c r="G1292" s="3" t="str">
        <f>MID(C1292,3,LEN(C1292))</f>
        <v>12期</v>
      </c>
      <c r="H1292" s="3" t="str">
        <f>VLOOKUP($B1292*1,[1]Sheet1!$A:$G,7,FALSE)</f>
        <v>华南</v>
      </c>
      <c r="I1292" s="3" t="str">
        <f>VLOOKUP($B1292*1,[1]Sheet1!$A:$G,6,FALSE)</f>
        <v>广州</v>
      </c>
      <c r="J1292" s="3" t="str">
        <f>VLOOKUP($B1292*1,[1]Sheet1!$A:$G,5,FALSE)</f>
        <v>二组</v>
      </c>
      <c r="K1292" s="3" t="str">
        <f t="shared" si="126"/>
        <v>广州二组</v>
      </c>
      <c r="L1292" s="3" t="str">
        <f>IF(VLOOKUP($B1292*1,[1]Sheet1!$A:$G,4,FALSE)=1,"普通员工","管理人员")</f>
        <v>管理人员</v>
      </c>
      <c r="M1292" s="3">
        <f>E1292/D1292</f>
        <v>15500.174999999999</v>
      </c>
      <c r="N1292" s="3">
        <f t="shared" si="127"/>
        <v>2020</v>
      </c>
      <c r="O1292" s="3">
        <f t="shared" si="128"/>
        <v>6</v>
      </c>
    </row>
    <row r="1293" spans="1:15" x14ac:dyDescent="0.2">
      <c r="A1293" s="10">
        <f>A1292</f>
        <v>44001</v>
      </c>
      <c r="B1293" s="4" t="s">
        <v>100</v>
      </c>
      <c r="C1293" s="4" t="s">
        <v>6</v>
      </c>
      <c r="D1293" s="6">
        <v>2</v>
      </c>
      <c r="E1293" s="5">
        <v>10000.73</v>
      </c>
      <c r="F1293" s="6" t="str">
        <f t="shared" si="125"/>
        <v>借呗</v>
      </c>
      <c r="G1293" s="3" t="str">
        <f>MID(C1293,3,LEN(C1293))</f>
        <v>12期</v>
      </c>
      <c r="H1293" s="3" t="str">
        <f>VLOOKUP($B1293*1,[1]Sheet1!$A:$G,7,FALSE)</f>
        <v>华南</v>
      </c>
      <c r="I1293" s="3" t="str">
        <f>VLOOKUP($B1293*1,[1]Sheet1!$A:$G,6,FALSE)</f>
        <v>南宁</v>
      </c>
      <c r="J1293" s="3" t="str">
        <f>VLOOKUP($B1293*1,[1]Sheet1!$A:$G,5,FALSE)</f>
        <v>一组</v>
      </c>
      <c r="K1293" s="3" t="str">
        <f t="shared" si="126"/>
        <v>南宁一组</v>
      </c>
      <c r="L1293" s="3" t="str">
        <f>IF(VLOOKUP($B1293*1,[1]Sheet1!$A:$G,4,FALSE)=1,"普通员工","管理人员")</f>
        <v>普通员工</v>
      </c>
      <c r="M1293" s="3">
        <f>E1293/D1293</f>
        <v>5000.3649999999998</v>
      </c>
      <c r="N1293" s="3">
        <f t="shared" si="127"/>
        <v>2020</v>
      </c>
      <c r="O1293" s="3">
        <f t="shared" si="128"/>
        <v>6</v>
      </c>
    </row>
    <row r="1294" spans="1:15" x14ac:dyDescent="0.2">
      <c r="A1294" s="10">
        <f>A1293</f>
        <v>44001</v>
      </c>
      <c r="B1294" s="4" t="s">
        <v>104</v>
      </c>
      <c r="C1294" s="4" t="s">
        <v>5</v>
      </c>
      <c r="D1294" s="6">
        <v>1</v>
      </c>
      <c r="E1294" s="5">
        <v>9000.2999999999993</v>
      </c>
      <c r="F1294" s="6" t="str">
        <f t="shared" si="125"/>
        <v>借呗</v>
      </c>
      <c r="G1294" s="3" t="str">
        <f>MID(C1294,3,LEN(C1294))</f>
        <v>6期</v>
      </c>
      <c r="H1294" s="3" t="str">
        <f>VLOOKUP($B1294*1,[1]Sheet1!$A:$G,7,FALSE)</f>
        <v>华东</v>
      </c>
      <c r="I1294" s="3" t="str">
        <f>VLOOKUP($B1294*1,[1]Sheet1!$A:$G,6,FALSE)</f>
        <v>上海</v>
      </c>
      <c r="J1294" s="3" t="str">
        <f>VLOOKUP($B1294*1,[1]Sheet1!$A:$G,5,FALSE)</f>
        <v>一组</v>
      </c>
      <c r="K1294" s="3" t="str">
        <f t="shared" si="126"/>
        <v>上海一组</v>
      </c>
      <c r="L1294" s="3" t="str">
        <f>IF(VLOOKUP($B1294*1,[1]Sheet1!$A:$G,4,FALSE)=1,"普通员工","管理人员")</f>
        <v>普通员工</v>
      </c>
      <c r="M1294" s="3">
        <f>E1294/D1294</f>
        <v>9000.2999999999993</v>
      </c>
      <c r="N1294" s="3">
        <f t="shared" si="127"/>
        <v>2020</v>
      </c>
      <c r="O1294" s="3">
        <f t="shared" si="128"/>
        <v>6</v>
      </c>
    </row>
    <row r="1295" spans="1:15" x14ac:dyDescent="0.2">
      <c r="A1295" s="10">
        <f>A1294</f>
        <v>44001</v>
      </c>
      <c r="B1295" s="4" t="s">
        <v>112</v>
      </c>
      <c r="C1295" s="4" t="s">
        <v>10</v>
      </c>
      <c r="D1295" s="6">
        <v>1</v>
      </c>
      <c r="E1295" s="5">
        <v>7000.54</v>
      </c>
      <c r="F1295" s="6" t="str">
        <f t="shared" si="125"/>
        <v>借呗</v>
      </c>
      <c r="G1295" s="3" t="str">
        <f>MID(C1295,3,LEN(C1295))</f>
        <v>18期</v>
      </c>
      <c r="H1295" s="3" t="str">
        <f>VLOOKUP($B1295*1,[1]Sheet1!$A:$G,7,FALSE)</f>
        <v>华东</v>
      </c>
      <c r="I1295" s="3" t="str">
        <f>VLOOKUP($B1295*1,[1]Sheet1!$A:$G,6,FALSE)</f>
        <v>合肥</v>
      </c>
      <c r="J1295" s="3" t="str">
        <f>VLOOKUP($B1295*1,[1]Sheet1!$A:$G,5,FALSE)</f>
        <v>一组</v>
      </c>
      <c r="K1295" s="3" t="str">
        <f t="shared" si="126"/>
        <v>合肥一组</v>
      </c>
      <c r="L1295" s="3" t="str">
        <f>IF(VLOOKUP($B1295*1,[1]Sheet1!$A:$G,4,FALSE)=1,"普通员工","管理人员")</f>
        <v>普通员工</v>
      </c>
      <c r="M1295" s="3">
        <f>E1295/D1295</f>
        <v>7000.54</v>
      </c>
      <c r="N1295" s="3">
        <f t="shared" si="127"/>
        <v>2020</v>
      </c>
      <c r="O1295" s="3">
        <f t="shared" si="128"/>
        <v>6</v>
      </c>
    </row>
    <row r="1296" spans="1:15" x14ac:dyDescent="0.2">
      <c r="A1296" s="10">
        <f>A1295</f>
        <v>44001</v>
      </c>
      <c r="B1296" s="4" t="s">
        <v>113</v>
      </c>
      <c r="C1296" s="4" t="s">
        <v>5</v>
      </c>
      <c r="D1296" s="6">
        <v>1</v>
      </c>
      <c r="E1296" s="5">
        <v>12999.94</v>
      </c>
      <c r="F1296" s="6" t="str">
        <f t="shared" si="125"/>
        <v>借呗</v>
      </c>
      <c r="G1296" s="3" t="str">
        <f>MID(C1296,3,LEN(C1296))</f>
        <v>6期</v>
      </c>
      <c r="H1296" s="3" t="str">
        <f>VLOOKUP($B1296*1,[1]Sheet1!$A:$G,7,FALSE)</f>
        <v>华东</v>
      </c>
      <c r="I1296" s="3" t="str">
        <f>VLOOKUP($B1296*1,[1]Sheet1!$A:$G,6,FALSE)</f>
        <v>南京</v>
      </c>
      <c r="J1296" s="3" t="str">
        <f>VLOOKUP($B1296*1,[1]Sheet1!$A:$G,5,FALSE)</f>
        <v>一组</v>
      </c>
      <c r="K1296" s="3" t="str">
        <f t="shared" si="126"/>
        <v>南京一组</v>
      </c>
      <c r="L1296" s="3" t="str">
        <f>IF(VLOOKUP($B1296*1,[1]Sheet1!$A:$G,4,FALSE)=1,"普通员工","管理人员")</f>
        <v>普通员工</v>
      </c>
      <c r="M1296" s="3">
        <f>E1296/D1296</f>
        <v>12999.94</v>
      </c>
      <c r="N1296" s="3">
        <f t="shared" si="127"/>
        <v>2020</v>
      </c>
      <c r="O1296" s="3">
        <f t="shared" si="128"/>
        <v>6</v>
      </c>
    </row>
    <row r="1297" spans="1:15" x14ac:dyDescent="0.2">
      <c r="A1297" s="10">
        <f>A1296</f>
        <v>44001</v>
      </c>
      <c r="B1297" s="4" t="s">
        <v>122</v>
      </c>
      <c r="C1297" s="4" t="s">
        <v>10</v>
      </c>
      <c r="D1297" s="6">
        <v>1</v>
      </c>
      <c r="E1297" s="5">
        <v>7000.4</v>
      </c>
      <c r="F1297" s="6" t="str">
        <f t="shared" si="125"/>
        <v>借呗</v>
      </c>
      <c r="G1297" s="3" t="str">
        <f>MID(C1297,3,LEN(C1297))</f>
        <v>18期</v>
      </c>
      <c r="H1297" s="3" t="str">
        <f>VLOOKUP($B1297*1,[1]Sheet1!$A:$G,7,FALSE)</f>
        <v>华西北</v>
      </c>
      <c r="I1297" s="3" t="str">
        <f>VLOOKUP($B1297*1,[1]Sheet1!$A:$G,6,FALSE)</f>
        <v>北京</v>
      </c>
      <c r="J1297" s="3" t="str">
        <f>VLOOKUP($B1297*1,[1]Sheet1!$A:$G,5,FALSE)</f>
        <v>一组</v>
      </c>
      <c r="K1297" s="3" t="str">
        <f t="shared" si="126"/>
        <v>北京一组</v>
      </c>
      <c r="L1297" s="3" t="str">
        <f>IF(VLOOKUP($B1297*1,[1]Sheet1!$A:$G,4,FALSE)=1,"普通员工","管理人员")</f>
        <v>普通员工</v>
      </c>
      <c r="M1297" s="3">
        <f>E1297/D1297</f>
        <v>7000.4</v>
      </c>
      <c r="N1297" s="3">
        <f t="shared" si="127"/>
        <v>2020</v>
      </c>
      <c r="O1297" s="3">
        <f t="shared" si="128"/>
        <v>6</v>
      </c>
    </row>
    <row r="1298" spans="1:15" x14ac:dyDescent="0.2">
      <c r="A1298" s="9">
        <v>44002</v>
      </c>
      <c r="B1298" s="4" t="s">
        <v>57</v>
      </c>
      <c r="C1298" s="4" t="s">
        <v>10</v>
      </c>
      <c r="D1298" s="6">
        <v>1</v>
      </c>
      <c r="E1298" s="5">
        <v>1500.62</v>
      </c>
      <c r="F1298" s="6" t="str">
        <f t="shared" si="125"/>
        <v>借呗</v>
      </c>
      <c r="G1298" s="3" t="str">
        <f>MID(C1298,3,LEN(C1298))</f>
        <v>18期</v>
      </c>
      <c r="H1298" s="3" t="str">
        <f>VLOOKUP($B1298*1,[1]Sheet1!$A:$G,7,FALSE)</f>
        <v>华东</v>
      </c>
      <c r="I1298" s="3" t="str">
        <f>VLOOKUP($B1298*1,[1]Sheet1!$A:$G,6,FALSE)</f>
        <v>杭州</v>
      </c>
      <c r="J1298" s="3" t="str">
        <f>VLOOKUP($B1298*1,[1]Sheet1!$A:$G,5,FALSE)</f>
        <v>二组</v>
      </c>
      <c r="K1298" s="3" t="str">
        <f t="shared" si="126"/>
        <v>杭州二组</v>
      </c>
      <c r="L1298" s="3" t="str">
        <f>IF(VLOOKUP($B1298*1,[1]Sheet1!$A:$G,4,FALSE)=1,"普通员工","管理人员")</f>
        <v>普通员工</v>
      </c>
      <c r="M1298" s="3">
        <f>E1298/D1298</f>
        <v>1500.62</v>
      </c>
      <c r="N1298" s="3">
        <f t="shared" si="127"/>
        <v>2020</v>
      </c>
      <c r="O1298" s="3">
        <f t="shared" si="128"/>
        <v>6</v>
      </c>
    </row>
    <row r="1299" spans="1:15" x14ac:dyDescent="0.2">
      <c r="A1299" s="10">
        <f>A1298</f>
        <v>44002</v>
      </c>
      <c r="B1299" s="4" t="s">
        <v>4</v>
      </c>
      <c r="C1299" s="4" t="s">
        <v>5</v>
      </c>
      <c r="D1299" s="6">
        <v>1</v>
      </c>
      <c r="E1299" s="5">
        <v>2000.57</v>
      </c>
      <c r="F1299" s="6" t="str">
        <f t="shared" si="125"/>
        <v>借呗</v>
      </c>
      <c r="G1299" s="3" t="str">
        <f>MID(C1299,3,LEN(C1299))</f>
        <v>6期</v>
      </c>
      <c r="H1299" s="3" t="str">
        <f>VLOOKUP($B1299*1,[1]Sheet1!$A:$G,7,FALSE)</f>
        <v>华东</v>
      </c>
      <c r="I1299" s="3" t="str">
        <f>VLOOKUP($B1299*1,[1]Sheet1!$A:$G,6,FALSE)</f>
        <v>杭州</v>
      </c>
      <c r="J1299" s="3" t="str">
        <f>VLOOKUP($B1299*1,[1]Sheet1!$A:$G,5,FALSE)</f>
        <v>二组</v>
      </c>
      <c r="K1299" s="3" t="str">
        <f t="shared" si="126"/>
        <v>杭州二组</v>
      </c>
      <c r="L1299" s="3" t="str">
        <f>IF(VLOOKUP($B1299*1,[1]Sheet1!$A:$G,4,FALSE)=1,"普通员工","管理人员")</f>
        <v>普通员工</v>
      </c>
      <c r="M1299" s="3">
        <f>E1299/D1299</f>
        <v>2000.57</v>
      </c>
      <c r="N1299" s="3">
        <f t="shared" si="127"/>
        <v>2020</v>
      </c>
      <c r="O1299" s="3">
        <f t="shared" si="128"/>
        <v>6</v>
      </c>
    </row>
    <row r="1300" spans="1:15" x14ac:dyDescent="0.2">
      <c r="A1300" s="10">
        <f>A1299</f>
        <v>44002</v>
      </c>
      <c r="B1300" s="4" t="s">
        <v>7</v>
      </c>
      <c r="C1300" s="4" t="s">
        <v>5</v>
      </c>
      <c r="D1300" s="6">
        <v>2</v>
      </c>
      <c r="E1300" s="5">
        <v>25000.49</v>
      </c>
      <c r="F1300" s="6" t="str">
        <f t="shared" si="125"/>
        <v>借呗</v>
      </c>
      <c r="G1300" s="3" t="str">
        <f>MID(C1300,3,LEN(C1300))</f>
        <v>6期</v>
      </c>
      <c r="H1300" s="3" t="str">
        <f>VLOOKUP($B1300*1,[1]Sheet1!$A:$G,7,FALSE)</f>
        <v>华南</v>
      </c>
      <c r="I1300" s="3" t="str">
        <f>VLOOKUP($B1300*1,[1]Sheet1!$A:$G,6,FALSE)</f>
        <v>广州</v>
      </c>
      <c r="J1300" s="3" t="str">
        <f>VLOOKUP($B1300*1,[1]Sheet1!$A:$G,5,FALSE)</f>
        <v>三组</v>
      </c>
      <c r="K1300" s="3" t="str">
        <f t="shared" si="126"/>
        <v>广州三组</v>
      </c>
      <c r="L1300" s="3" t="str">
        <f>IF(VLOOKUP($B1300*1,[1]Sheet1!$A:$G,4,FALSE)=1,"普通员工","管理人员")</f>
        <v>普通员工</v>
      </c>
      <c r="M1300" s="3">
        <f>E1300/D1300</f>
        <v>12500.245000000001</v>
      </c>
      <c r="N1300" s="3">
        <f t="shared" si="127"/>
        <v>2020</v>
      </c>
      <c r="O1300" s="3">
        <f t="shared" si="128"/>
        <v>6</v>
      </c>
    </row>
    <row r="1301" spans="1:15" x14ac:dyDescent="0.2">
      <c r="A1301" s="10">
        <f>A1300</f>
        <v>44002</v>
      </c>
      <c r="B1301" s="3" t="str">
        <f>B1300</f>
        <v>1000000030</v>
      </c>
      <c r="C1301" s="4" t="s">
        <v>10</v>
      </c>
      <c r="D1301" s="6">
        <v>1</v>
      </c>
      <c r="E1301" s="5">
        <v>11000.36</v>
      </c>
      <c r="F1301" s="6" t="str">
        <f t="shared" si="125"/>
        <v>借呗</v>
      </c>
      <c r="G1301" s="3" t="str">
        <f>MID(C1301,3,LEN(C1301))</f>
        <v>18期</v>
      </c>
      <c r="H1301" s="3" t="str">
        <f>VLOOKUP($B1301*1,[1]Sheet1!$A:$G,7,FALSE)</f>
        <v>华南</v>
      </c>
      <c r="I1301" s="3" t="str">
        <f>VLOOKUP($B1301*1,[1]Sheet1!$A:$G,6,FALSE)</f>
        <v>广州</v>
      </c>
      <c r="J1301" s="3" t="str">
        <f>VLOOKUP($B1301*1,[1]Sheet1!$A:$G,5,FALSE)</f>
        <v>三组</v>
      </c>
      <c r="K1301" s="3" t="str">
        <f t="shared" si="126"/>
        <v>广州三组</v>
      </c>
      <c r="L1301" s="3" t="str">
        <f>IF(VLOOKUP($B1301*1,[1]Sheet1!$A:$G,4,FALSE)=1,"普通员工","管理人员")</f>
        <v>普通员工</v>
      </c>
      <c r="M1301" s="3">
        <f>E1301/D1301</f>
        <v>11000.36</v>
      </c>
      <c r="N1301" s="3">
        <f t="shared" si="127"/>
        <v>2020</v>
      </c>
      <c r="O1301" s="3">
        <f t="shared" si="128"/>
        <v>6</v>
      </c>
    </row>
    <row r="1302" spans="1:15" x14ac:dyDescent="0.2">
      <c r="A1302" s="10">
        <f>A1301</f>
        <v>44002</v>
      </c>
      <c r="B1302" s="4" t="s">
        <v>8</v>
      </c>
      <c r="C1302" s="4" t="s">
        <v>5</v>
      </c>
      <c r="D1302" s="6">
        <v>2</v>
      </c>
      <c r="E1302" s="5">
        <v>15001.130000000001</v>
      </c>
      <c r="F1302" s="6" t="str">
        <f t="shared" si="125"/>
        <v>借呗</v>
      </c>
      <c r="G1302" s="3" t="str">
        <f>MID(C1302,3,LEN(C1302))</f>
        <v>6期</v>
      </c>
      <c r="H1302" s="3" t="str">
        <f>VLOOKUP($B1302*1,[1]Sheet1!$A:$G,7,FALSE)</f>
        <v>华东</v>
      </c>
      <c r="I1302" s="3" t="str">
        <f>VLOOKUP($B1302*1,[1]Sheet1!$A:$G,6,FALSE)</f>
        <v>杭州</v>
      </c>
      <c r="J1302" s="3" t="str">
        <f>VLOOKUP($B1302*1,[1]Sheet1!$A:$G,5,FALSE)</f>
        <v>一组</v>
      </c>
      <c r="K1302" s="3" t="str">
        <f t="shared" si="126"/>
        <v>杭州一组</v>
      </c>
      <c r="L1302" s="3" t="str">
        <f>IF(VLOOKUP($B1302*1,[1]Sheet1!$A:$G,4,FALSE)=1,"普通员工","管理人员")</f>
        <v>管理人员</v>
      </c>
      <c r="M1302" s="3">
        <f>E1302/D1302</f>
        <v>7500.5650000000005</v>
      </c>
      <c r="N1302" s="3">
        <f t="shared" si="127"/>
        <v>2020</v>
      </c>
      <c r="O1302" s="3">
        <f t="shared" si="128"/>
        <v>6</v>
      </c>
    </row>
    <row r="1303" spans="1:15" x14ac:dyDescent="0.2">
      <c r="A1303" s="10">
        <f>A1302</f>
        <v>44002</v>
      </c>
      <c r="B1303" s="3" t="str">
        <f>B1302</f>
        <v>1000000031</v>
      </c>
      <c r="C1303" s="4" t="s">
        <v>6</v>
      </c>
      <c r="D1303" s="6">
        <v>1</v>
      </c>
      <c r="E1303" s="5">
        <v>15000.17</v>
      </c>
      <c r="F1303" s="6" t="str">
        <f t="shared" si="125"/>
        <v>借呗</v>
      </c>
      <c r="G1303" s="3" t="str">
        <f>MID(C1303,3,LEN(C1303))</f>
        <v>12期</v>
      </c>
      <c r="H1303" s="3" t="str">
        <f>VLOOKUP($B1303*1,[1]Sheet1!$A:$G,7,FALSE)</f>
        <v>华东</v>
      </c>
      <c r="I1303" s="3" t="str">
        <f>VLOOKUP($B1303*1,[1]Sheet1!$A:$G,6,FALSE)</f>
        <v>杭州</v>
      </c>
      <c r="J1303" s="3" t="str">
        <f>VLOOKUP($B1303*1,[1]Sheet1!$A:$G,5,FALSE)</f>
        <v>一组</v>
      </c>
      <c r="K1303" s="3" t="str">
        <f t="shared" si="126"/>
        <v>杭州一组</v>
      </c>
      <c r="L1303" s="3" t="str">
        <f>IF(VLOOKUP($B1303*1,[1]Sheet1!$A:$G,4,FALSE)=1,"普通员工","管理人员")</f>
        <v>管理人员</v>
      </c>
      <c r="M1303" s="3">
        <f>E1303/D1303</f>
        <v>15000.17</v>
      </c>
      <c r="N1303" s="3">
        <f t="shared" si="127"/>
        <v>2020</v>
      </c>
      <c r="O1303" s="3">
        <f t="shared" si="128"/>
        <v>6</v>
      </c>
    </row>
    <row r="1304" spans="1:15" x14ac:dyDescent="0.2">
      <c r="A1304" s="10">
        <f>A1303</f>
        <v>44002</v>
      </c>
      <c r="B1304" s="4" t="s">
        <v>37</v>
      </c>
      <c r="C1304" s="4" t="s">
        <v>6</v>
      </c>
      <c r="D1304" s="6">
        <v>1</v>
      </c>
      <c r="E1304" s="5">
        <v>17000.05</v>
      </c>
      <c r="F1304" s="6" t="str">
        <f t="shared" si="125"/>
        <v>借呗</v>
      </c>
      <c r="G1304" s="3" t="str">
        <f>MID(C1304,3,LEN(C1304))</f>
        <v>12期</v>
      </c>
      <c r="H1304" s="3" t="str">
        <f>VLOOKUP($B1304*1,[1]Sheet1!$A:$G,7,FALSE)</f>
        <v>华东</v>
      </c>
      <c r="I1304" s="3" t="str">
        <f>VLOOKUP($B1304*1,[1]Sheet1!$A:$G,6,FALSE)</f>
        <v>苏州</v>
      </c>
      <c r="J1304" s="3" t="str">
        <f>VLOOKUP($B1304*1,[1]Sheet1!$A:$G,5,FALSE)</f>
        <v>一组</v>
      </c>
      <c r="K1304" s="3" t="str">
        <f t="shared" si="126"/>
        <v>苏州一组</v>
      </c>
      <c r="L1304" s="3" t="str">
        <f>IF(VLOOKUP($B1304*1,[1]Sheet1!$A:$G,4,FALSE)=1,"普通员工","管理人员")</f>
        <v>普通员工</v>
      </c>
      <c r="M1304" s="3">
        <f>E1304/D1304</f>
        <v>17000.05</v>
      </c>
      <c r="N1304" s="3">
        <f t="shared" si="127"/>
        <v>2020</v>
      </c>
      <c r="O1304" s="3">
        <f t="shared" si="128"/>
        <v>6</v>
      </c>
    </row>
    <row r="1305" spans="1:15" x14ac:dyDescent="0.2">
      <c r="A1305" s="10">
        <f>A1304</f>
        <v>44002</v>
      </c>
      <c r="B1305" s="4" t="s">
        <v>12</v>
      </c>
      <c r="C1305" s="4" t="s">
        <v>5</v>
      </c>
      <c r="D1305" s="6">
        <v>2</v>
      </c>
      <c r="E1305" s="5">
        <v>17000.54</v>
      </c>
      <c r="F1305" s="6" t="str">
        <f t="shared" si="125"/>
        <v>借呗</v>
      </c>
      <c r="G1305" s="3" t="str">
        <f>MID(C1305,3,LEN(C1305))</f>
        <v>6期</v>
      </c>
      <c r="H1305" s="3" t="str">
        <f>VLOOKUP($B1305*1,[1]Sheet1!$A:$G,7,FALSE)</f>
        <v>华南</v>
      </c>
      <c r="I1305" s="3" t="str">
        <f>VLOOKUP($B1305*1,[1]Sheet1!$A:$G,6,FALSE)</f>
        <v>广州</v>
      </c>
      <c r="J1305" s="3" t="str">
        <f>VLOOKUP($B1305*1,[1]Sheet1!$A:$G,5,FALSE)</f>
        <v>三组</v>
      </c>
      <c r="K1305" s="3" t="str">
        <f t="shared" si="126"/>
        <v>广州三组</v>
      </c>
      <c r="L1305" s="3" t="str">
        <f>IF(VLOOKUP($B1305*1,[1]Sheet1!$A:$G,4,FALSE)=1,"普通员工","管理人员")</f>
        <v>管理人员</v>
      </c>
      <c r="M1305" s="3">
        <f>E1305/D1305</f>
        <v>8500.27</v>
      </c>
      <c r="N1305" s="3">
        <f t="shared" si="127"/>
        <v>2020</v>
      </c>
      <c r="O1305" s="3">
        <f t="shared" si="128"/>
        <v>6</v>
      </c>
    </row>
    <row r="1306" spans="1:15" x14ac:dyDescent="0.2">
      <c r="A1306" s="10">
        <f>A1305</f>
        <v>44002</v>
      </c>
      <c r="B1306" s="3" t="str">
        <f>B1305</f>
        <v>1000000036</v>
      </c>
      <c r="C1306" s="4" t="s">
        <v>6</v>
      </c>
      <c r="D1306" s="6">
        <v>1</v>
      </c>
      <c r="E1306" s="5">
        <v>5500.22</v>
      </c>
      <c r="F1306" s="6" t="str">
        <f t="shared" si="125"/>
        <v>借呗</v>
      </c>
      <c r="G1306" s="3" t="str">
        <f>MID(C1306,3,LEN(C1306))</f>
        <v>12期</v>
      </c>
      <c r="H1306" s="3" t="str">
        <f>VLOOKUP($B1306*1,[1]Sheet1!$A:$G,7,FALSE)</f>
        <v>华南</v>
      </c>
      <c r="I1306" s="3" t="str">
        <f>VLOOKUP($B1306*1,[1]Sheet1!$A:$G,6,FALSE)</f>
        <v>广州</v>
      </c>
      <c r="J1306" s="3" t="str">
        <f>VLOOKUP($B1306*1,[1]Sheet1!$A:$G,5,FALSE)</f>
        <v>三组</v>
      </c>
      <c r="K1306" s="3" t="str">
        <f t="shared" si="126"/>
        <v>广州三组</v>
      </c>
      <c r="L1306" s="3" t="str">
        <f>IF(VLOOKUP($B1306*1,[1]Sheet1!$A:$G,4,FALSE)=1,"普通员工","管理人员")</f>
        <v>管理人员</v>
      </c>
      <c r="M1306" s="3">
        <f>E1306/D1306</f>
        <v>5500.22</v>
      </c>
      <c r="N1306" s="3">
        <f t="shared" si="127"/>
        <v>2020</v>
      </c>
      <c r="O1306" s="3">
        <f t="shared" si="128"/>
        <v>6</v>
      </c>
    </row>
    <row r="1307" spans="1:15" x14ac:dyDescent="0.2">
      <c r="A1307" s="10">
        <f>A1306</f>
        <v>44002</v>
      </c>
      <c r="B1307" s="4" t="s">
        <v>13</v>
      </c>
      <c r="C1307" s="4" t="s">
        <v>5</v>
      </c>
      <c r="D1307" s="6">
        <v>1</v>
      </c>
      <c r="E1307" s="5">
        <v>2000.68</v>
      </c>
      <c r="F1307" s="6" t="str">
        <f t="shared" si="125"/>
        <v>借呗</v>
      </c>
      <c r="G1307" s="3" t="str">
        <f>MID(C1307,3,LEN(C1307))</f>
        <v>6期</v>
      </c>
      <c r="H1307" s="3" t="str">
        <f>VLOOKUP($B1307*1,[1]Sheet1!$A:$G,7,FALSE)</f>
        <v>华东</v>
      </c>
      <c r="I1307" s="3" t="str">
        <f>VLOOKUP($B1307*1,[1]Sheet1!$A:$G,6,FALSE)</f>
        <v>杭州</v>
      </c>
      <c r="J1307" s="3" t="str">
        <f>VLOOKUP($B1307*1,[1]Sheet1!$A:$G,5,FALSE)</f>
        <v>二组</v>
      </c>
      <c r="K1307" s="3" t="str">
        <f t="shared" si="126"/>
        <v>杭州二组</v>
      </c>
      <c r="L1307" s="3" t="str">
        <f>IF(VLOOKUP($B1307*1,[1]Sheet1!$A:$G,4,FALSE)=1,"普通员工","管理人员")</f>
        <v>普通员工</v>
      </c>
      <c r="M1307" s="3">
        <f>E1307/D1307</f>
        <v>2000.68</v>
      </c>
      <c r="N1307" s="3">
        <f t="shared" si="127"/>
        <v>2020</v>
      </c>
      <c r="O1307" s="3">
        <f t="shared" si="128"/>
        <v>6</v>
      </c>
    </row>
    <row r="1308" spans="1:15" x14ac:dyDescent="0.2">
      <c r="A1308" s="10">
        <f>A1307</f>
        <v>44002</v>
      </c>
      <c r="B1308" s="4" t="s">
        <v>14</v>
      </c>
      <c r="C1308" s="4" t="s">
        <v>5</v>
      </c>
      <c r="D1308" s="6">
        <v>2</v>
      </c>
      <c r="E1308" s="5">
        <v>2186.6</v>
      </c>
      <c r="F1308" s="6" t="str">
        <f t="shared" si="125"/>
        <v>借呗</v>
      </c>
      <c r="G1308" s="3" t="str">
        <f>MID(C1308,3,LEN(C1308))</f>
        <v>6期</v>
      </c>
      <c r="H1308" s="3" t="str">
        <f>VLOOKUP($B1308*1,[1]Sheet1!$A:$G,7,FALSE)</f>
        <v>华东</v>
      </c>
      <c r="I1308" s="3" t="str">
        <f>VLOOKUP($B1308*1,[1]Sheet1!$A:$G,6,FALSE)</f>
        <v>苏州</v>
      </c>
      <c r="J1308" s="3" t="str">
        <f>VLOOKUP($B1308*1,[1]Sheet1!$A:$G,5,FALSE)</f>
        <v>二组</v>
      </c>
      <c r="K1308" s="3" t="str">
        <f t="shared" si="126"/>
        <v>苏州二组</v>
      </c>
      <c r="L1308" s="3" t="str">
        <f>IF(VLOOKUP($B1308*1,[1]Sheet1!$A:$G,4,FALSE)=1,"普通员工","管理人员")</f>
        <v>管理人员</v>
      </c>
      <c r="M1308" s="3">
        <f>E1308/D1308</f>
        <v>1093.3</v>
      </c>
      <c r="N1308" s="3">
        <f t="shared" si="127"/>
        <v>2020</v>
      </c>
      <c r="O1308" s="3">
        <f t="shared" si="128"/>
        <v>6</v>
      </c>
    </row>
    <row r="1309" spans="1:15" x14ac:dyDescent="0.2">
      <c r="A1309" s="10">
        <f>A1308</f>
        <v>44002</v>
      </c>
      <c r="B1309" s="3" t="str">
        <f>B1308</f>
        <v>1000000039</v>
      </c>
      <c r="C1309" s="4" t="s">
        <v>10</v>
      </c>
      <c r="D1309" s="6">
        <v>1</v>
      </c>
      <c r="E1309" s="5">
        <v>1000.02</v>
      </c>
      <c r="F1309" s="6" t="str">
        <f t="shared" si="125"/>
        <v>借呗</v>
      </c>
      <c r="G1309" s="3" t="str">
        <f>MID(C1309,3,LEN(C1309))</f>
        <v>18期</v>
      </c>
      <c r="H1309" s="3" t="str">
        <f>VLOOKUP($B1309*1,[1]Sheet1!$A:$G,7,FALSE)</f>
        <v>华东</v>
      </c>
      <c r="I1309" s="3" t="str">
        <f>VLOOKUP($B1309*1,[1]Sheet1!$A:$G,6,FALSE)</f>
        <v>苏州</v>
      </c>
      <c r="J1309" s="3" t="str">
        <f>VLOOKUP($B1309*1,[1]Sheet1!$A:$G,5,FALSE)</f>
        <v>二组</v>
      </c>
      <c r="K1309" s="3" t="str">
        <f t="shared" si="126"/>
        <v>苏州二组</v>
      </c>
      <c r="L1309" s="3" t="str">
        <f>IF(VLOOKUP($B1309*1,[1]Sheet1!$A:$G,4,FALSE)=1,"普通员工","管理人员")</f>
        <v>管理人员</v>
      </c>
      <c r="M1309" s="3">
        <f>E1309/D1309</f>
        <v>1000.02</v>
      </c>
      <c r="N1309" s="3">
        <f t="shared" si="127"/>
        <v>2020</v>
      </c>
      <c r="O1309" s="3">
        <f t="shared" si="128"/>
        <v>6</v>
      </c>
    </row>
    <row r="1310" spans="1:15" x14ac:dyDescent="0.2">
      <c r="A1310" s="10">
        <f>A1309</f>
        <v>44002</v>
      </c>
      <c r="B1310" s="4" t="s">
        <v>38</v>
      </c>
      <c r="C1310" s="4" t="s">
        <v>5</v>
      </c>
      <c r="D1310" s="6">
        <v>1</v>
      </c>
      <c r="E1310" s="5">
        <v>1026.6199999999999</v>
      </c>
      <c r="F1310" s="6" t="str">
        <f t="shared" si="125"/>
        <v>借呗</v>
      </c>
      <c r="G1310" s="3" t="str">
        <f>MID(C1310,3,LEN(C1310))</f>
        <v>6期</v>
      </c>
      <c r="H1310" s="3" t="str">
        <f>VLOOKUP($B1310*1,[1]Sheet1!$A:$G,7,FALSE)</f>
        <v>华西北</v>
      </c>
      <c r="I1310" s="3" t="str">
        <f>VLOOKUP($B1310*1,[1]Sheet1!$A:$G,6,FALSE)</f>
        <v>北京</v>
      </c>
      <c r="J1310" s="3" t="str">
        <f>VLOOKUP($B1310*1,[1]Sheet1!$A:$G,5,FALSE)</f>
        <v>四组</v>
      </c>
      <c r="K1310" s="3" t="str">
        <f t="shared" si="126"/>
        <v>北京四组</v>
      </c>
      <c r="L1310" s="3" t="str">
        <f>IF(VLOOKUP($B1310*1,[1]Sheet1!$A:$G,4,FALSE)=1,"普通员工","管理人员")</f>
        <v>普通员工</v>
      </c>
      <c r="M1310" s="3">
        <f>E1310/D1310</f>
        <v>1026.6199999999999</v>
      </c>
      <c r="N1310" s="3">
        <f t="shared" si="127"/>
        <v>2020</v>
      </c>
      <c r="O1310" s="3">
        <f t="shared" si="128"/>
        <v>6</v>
      </c>
    </row>
    <row r="1311" spans="1:15" x14ac:dyDescent="0.2">
      <c r="A1311" s="10">
        <f>A1310</f>
        <v>44002</v>
      </c>
      <c r="B1311" s="3" t="str">
        <f>B1310</f>
        <v>1000000041</v>
      </c>
      <c r="C1311" s="4" t="s">
        <v>6</v>
      </c>
      <c r="D1311" s="6">
        <v>5</v>
      </c>
      <c r="E1311" s="5">
        <v>29101.809999999998</v>
      </c>
      <c r="F1311" s="6" t="str">
        <f t="shared" si="125"/>
        <v>借呗</v>
      </c>
      <c r="G1311" s="3" t="str">
        <f>MID(C1311,3,LEN(C1311))</f>
        <v>12期</v>
      </c>
      <c r="H1311" s="3" t="str">
        <f>VLOOKUP($B1311*1,[1]Sheet1!$A:$G,7,FALSE)</f>
        <v>华西北</v>
      </c>
      <c r="I1311" s="3" t="str">
        <f>VLOOKUP($B1311*1,[1]Sheet1!$A:$G,6,FALSE)</f>
        <v>北京</v>
      </c>
      <c r="J1311" s="3" t="str">
        <f>VLOOKUP($B1311*1,[1]Sheet1!$A:$G,5,FALSE)</f>
        <v>四组</v>
      </c>
      <c r="K1311" s="3" t="str">
        <f t="shared" si="126"/>
        <v>北京四组</v>
      </c>
      <c r="L1311" s="3" t="str">
        <f>IF(VLOOKUP($B1311*1,[1]Sheet1!$A:$G,4,FALSE)=1,"普通员工","管理人员")</f>
        <v>普通员工</v>
      </c>
      <c r="M1311" s="3">
        <f>E1311/D1311</f>
        <v>5820.3619999999992</v>
      </c>
      <c r="N1311" s="3">
        <f t="shared" si="127"/>
        <v>2020</v>
      </c>
      <c r="O1311" s="3">
        <f t="shared" si="128"/>
        <v>6</v>
      </c>
    </row>
    <row r="1312" spans="1:15" x14ac:dyDescent="0.2">
      <c r="A1312" s="10">
        <f>A1311</f>
        <v>44002</v>
      </c>
      <c r="B1312" s="4" t="s">
        <v>39</v>
      </c>
      <c r="C1312" s="4" t="s">
        <v>5</v>
      </c>
      <c r="D1312" s="6">
        <v>2</v>
      </c>
      <c r="E1312" s="5">
        <v>5500.71</v>
      </c>
      <c r="F1312" s="6" t="str">
        <f t="shared" si="125"/>
        <v>借呗</v>
      </c>
      <c r="G1312" s="3" t="str">
        <f>MID(C1312,3,LEN(C1312))</f>
        <v>6期</v>
      </c>
      <c r="H1312" s="3" t="str">
        <f>VLOOKUP($B1312*1,[1]Sheet1!$A:$G,7,FALSE)</f>
        <v>华西北</v>
      </c>
      <c r="I1312" s="3" t="str">
        <f>VLOOKUP($B1312*1,[1]Sheet1!$A:$G,6,FALSE)</f>
        <v>成都</v>
      </c>
      <c r="J1312" s="3" t="str">
        <f>VLOOKUP($B1312*1,[1]Sheet1!$A:$G,5,FALSE)</f>
        <v>一组</v>
      </c>
      <c r="K1312" s="3" t="str">
        <f t="shared" si="126"/>
        <v>成都一组</v>
      </c>
      <c r="L1312" s="3" t="str">
        <f>IF(VLOOKUP($B1312*1,[1]Sheet1!$A:$G,4,FALSE)=1,"普通员工","管理人员")</f>
        <v>普通员工</v>
      </c>
      <c r="M1312" s="3">
        <f>E1312/D1312</f>
        <v>2750.355</v>
      </c>
      <c r="N1312" s="3">
        <f t="shared" si="127"/>
        <v>2020</v>
      </c>
      <c r="O1312" s="3">
        <f t="shared" si="128"/>
        <v>6</v>
      </c>
    </row>
    <row r="1313" spans="1:15" x14ac:dyDescent="0.2">
      <c r="A1313" s="10">
        <f>A1312</f>
        <v>44002</v>
      </c>
      <c r="B1313" s="4" t="s">
        <v>16</v>
      </c>
      <c r="C1313" s="4" t="s">
        <v>5</v>
      </c>
      <c r="D1313" s="6">
        <v>2</v>
      </c>
      <c r="E1313" s="5">
        <v>11580.93</v>
      </c>
      <c r="F1313" s="6" t="str">
        <f t="shared" si="125"/>
        <v>借呗</v>
      </c>
      <c r="G1313" s="3" t="str">
        <f>MID(C1313,3,LEN(C1313))</f>
        <v>6期</v>
      </c>
      <c r="H1313" s="3" t="str">
        <f>VLOOKUP($B1313*1,[1]Sheet1!$A:$G,7,FALSE)</f>
        <v>华西北</v>
      </c>
      <c r="I1313" s="3" t="str">
        <f>VLOOKUP($B1313*1,[1]Sheet1!$A:$G,6,FALSE)</f>
        <v>北京</v>
      </c>
      <c r="J1313" s="3" t="str">
        <f>VLOOKUP($B1313*1,[1]Sheet1!$A:$G,5,FALSE)</f>
        <v>三组</v>
      </c>
      <c r="K1313" s="3" t="str">
        <f t="shared" si="126"/>
        <v>北京三组</v>
      </c>
      <c r="L1313" s="3" t="str">
        <f>IF(VLOOKUP($B1313*1,[1]Sheet1!$A:$G,4,FALSE)=1,"普通员工","管理人员")</f>
        <v>管理人员</v>
      </c>
      <c r="M1313" s="3">
        <f>E1313/D1313</f>
        <v>5790.4650000000001</v>
      </c>
      <c r="N1313" s="3">
        <f t="shared" si="127"/>
        <v>2020</v>
      </c>
      <c r="O1313" s="3">
        <f t="shared" si="128"/>
        <v>6</v>
      </c>
    </row>
    <row r="1314" spans="1:15" x14ac:dyDescent="0.2">
      <c r="A1314" s="10">
        <f>A1313</f>
        <v>44002</v>
      </c>
      <c r="B1314" s="4" t="s">
        <v>17</v>
      </c>
      <c r="C1314" s="4" t="s">
        <v>5</v>
      </c>
      <c r="D1314" s="6">
        <v>2</v>
      </c>
      <c r="E1314" s="5">
        <v>17702.650000000001</v>
      </c>
      <c r="F1314" s="6" t="str">
        <f t="shared" si="125"/>
        <v>借呗</v>
      </c>
      <c r="G1314" s="3" t="str">
        <f>MID(C1314,3,LEN(C1314))</f>
        <v>6期</v>
      </c>
      <c r="H1314" s="3" t="str">
        <f>VLOOKUP($B1314*1,[1]Sheet1!$A:$G,7,FALSE)</f>
        <v>华南</v>
      </c>
      <c r="I1314" s="3" t="str">
        <f>VLOOKUP($B1314*1,[1]Sheet1!$A:$G,6,FALSE)</f>
        <v>深圳</v>
      </c>
      <c r="J1314" s="3" t="str">
        <f>VLOOKUP($B1314*1,[1]Sheet1!$A:$G,5,FALSE)</f>
        <v>一组</v>
      </c>
      <c r="K1314" s="3" t="str">
        <f t="shared" si="126"/>
        <v>深圳一组</v>
      </c>
      <c r="L1314" s="3" t="str">
        <f>IF(VLOOKUP($B1314*1,[1]Sheet1!$A:$G,4,FALSE)=1,"普通员工","管理人员")</f>
        <v>普通员工</v>
      </c>
      <c r="M1314" s="3">
        <f>E1314/D1314</f>
        <v>8851.3250000000007</v>
      </c>
      <c r="N1314" s="3">
        <f t="shared" si="127"/>
        <v>2020</v>
      </c>
      <c r="O1314" s="3">
        <f t="shared" si="128"/>
        <v>6</v>
      </c>
    </row>
    <row r="1315" spans="1:15" x14ac:dyDescent="0.2">
      <c r="A1315" s="10">
        <f>A1314</f>
        <v>44002</v>
      </c>
      <c r="B1315" s="3" t="str">
        <f t="shared" ref="B1315:B1316" si="129">B1314</f>
        <v>1000000045</v>
      </c>
      <c r="C1315" s="4" t="s">
        <v>6</v>
      </c>
      <c r="D1315" s="6">
        <v>1</v>
      </c>
      <c r="E1315" s="5">
        <v>7000.65</v>
      </c>
      <c r="F1315" s="6" t="str">
        <f t="shared" si="125"/>
        <v>借呗</v>
      </c>
      <c r="G1315" s="3" t="str">
        <f>MID(C1315,3,LEN(C1315))</f>
        <v>12期</v>
      </c>
      <c r="H1315" s="3" t="str">
        <f>VLOOKUP($B1315*1,[1]Sheet1!$A:$G,7,FALSE)</f>
        <v>华南</v>
      </c>
      <c r="I1315" s="3" t="str">
        <f>VLOOKUP($B1315*1,[1]Sheet1!$A:$G,6,FALSE)</f>
        <v>深圳</v>
      </c>
      <c r="J1315" s="3" t="str">
        <f>VLOOKUP($B1315*1,[1]Sheet1!$A:$G,5,FALSE)</f>
        <v>一组</v>
      </c>
      <c r="K1315" s="3" t="str">
        <f t="shared" si="126"/>
        <v>深圳一组</v>
      </c>
      <c r="L1315" s="3" t="str">
        <f>IF(VLOOKUP($B1315*1,[1]Sheet1!$A:$G,4,FALSE)=1,"普通员工","管理人员")</f>
        <v>普通员工</v>
      </c>
      <c r="M1315" s="3">
        <f>E1315/D1315</f>
        <v>7000.65</v>
      </c>
      <c r="N1315" s="3">
        <f t="shared" si="127"/>
        <v>2020</v>
      </c>
      <c r="O1315" s="3">
        <f t="shared" si="128"/>
        <v>6</v>
      </c>
    </row>
    <row r="1316" spans="1:15" x14ac:dyDescent="0.2">
      <c r="A1316" s="10">
        <f>A1315</f>
        <v>44002</v>
      </c>
      <c r="B1316" s="3" t="str">
        <f t="shared" si="129"/>
        <v>1000000045</v>
      </c>
      <c r="C1316" s="4" t="s">
        <v>10</v>
      </c>
      <c r="D1316" s="6">
        <v>1</v>
      </c>
      <c r="E1316" s="5">
        <v>1000.53</v>
      </c>
      <c r="F1316" s="6" t="str">
        <f t="shared" si="125"/>
        <v>借呗</v>
      </c>
      <c r="G1316" s="3" t="str">
        <f>MID(C1316,3,LEN(C1316))</f>
        <v>18期</v>
      </c>
      <c r="H1316" s="3" t="str">
        <f>VLOOKUP($B1316*1,[1]Sheet1!$A:$G,7,FALSE)</f>
        <v>华南</v>
      </c>
      <c r="I1316" s="3" t="str">
        <f>VLOOKUP($B1316*1,[1]Sheet1!$A:$G,6,FALSE)</f>
        <v>深圳</v>
      </c>
      <c r="J1316" s="3" t="str">
        <f>VLOOKUP($B1316*1,[1]Sheet1!$A:$G,5,FALSE)</f>
        <v>一组</v>
      </c>
      <c r="K1316" s="3" t="str">
        <f t="shared" si="126"/>
        <v>深圳一组</v>
      </c>
      <c r="L1316" s="3" t="str">
        <f>IF(VLOOKUP($B1316*1,[1]Sheet1!$A:$G,4,FALSE)=1,"普通员工","管理人员")</f>
        <v>普通员工</v>
      </c>
      <c r="M1316" s="3">
        <f>E1316/D1316</f>
        <v>1000.53</v>
      </c>
      <c r="N1316" s="3">
        <f t="shared" si="127"/>
        <v>2020</v>
      </c>
      <c r="O1316" s="3">
        <f t="shared" si="128"/>
        <v>6</v>
      </c>
    </row>
    <row r="1317" spans="1:15" x14ac:dyDescent="0.2">
      <c r="A1317" s="10">
        <f>A1316</f>
        <v>44002</v>
      </c>
      <c r="B1317" s="4" t="s">
        <v>71</v>
      </c>
      <c r="C1317" s="4" t="s">
        <v>5</v>
      </c>
      <c r="D1317" s="6">
        <v>1</v>
      </c>
      <c r="E1317" s="5">
        <v>2034.96</v>
      </c>
      <c r="F1317" s="6" t="str">
        <f t="shared" si="125"/>
        <v>借呗</v>
      </c>
      <c r="G1317" s="3" t="str">
        <f>MID(C1317,3,LEN(C1317))</f>
        <v>6期</v>
      </c>
      <c r="H1317" s="3" t="str">
        <f>VLOOKUP($B1317*1,[1]Sheet1!$A:$G,7,FALSE)</f>
        <v>华东</v>
      </c>
      <c r="I1317" s="3" t="str">
        <f>VLOOKUP($B1317*1,[1]Sheet1!$A:$G,6,FALSE)</f>
        <v>合肥</v>
      </c>
      <c r="J1317" s="3" t="str">
        <f>VLOOKUP($B1317*1,[1]Sheet1!$A:$G,5,FALSE)</f>
        <v>一组</v>
      </c>
      <c r="K1317" s="3" t="str">
        <f t="shared" si="126"/>
        <v>合肥一组</v>
      </c>
      <c r="L1317" s="3" t="str">
        <f>IF(VLOOKUP($B1317*1,[1]Sheet1!$A:$G,4,FALSE)=1,"普通员工","管理人员")</f>
        <v>普通员工</v>
      </c>
      <c r="M1317" s="3">
        <f>E1317/D1317</f>
        <v>2034.96</v>
      </c>
      <c r="N1317" s="3">
        <f t="shared" si="127"/>
        <v>2020</v>
      </c>
      <c r="O1317" s="3">
        <f t="shared" si="128"/>
        <v>6</v>
      </c>
    </row>
    <row r="1318" spans="1:15" x14ac:dyDescent="0.2">
      <c r="A1318" s="10">
        <f>A1317</f>
        <v>44002</v>
      </c>
      <c r="B1318" s="4" t="s">
        <v>18</v>
      </c>
      <c r="C1318" s="4" t="s">
        <v>5</v>
      </c>
      <c r="D1318" s="6">
        <v>3</v>
      </c>
      <c r="E1318" s="5">
        <v>12000.789999999999</v>
      </c>
      <c r="F1318" s="6" t="str">
        <f t="shared" si="125"/>
        <v>借呗</v>
      </c>
      <c r="G1318" s="3" t="str">
        <f>MID(C1318,3,LEN(C1318))</f>
        <v>6期</v>
      </c>
      <c r="H1318" s="3" t="str">
        <f>VLOOKUP($B1318*1,[1]Sheet1!$A:$G,7,FALSE)</f>
        <v>华东</v>
      </c>
      <c r="I1318" s="3" t="str">
        <f>VLOOKUP($B1318*1,[1]Sheet1!$A:$G,6,FALSE)</f>
        <v>上海</v>
      </c>
      <c r="J1318" s="3" t="str">
        <f>VLOOKUP($B1318*1,[1]Sheet1!$A:$G,5,FALSE)</f>
        <v>一组</v>
      </c>
      <c r="K1318" s="3" t="str">
        <f t="shared" si="126"/>
        <v>上海一组</v>
      </c>
      <c r="L1318" s="3" t="str">
        <f>IF(VLOOKUP($B1318*1,[1]Sheet1!$A:$G,4,FALSE)=1,"普通员工","管理人员")</f>
        <v>普通员工</v>
      </c>
      <c r="M1318" s="3">
        <f>E1318/D1318</f>
        <v>4000.2633333333329</v>
      </c>
      <c r="N1318" s="3">
        <f t="shared" si="127"/>
        <v>2020</v>
      </c>
      <c r="O1318" s="3">
        <f t="shared" si="128"/>
        <v>6</v>
      </c>
    </row>
    <row r="1319" spans="1:15" x14ac:dyDescent="0.2">
      <c r="A1319" s="10">
        <f>A1318</f>
        <v>44002</v>
      </c>
      <c r="B1319" s="3" t="str">
        <f>B1318</f>
        <v>1000000054</v>
      </c>
      <c r="C1319" s="4" t="s">
        <v>6</v>
      </c>
      <c r="D1319" s="6">
        <v>3</v>
      </c>
      <c r="E1319" s="5">
        <v>7539.82</v>
      </c>
      <c r="F1319" s="6" t="str">
        <f t="shared" si="125"/>
        <v>借呗</v>
      </c>
      <c r="G1319" s="3" t="str">
        <f>MID(C1319,3,LEN(C1319))</f>
        <v>12期</v>
      </c>
      <c r="H1319" s="3" t="str">
        <f>VLOOKUP($B1319*1,[1]Sheet1!$A:$G,7,FALSE)</f>
        <v>华东</v>
      </c>
      <c r="I1319" s="3" t="str">
        <f>VLOOKUP($B1319*1,[1]Sheet1!$A:$G,6,FALSE)</f>
        <v>上海</v>
      </c>
      <c r="J1319" s="3" t="str">
        <f>VLOOKUP($B1319*1,[1]Sheet1!$A:$G,5,FALSE)</f>
        <v>一组</v>
      </c>
      <c r="K1319" s="3" t="str">
        <f t="shared" si="126"/>
        <v>上海一组</v>
      </c>
      <c r="L1319" s="3" t="str">
        <f>IF(VLOOKUP($B1319*1,[1]Sheet1!$A:$G,4,FALSE)=1,"普通员工","管理人员")</f>
        <v>普通员工</v>
      </c>
      <c r="M1319" s="3">
        <f>E1319/D1319</f>
        <v>2513.2733333333331</v>
      </c>
      <c r="N1319" s="3">
        <f t="shared" si="127"/>
        <v>2020</v>
      </c>
      <c r="O1319" s="3">
        <f t="shared" si="128"/>
        <v>6</v>
      </c>
    </row>
    <row r="1320" spans="1:15" x14ac:dyDescent="0.2">
      <c r="A1320" s="10">
        <f>A1319</f>
        <v>44002</v>
      </c>
      <c r="B1320" s="4" t="s">
        <v>19</v>
      </c>
      <c r="C1320" s="4" t="s">
        <v>5</v>
      </c>
      <c r="D1320" s="6">
        <v>1</v>
      </c>
      <c r="E1320" s="5">
        <v>10000.02</v>
      </c>
      <c r="F1320" s="6" t="str">
        <f t="shared" si="125"/>
        <v>借呗</v>
      </c>
      <c r="G1320" s="3" t="str">
        <f>MID(C1320,3,LEN(C1320))</f>
        <v>6期</v>
      </c>
      <c r="H1320" s="3" t="str">
        <f>VLOOKUP($B1320*1,[1]Sheet1!$A:$G,7,FALSE)</f>
        <v>华东</v>
      </c>
      <c r="I1320" s="3" t="str">
        <f>VLOOKUP($B1320*1,[1]Sheet1!$A:$G,6,FALSE)</f>
        <v>上海</v>
      </c>
      <c r="J1320" s="3" t="str">
        <f>VLOOKUP($B1320*1,[1]Sheet1!$A:$G,5,FALSE)</f>
        <v>一组</v>
      </c>
      <c r="K1320" s="3" t="str">
        <f t="shared" si="126"/>
        <v>上海一组</v>
      </c>
      <c r="L1320" s="3" t="str">
        <f>IF(VLOOKUP($B1320*1,[1]Sheet1!$A:$G,4,FALSE)=1,"普通员工","管理人员")</f>
        <v>管理人员</v>
      </c>
      <c r="M1320" s="3">
        <f>E1320/D1320</f>
        <v>10000.02</v>
      </c>
      <c r="N1320" s="3">
        <f t="shared" si="127"/>
        <v>2020</v>
      </c>
      <c r="O1320" s="3">
        <f t="shared" si="128"/>
        <v>6</v>
      </c>
    </row>
    <row r="1321" spans="1:15" x14ac:dyDescent="0.2">
      <c r="A1321" s="10">
        <f>A1320</f>
        <v>44002</v>
      </c>
      <c r="B1321" s="4" t="s">
        <v>72</v>
      </c>
      <c r="C1321" s="4" t="s">
        <v>10</v>
      </c>
      <c r="D1321" s="6">
        <v>1</v>
      </c>
      <c r="E1321" s="5">
        <v>1572.17</v>
      </c>
      <c r="F1321" s="6" t="str">
        <f t="shared" si="125"/>
        <v>借呗</v>
      </c>
      <c r="G1321" s="3" t="str">
        <f>MID(C1321,3,LEN(C1321))</f>
        <v>18期</v>
      </c>
      <c r="H1321" s="3" t="str">
        <f>VLOOKUP($B1321*1,[1]Sheet1!$A:$G,7,FALSE)</f>
        <v>华东</v>
      </c>
      <c r="I1321" s="3" t="str">
        <f>VLOOKUP($B1321*1,[1]Sheet1!$A:$G,6,FALSE)</f>
        <v>上海</v>
      </c>
      <c r="J1321" s="3" t="str">
        <f>VLOOKUP($B1321*1,[1]Sheet1!$A:$G,5,FALSE)</f>
        <v>二组</v>
      </c>
      <c r="K1321" s="3" t="str">
        <f t="shared" si="126"/>
        <v>上海二组</v>
      </c>
      <c r="L1321" s="3" t="str">
        <f>IF(VLOOKUP($B1321*1,[1]Sheet1!$A:$G,4,FALSE)=1,"普通员工","管理人员")</f>
        <v>普通员工</v>
      </c>
      <c r="M1321" s="3">
        <f>E1321/D1321</f>
        <v>1572.17</v>
      </c>
      <c r="N1321" s="3">
        <f t="shared" si="127"/>
        <v>2020</v>
      </c>
      <c r="O1321" s="3">
        <f t="shared" si="128"/>
        <v>6</v>
      </c>
    </row>
    <row r="1322" spans="1:15" x14ac:dyDescent="0.2">
      <c r="A1322" s="10">
        <f>A1321</f>
        <v>44002</v>
      </c>
      <c r="B1322" s="4" t="s">
        <v>108</v>
      </c>
      <c r="C1322" s="4" t="s">
        <v>10</v>
      </c>
      <c r="D1322" s="6">
        <v>1</v>
      </c>
      <c r="E1322" s="5">
        <v>1500.5</v>
      </c>
      <c r="F1322" s="6" t="str">
        <f t="shared" si="125"/>
        <v>借呗</v>
      </c>
      <c r="G1322" s="3" t="str">
        <f>MID(C1322,3,LEN(C1322))</f>
        <v>18期</v>
      </c>
      <c r="H1322" s="3" t="str">
        <f>VLOOKUP($B1322*1,[1]Sheet1!$A:$G,7,FALSE)</f>
        <v>华东</v>
      </c>
      <c r="I1322" s="3" t="str">
        <f>VLOOKUP($B1322*1,[1]Sheet1!$A:$G,6,FALSE)</f>
        <v>合肥</v>
      </c>
      <c r="J1322" s="3" t="str">
        <f>VLOOKUP($B1322*1,[1]Sheet1!$A:$G,5,FALSE)</f>
        <v>一组</v>
      </c>
      <c r="K1322" s="3" t="str">
        <f t="shared" si="126"/>
        <v>合肥一组</v>
      </c>
      <c r="L1322" s="3" t="str">
        <f>IF(VLOOKUP($B1322*1,[1]Sheet1!$A:$G,4,FALSE)=1,"普通员工","管理人员")</f>
        <v>普通员工</v>
      </c>
      <c r="M1322" s="3">
        <f>E1322/D1322</f>
        <v>1500.5</v>
      </c>
      <c r="N1322" s="3">
        <f t="shared" si="127"/>
        <v>2020</v>
      </c>
      <c r="O1322" s="3">
        <f t="shared" si="128"/>
        <v>6</v>
      </c>
    </row>
    <row r="1323" spans="1:15" x14ac:dyDescent="0.2">
      <c r="A1323" s="10">
        <f>A1322</f>
        <v>44002</v>
      </c>
      <c r="B1323" s="4" t="s">
        <v>21</v>
      </c>
      <c r="C1323" s="4" t="s">
        <v>5</v>
      </c>
      <c r="D1323" s="6">
        <v>3</v>
      </c>
      <c r="E1323" s="5">
        <v>3873.04</v>
      </c>
      <c r="F1323" s="6" t="str">
        <f t="shared" si="125"/>
        <v>借呗</v>
      </c>
      <c r="G1323" s="3" t="str">
        <f>MID(C1323,3,LEN(C1323))</f>
        <v>6期</v>
      </c>
      <c r="H1323" s="3" t="str">
        <f>VLOOKUP($B1323*1,[1]Sheet1!$A:$G,7,FALSE)</f>
        <v>华东</v>
      </c>
      <c r="I1323" s="3" t="str">
        <f>VLOOKUP($B1323*1,[1]Sheet1!$A:$G,6,FALSE)</f>
        <v>苏州</v>
      </c>
      <c r="J1323" s="3" t="str">
        <f>VLOOKUP($B1323*1,[1]Sheet1!$A:$G,5,FALSE)</f>
        <v>二组</v>
      </c>
      <c r="K1323" s="3" t="str">
        <f t="shared" si="126"/>
        <v>苏州二组</v>
      </c>
      <c r="L1323" s="3" t="str">
        <f>IF(VLOOKUP($B1323*1,[1]Sheet1!$A:$G,4,FALSE)=1,"普通员工","管理人员")</f>
        <v>普通员工</v>
      </c>
      <c r="M1323" s="3">
        <f>E1323/D1323</f>
        <v>1291.0133333333333</v>
      </c>
      <c r="N1323" s="3">
        <f t="shared" si="127"/>
        <v>2020</v>
      </c>
      <c r="O1323" s="3">
        <f t="shared" si="128"/>
        <v>6</v>
      </c>
    </row>
    <row r="1324" spans="1:15" x14ac:dyDescent="0.2">
      <c r="A1324" s="10">
        <f>A1323</f>
        <v>44002</v>
      </c>
      <c r="B1324" s="4" t="s">
        <v>60</v>
      </c>
      <c r="C1324" s="4" t="s">
        <v>10</v>
      </c>
      <c r="D1324" s="6">
        <v>1</v>
      </c>
      <c r="E1324" s="5">
        <v>18000.7</v>
      </c>
      <c r="F1324" s="6" t="str">
        <f t="shared" si="125"/>
        <v>借呗</v>
      </c>
      <c r="G1324" s="3" t="str">
        <f>MID(C1324,3,LEN(C1324))</f>
        <v>18期</v>
      </c>
      <c r="H1324" s="3" t="str">
        <f>VLOOKUP($B1324*1,[1]Sheet1!$A:$G,7,FALSE)</f>
        <v>华东</v>
      </c>
      <c r="I1324" s="3" t="str">
        <f>VLOOKUP($B1324*1,[1]Sheet1!$A:$G,6,FALSE)</f>
        <v>合肥</v>
      </c>
      <c r="J1324" s="3" t="str">
        <f>VLOOKUP($B1324*1,[1]Sheet1!$A:$G,5,FALSE)</f>
        <v>一组</v>
      </c>
      <c r="K1324" s="3" t="str">
        <f t="shared" si="126"/>
        <v>合肥一组</v>
      </c>
      <c r="L1324" s="3" t="str">
        <f>IF(VLOOKUP($B1324*1,[1]Sheet1!$A:$G,4,FALSE)=1,"普通员工","管理人员")</f>
        <v>普通员工</v>
      </c>
      <c r="M1324" s="3">
        <f>E1324/D1324</f>
        <v>18000.7</v>
      </c>
      <c r="N1324" s="3">
        <f t="shared" si="127"/>
        <v>2020</v>
      </c>
      <c r="O1324" s="3">
        <f t="shared" si="128"/>
        <v>6</v>
      </c>
    </row>
    <row r="1325" spans="1:15" x14ac:dyDescent="0.2">
      <c r="A1325" s="10">
        <f>A1324</f>
        <v>44002</v>
      </c>
      <c r="B1325" s="4" t="s">
        <v>23</v>
      </c>
      <c r="C1325" s="4" t="s">
        <v>10</v>
      </c>
      <c r="D1325" s="6">
        <v>1</v>
      </c>
      <c r="E1325" s="5">
        <v>800.06</v>
      </c>
      <c r="F1325" s="6" t="str">
        <f t="shared" si="125"/>
        <v>借呗</v>
      </c>
      <c r="G1325" s="3" t="str">
        <f>MID(C1325,3,LEN(C1325))</f>
        <v>18期</v>
      </c>
      <c r="H1325" s="3" t="str">
        <f>VLOOKUP($B1325*1,[1]Sheet1!$A:$G,7,FALSE)</f>
        <v>华东</v>
      </c>
      <c r="I1325" s="3" t="str">
        <f>VLOOKUP($B1325*1,[1]Sheet1!$A:$G,6,FALSE)</f>
        <v>合肥</v>
      </c>
      <c r="J1325" s="3" t="str">
        <f>VLOOKUP($B1325*1,[1]Sheet1!$A:$G,5,FALSE)</f>
        <v>一组</v>
      </c>
      <c r="K1325" s="3" t="str">
        <f t="shared" si="126"/>
        <v>合肥一组</v>
      </c>
      <c r="L1325" s="3" t="str">
        <f>IF(VLOOKUP($B1325*1,[1]Sheet1!$A:$G,4,FALSE)=1,"普通员工","管理人员")</f>
        <v>普通员工</v>
      </c>
      <c r="M1325" s="3">
        <f>E1325/D1325</f>
        <v>800.06</v>
      </c>
      <c r="N1325" s="3">
        <f t="shared" si="127"/>
        <v>2020</v>
      </c>
      <c r="O1325" s="3">
        <f t="shared" si="128"/>
        <v>6</v>
      </c>
    </row>
    <row r="1326" spans="1:15" x14ac:dyDescent="0.2">
      <c r="A1326" s="10">
        <f>A1325</f>
        <v>44002</v>
      </c>
      <c r="B1326" s="4" t="s">
        <v>24</v>
      </c>
      <c r="C1326" s="4" t="s">
        <v>5</v>
      </c>
      <c r="D1326" s="6">
        <v>2</v>
      </c>
      <c r="E1326" s="5">
        <v>2957.59</v>
      </c>
      <c r="F1326" s="6" t="str">
        <f t="shared" si="125"/>
        <v>借呗</v>
      </c>
      <c r="G1326" s="3" t="str">
        <f>MID(C1326,3,LEN(C1326))</f>
        <v>6期</v>
      </c>
      <c r="H1326" s="3" t="str">
        <f>VLOOKUP($B1326*1,[1]Sheet1!$A:$G,7,FALSE)</f>
        <v>华南</v>
      </c>
      <c r="I1326" s="3" t="str">
        <f>VLOOKUP($B1326*1,[1]Sheet1!$A:$G,6,FALSE)</f>
        <v>广州</v>
      </c>
      <c r="J1326" s="3" t="str">
        <f>VLOOKUP($B1326*1,[1]Sheet1!$A:$G,5,FALSE)</f>
        <v>三组</v>
      </c>
      <c r="K1326" s="3" t="str">
        <f t="shared" si="126"/>
        <v>广州三组</v>
      </c>
      <c r="L1326" s="3" t="str">
        <f>IF(VLOOKUP($B1326*1,[1]Sheet1!$A:$G,4,FALSE)=1,"普通员工","管理人员")</f>
        <v>普通员工</v>
      </c>
      <c r="M1326" s="3">
        <f>E1326/D1326</f>
        <v>1478.7950000000001</v>
      </c>
      <c r="N1326" s="3">
        <f t="shared" si="127"/>
        <v>2020</v>
      </c>
      <c r="O1326" s="3">
        <f t="shared" si="128"/>
        <v>6</v>
      </c>
    </row>
    <row r="1327" spans="1:15" x14ac:dyDescent="0.2">
      <c r="A1327" s="10">
        <f>A1326</f>
        <v>44002</v>
      </c>
      <c r="B1327" s="3" t="str">
        <f>B1326</f>
        <v>1000000566</v>
      </c>
      <c r="C1327" s="4" t="s">
        <v>6</v>
      </c>
      <c r="D1327" s="6">
        <v>2</v>
      </c>
      <c r="E1327" s="5">
        <v>24000.53</v>
      </c>
      <c r="F1327" s="6" t="str">
        <f t="shared" si="125"/>
        <v>借呗</v>
      </c>
      <c r="G1327" s="3" t="str">
        <f>MID(C1327,3,LEN(C1327))</f>
        <v>12期</v>
      </c>
      <c r="H1327" s="3" t="str">
        <f>VLOOKUP($B1327*1,[1]Sheet1!$A:$G,7,FALSE)</f>
        <v>华南</v>
      </c>
      <c r="I1327" s="3" t="str">
        <f>VLOOKUP($B1327*1,[1]Sheet1!$A:$G,6,FALSE)</f>
        <v>广州</v>
      </c>
      <c r="J1327" s="3" t="str">
        <f>VLOOKUP($B1327*1,[1]Sheet1!$A:$G,5,FALSE)</f>
        <v>三组</v>
      </c>
      <c r="K1327" s="3" t="str">
        <f t="shared" si="126"/>
        <v>广州三组</v>
      </c>
      <c r="L1327" s="3" t="str">
        <f>IF(VLOOKUP($B1327*1,[1]Sheet1!$A:$G,4,FALSE)=1,"普通员工","管理人员")</f>
        <v>普通员工</v>
      </c>
      <c r="M1327" s="3">
        <f>E1327/D1327</f>
        <v>12000.264999999999</v>
      </c>
      <c r="N1327" s="3">
        <f t="shared" si="127"/>
        <v>2020</v>
      </c>
      <c r="O1327" s="3">
        <f t="shared" si="128"/>
        <v>6</v>
      </c>
    </row>
    <row r="1328" spans="1:15" x14ac:dyDescent="0.2">
      <c r="A1328" s="10">
        <f>A1327</f>
        <v>44002</v>
      </c>
      <c r="B1328" s="4" t="s">
        <v>61</v>
      </c>
      <c r="C1328" s="4" t="s">
        <v>5</v>
      </c>
      <c r="D1328" s="6">
        <v>1</v>
      </c>
      <c r="E1328" s="5">
        <v>3430.44</v>
      </c>
      <c r="F1328" s="6" t="str">
        <f t="shared" si="125"/>
        <v>借呗</v>
      </c>
      <c r="G1328" s="3" t="str">
        <f>MID(C1328,3,LEN(C1328))</f>
        <v>6期</v>
      </c>
      <c r="H1328" s="3" t="str">
        <f>VLOOKUP($B1328*1,[1]Sheet1!$A:$G,7,FALSE)</f>
        <v>华东</v>
      </c>
      <c r="I1328" s="3" t="str">
        <f>VLOOKUP($B1328*1,[1]Sheet1!$A:$G,6,FALSE)</f>
        <v>苏州</v>
      </c>
      <c r="J1328" s="3" t="str">
        <f>VLOOKUP($B1328*1,[1]Sheet1!$A:$G,5,FALSE)</f>
        <v>三组</v>
      </c>
      <c r="K1328" s="3" t="str">
        <f t="shared" si="126"/>
        <v>苏州三组</v>
      </c>
      <c r="L1328" s="3" t="str">
        <f>IF(VLOOKUP($B1328*1,[1]Sheet1!$A:$G,4,FALSE)=1,"普通员工","管理人员")</f>
        <v>普通员工</v>
      </c>
      <c r="M1328" s="3">
        <f>E1328/D1328</f>
        <v>3430.44</v>
      </c>
      <c r="N1328" s="3">
        <f t="shared" si="127"/>
        <v>2020</v>
      </c>
      <c r="O1328" s="3">
        <f t="shared" si="128"/>
        <v>6</v>
      </c>
    </row>
    <row r="1329" spans="1:15" x14ac:dyDescent="0.2">
      <c r="A1329" s="10">
        <f>A1328</f>
        <v>44002</v>
      </c>
      <c r="B1329" s="4" t="s">
        <v>64</v>
      </c>
      <c r="C1329" s="4" t="s">
        <v>5</v>
      </c>
      <c r="D1329" s="6">
        <v>2</v>
      </c>
      <c r="E1329" s="5">
        <v>34000.369999999995</v>
      </c>
      <c r="F1329" s="6" t="str">
        <f t="shared" si="125"/>
        <v>借呗</v>
      </c>
      <c r="G1329" s="3" t="str">
        <f>MID(C1329,3,LEN(C1329))</f>
        <v>6期</v>
      </c>
      <c r="H1329" s="3" t="str">
        <f>VLOOKUP($B1329*1,[1]Sheet1!$A:$G,7,FALSE)</f>
        <v>华西北</v>
      </c>
      <c r="I1329" s="3" t="str">
        <f>VLOOKUP($B1329*1,[1]Sheet1!$A:$G,6,FALSE)</f>
        <v>西安</v>
      </c>
      <c r="J1329" s="3" t="str">
        <f>VLOOKUP($B1329*1,[1]Sheet1!$A:$G,5,FALSE)</f>
        <v>一组</v>
      </c>
      <c r="K1329" s="3" t="str">
        <f t="shared" si="126"/>
        <v>西安一组</v>
      </c>
      <c r="L1329" s="3" t="str">
        <f>IF(VLOOKUP($B1329*1,[1]Sheet1!$A:$G,4,FALSE)=1,"普通员工","管理人员")</f>
        <v>普通员工</v>
      </c>
      <c r="M1329" s="3">
        <f>E1329/D1329</f>
        <v>17000.184999999998</v>
      </c>
      <c r="N1329" s="3">
        <f t="shared" si="127"/>
        <v>2020</v>
      </c>
      <c r="O1329" s="3">
        <f t="shared" si="128"/>
        <v>6</v>
      </c>
    </row>
    <row r="1330" spans="1:15" x14ac:dyDescent="0.2">
      <c r="A1330" s="10">
        <f>A1329</f>
        <v>44002</v>
      </c>
      <c r="B1330" s="4" t="s">
        <v>94</v>
      </c>
      <c r="C1330" s="4" t="s">
        <v>5</v>
      </c>
      <c r="D1330" s="6">
        <v>1</v>
      </c>
      <c r="E1330" s="5">
        <v>12000.19</v>
      </c>
      <c r="F1330" s="6" t="str">
        <f t="shared" si="125"/>
        <v>借呗</v>
      </c>
      <c r="G1330" s="3" t="str">
        <f>MID(C1330,3,LEN(C1330))</f>
        <v>6期</v>
      </c>
      <c r="H1330" s="3" t="str">
        <f>VLOOKUP($B1330*1,[1]Sheet1!$A:$G,7,FALSE)</f>
        <v>华南</v>
      </c>
      <c r="I1330" s="3" t="str">
        <f>VLOOKUP($B1330*1,[1]Sheet1!$A:$G,6,FALSE)</f>
        <v>广州</v>
      </c>
      <c r="J1330" s="3" t="str">
        <f>VLOOKUP($B1330*1,[1]Sheet1!$A:$G,5,FALSE)</f>
        <v>三组</v>
      </c>
      <c r="K1330" s="3" t="str">
        <f t="shared" si="126"/>
        <v>广州三组</v>
      </c>
      <c r="L1330" s="3" t="str">
        <f>IF(VLOOKUP($B1330*1,[1]Sheet1!$A:$G,4,FALSE)=1,"普通员工","管理人员")</f>
        <v>普通员工</v>
      </c>
      <c r="M1330" s="3">
        <f>E1330/D1330</f>
        <v>12000.19</v>
      </c>
      <c r="N1330" s="3">
        <f t="shared" si="127"/>
        <v>2020</v>
      </c>
      <c r="O1330" s="3">
        <f t="shared" si="128"/>
        <v>6</v>
      </c>
    </row>
    <row r="1331" spans="1:15" x14ac:dyDescent="0.2">
      <c r="A1331" s="10">
        <f>A1330</f>
        <v>44002</v>
      </c>
      <c r="B1331" s="4" t="s">
        <v>45</v>
      </c>
      <c r="C1331" s="4" t="s">
        <v>5</v>
      </c>
      <c r="D1331" s="6">
        <v>1</v>
      </c>
      <c r="E1331" s="5">
        <v>1261.1400000000001</v>
      </c>
      <c r="F1331" s="6" t="str">
        <f t="shared" si="125"/>
        <v>借呗</v>
      </c>
      <c r="G1331" s="3" t="str">
        <f>MID(C1331,3,LEN(C1331))</f>
        <v>6期</v>
      </c>
      <c r="H1331" s="3" t="str">
        <f>VLOOKUP($B1331*1,[1]Sheet1!$A:$G,7,FALSE)</f>
        <v>华南</v>
      </c>
      <c r="I1331" s="3" t="str">
        <f>VLOOKUP($B1331*1,[1]Sheet1!$A:$G,6,FALSE)</f>
        <v>广州</v>
      </c>
      <c r="J1331" s="3" t="str">
        <f>VLOOKUP($B1331*1,[1]Sheet1!$A:$G,5,FALSE)</f>
        <v>一组</v>
      </c>
      <c r="K1331" s="3" t="str">
        <f t="shared" si="126"/>
        <v>广州一组</v>
      </c>
      <c r="L1331" s="3" t="str">
        <f>IF(VLOOKUP($B1331*1,[1]Sheet1!$A:$G,4,FALSE)=1,"普通员工","管理人员")</f>
        <v>普通员工</v>
      </c>
      <c r="M1331" s="3">
        <f>E1331/D1331</f>
        <v>1261.1400000000001</v>
      </c>
      <c r="N1331" s="3">
        <f t="shared" si="127"/>
        <v>2020</v>
      </c>
      <c r="O1331" s="3">
        <f t="shared" si="128"/>
        <v>6</v>
      </c>
    </row>
    <row r="1332" spans="1:15" x14ac:dyDescent="0.2">
      <c r="A1332" s="10">
        <f>A1331</f>
        <v>44002</v>
      </c>
      <c r="B1332" s="4" t="s">
        <v>25</v>
      </c>
      <c r="C1332" s="4" t="s">
        <v>5</v>
      </c>
      <c r="D1332" s="6">
        <v>1</v>
      </c>
      <c r="E1332" s="5">
        <v>6500.49</v>
      </c>
      <c r="F1332" s="6" t="str">
        <f t="shared" si="125"/>
        <v>借呗</v>
      </c>
      <c r="G1332" s="3" t="str">
        <f>MID(C1332,3,LEN(C1332))</f>
        <v>6期</v>
      </c>
      <c r="H1332" s="3" t="str">
        <f>VLOOKUP($B1332*1,[1]Sheet1!$A:$G,7,FALSE)</f>
        <v>华西北</v>
      </c>
      <c r="I1332" s="3" t="str">
        <f>VLOOKUP($B1332*1,[1]Sheet1!$A:$G,6,FALSE)</f>
        <v>北京</v>
      </c>
      <c r="J1332" s="3" t="str">
        <f>VLOOKUP($B1332*1,[1]Sheet1!$A:$G,5,FALSE)</f>
        <v>三组</v>
      </c>
      <c r="K1332" s="3" t="str">
        <f t="shared" si="126"/>
        <v>北京三组</v>
      </c>
      <c r="L1332" s="3" t="str">
        <f>IF(VLOOKUP($B1332*1,[1]Sheet1!$A:$G,4,FALSE)=1,"普通员工","管理人员")</f>
        <v>普通员工</v>
      </c>
      <c r="M1332" s="3">
        <f>E1332/D1332</f>
        <v>6500.49</v>
      </c>
      <c r="N1332" s="3">
        <f t="shared" si="127"/>
        <v>2020</v>
      </c>
      <c r="O1332" s="3">
        <f t="shared" si="128"/>
        <v>6</v>
      </c>
    </row>
    <row r="1333" spans="1:15" x14ac:dyDescent="0.2">
      <c r="A1333" s="10">
        <f>A1332</f>
        <v>44002</v>
      </c>
      <c r="B1333" s="4" t="s">
        <v>26</v>
      </c>
      <c r="C1333" s="4" t="s">
        <v>5</v>
      </c>
      <c r="D1333" s="6">
        <v>3</v>
      </c>
      <c r="E1333" s="5">
        <v>21600.559999999998</v>
      </c>
      <c r="F1333" s="6" t="str">
        <f t="shared" si="125"/>
        <v>借呗</v>
      </c>
      <c r="G1333" s="3" t="str">
        <f>MID(C1333,3,LEN(C1333))</f>
        <v>6期</v>
      </c>
      <c r="H1333" s="3" t="str">
        <f>VLOOKUP($B1333*1,[1]Sheet1!$A:$G,7,FALSE)</f>
        <v>华南</v>
      </c>
      <c r="I1333" s="3" t="str">
        <f>VLOOKUP($B1333*1,[1]Sheet1!$A:$G,6,FALSE)</f>
        <v>广州</v>
      </c>
      <c r="J1333" s="3" t="str">
        <f>VLOOKUP($B1333*1,[1]Sheet1!$A:$G,5,FALSE)</f>
        <v>一组</v>
      </c>
      <c r="K1333" s="3" t="str">
        <f t="shared" si="126"/>
        <v>广州一组</v>
      </c>
      <c r="L1333" s="3" t="str">
        <f>IF(VLOOKUP($B1333*1,[1]Sheet1!$A:$G,4,FALSE)=1,"普通员工","管理人员")</f>
        <v>管理人员</v>
      </c>
      <c r="M1333" s="3">
        <f>E1333/D1333</f>
        <v>7200.1866666666656</v>
      </c>
      <c r="N1333" s="3">
        <f t="shared" si="127"/>
        <v>2020</v>
      </c>
      <c r="O1333" s="3">
        <f t="shared" si="128"/>
        <v>6</v>
      </c>
    </row>
    <row r="1334" spans="1:15" x14ac:dyDescent="0.2">
      <c r="A1334" s="10">
        <f>A1333</f>
        <v>44002</v>
      </c>
      <c r="B1334" s="4" t="s">
        <v>27</v>
      </c>
      <c r="C1334" s="4" t="s">
        <v>5</v>
      </c>
      <c r="D1334" s="6">
        <v>4</v>
      </c>
      <c r="E1334" s="5">
        <v>26140.869999999995</v>
      </c>
      <c r="F1334" s="6" t="str">
        <f t="shared" si="125"/>
        <v>借呗</v>
      </c>
      <c r="G1334" s="3" t="str">
        <f>MID(C1334,3,LEN(C1334))</f>
        <v>6期</v>
      </c>
      <c r="H1334" s="3" t="str">
        <f>VLOOKUP($B1334*1,[1]Sheet1!$A:$G,7,FALSE)</f>
        <v>华东</v>
      </c>
      <c r="I1334" s="3" t="str">
        <f>VLOOKUP($B1334*1,[1]Sheet1!$A:$G,6,FALSE)</f>
        <v>上海</v>
      </c>
      <c r="J1334" s="3" t="str">
        <f>VLOOKUP($B1334*1,[1]Sheet1!$A:$G,5,FALSE)</f>
        <v>二组</v>
      </c>
      <c r="K1334" s="3" t="str">
        <f t="shared" si="126"/>
        <v>上海二组</v>
      </c>
      <c r="L1334" s="3" t="str">
        <f>IF(VLOOKUP($B1334*1,[1]Sheet1!$A:$G,4,FALSE)=1,"普通员工","管理人员")</f>
        <v>管理人员</v>
      </c>
      <c r="M1334" s="3">
        <f>E1334/D1334</f>
        <v>6535.2174999999988</v>
      </c>
      <c r="N1334" s="3">
        <f t="shared" si="127"/>
        <v>2020</v>
      </c>
      <c r="O1334" s="3">
        <f t="shared" si="128"/>
        <v>6</v>
      </c>
    </row>
    <row r="1335" spans="1:15" x14ac:dyDescent="0.2">
      <c r="A1335" s="10">
        <f>A1334</f>
        <v>44002</v>
      </c>
      <c r="B1335" s="4" t="s">
        <v>28</v>
      </c>
      <c r="C1335" s="4" t="s">
        <v>10</v>
      </c>
      <c r="D1335" s="6">
        <v>1</v>
      </c>
      <c r="E1335" s="5">
        <v>19000.27</v>
      </c>
      <c r="F1335" s="6" t="str">
        <f t="shared" si="125"/>
        <v>借呗</v>
      </c>
      <c r="G1335" s="3" t="str">
        <f>MID(C1335,3,LEN(C1335))</f>
        <v>18期</v>
      </c>
      <c r="H1335" s="3" t="str">
        <f>VLOOKUP($B1335*1,[1]Sheet1!$A:$G,7,FALSE)</f>
        <v>华东</v>
      </c>
      <c r="I1335" s="3" t="str">
        <f>VLOOKUP($B1335*1,[1]Sheet1!$A:$G,6,FALSE)</f>
        <v>合肥</v>
      </c>
      <c r="J1335" s="3" t="str">
        <f>VLOOKUP($B1335*1,[1]Sheet1!$A:$G,5,FALSE)</f>
        <v>一组</v>
      </c>
      <c r="K1335" s="3" t="str">
        <f t="shared" si="126"/>
        <v>合肥一组</v>
      </c>
      <c r="L1335" s="3" t="str">
        <f>IF(VLOOKUP($B1335*1,[1]Sheet1!$A:$G,4,FALSE)=1,"普通员工","管理人员")</f>
        <v>普通员工</v>
      </c>
      <c r="M1335" s="3">
        <f>E1335/D1335</f>
        <v>19000.27</v>
      </c>
      <c r="N1335" s="3">
        <f t="shared" si="127"/>
        <v>2020</v>
      </c>
      <c r="O1335" s="3">
        <f t="shared" si="128"/>
        <v>6</v>
      </c>
    </row>
    <row r="1336" spans="1:15" x14ac:dyDescent="0.2">
      <c r="A1336" s="10">
        <f>A1335</f>
        <v>44002</v>
      </c>
      <c r="B1336" s="4" t="s">
        <v>46</v>
      </c>
      <c r="C1336" s="4" t="s">
        <v>6</v>
      </c>
      <c r="D1336" s="6">
        <v>1</v>
      </c>
      <c r="E1336" s="5">
        <v>6000.07</v>
      </c>
      <c r="F1336" s="6" t="str">
        <f t="shared" si="125"/>
        <v>借呗</v>
      </c>
      <c r="G1336" s="3" t="str">
        <f>MID(C1336,3,LEN(C1336))</f>
        <v>12期</v>
      </c>
      <c r="H1336" s="3" t="str">
        <f>VLOOKUP($B1336*1,[1]Sheet1!$A:$G,7,FALSE)</f>
        <v>华东</v>
      </c>
      <c r="I1336" s="3" t="str">
        <f>VLOOKUP($B1336*1,[1]Sheet1!$A:$G,6,FALSE)</f>
        <v>杭州</v>
      </c>
      <c r="J1336" s="3" t="str">
        <f>VLOOKUP($B1336*1,[1]Sheet1!$A:$G,5,FALSE)</f>
        <v>二组</v>
      </c>
      <c r="K1336" s="3" t="str">
        <f t="shared" si="126"/>
        <v>杭州二组</v>
      </c>
      <c r="L1336" s="3" t="str">
        <f>IF(VLOOKUP($B1336*1,[1]Sheet1!$A:$G,4,FALSE)=1,"普通员工","管理人员")</f>
        <v>管理人员</v>
      </c>
      <c r="M1336" s="3">
        <f>E1336/D1336</f>
        <v>6000.07</v>
      </c>
      <c r="N1336" s="3">
        <f t="shared" si="127"/>
        <v>2020</v>
      </c>
      <c r="O1336" s="3">
        <f t="shared" si="128"/>
        <v>6</v>
      </c>
    </row>
    <row r="1337" spans="1:15" x14ac:dyDescent="0.2">
      <c r="A1337" s="10">
        <f>A1336</f>
        <v>44002</v>
      </c>
      <c r="B1337" s="4" t="s">
        <v>47</v>
      </c>
      <c r="C1337" s="4" t="s">
        <v>5</v>
      </c>
      <c r="D1337" s="6">
        <v>1</v>
      </c>
      <c r="E1337" s="5">
        <v>7999.94</v>
      </c>
      <c r="F1337" s="6" t="str">
        <f t="shared" si="125"/>
        <v>借呗</v>
      </c>
      <c r="G1337" s="3" t="str">
        <f>MID(C1337,3,LEN(C1337))</f>
        <v>6期</v>
      </c>
      <c r="H1337" s="3" t="str">
        <f>VLOOKUP($B1337*1,[1]Sheet1!$A:$G,7,FALSE)</f>
        <v>华西北</v>
      </c>
      <c r="I1337" s="3" t="str">
        <f>VLOOKUP($B1337*1,[1]Sheet1!$A:$G,6,FALSE)</f>
        <v>成都</v>
      </c>
      <c r="J1337" s="3" t="str">
        <f>VLOOKUP($B1337*1,[1]Sheet1!$A:$G,5,FALSE)</f>
        <v>一组</v>
      </c>
      <c r="K1337" s="3" t="str">
        <f t="shared" si="126"/>
        <v>成都一组</v>
      </c>
      <c r="L1337" s="3" t="str">
        <f>IF(VLOOKUP($B1337*1,[1]Sheet1!$A:$G,4,FALSE)=1,"普通员工","管理人员")</f>
        <v>管理人员</v>
      </c>
      <c r="M1337" s="3">
        <f>E1337/D1337</f>
        <v>7999.94</v>
      </c>
      <c r="N1337" s="3">
        <f t="shared" si="127"/>
        <v>2020</v>
      </c>
      <c r="O1337" s="3">
        <f t="shared" si="128"/>
        <v>6</v>
      </c>
    </row>
    <row r="1338" spans="1:15" x14ac:dyDescent="0.2">
      <c r="A1338" s="10">
        <f>A1337</f>
        <v>44002</v>
      </c>
      <c r="B1338" s="4" t="s">
        <v>48</v>
      </c>
      <c r="C1338" s="4" t="s">
        <v>6</v>
      </c>
      <c r="D1338" s="6">
        <v>1</v>
      </c>
      <c r="E1338" s="5">
        <v>2000.43</v>
      </c>
      <c r="F1338" s="6" t="str">
        <f t="shared" si="125"/>
        <v>借呗</v>
      </c>
      <c r="G1338" s="3" t="str">
        <f>MID(C1338,3,LEN(C1338))</f>
        <v>12期</v>
      </c>
      <c r="H1338" s="3" t="str">
        <f>VLOOKUP($B1338*1,[1]Sheet1!$A:$G,7,FALSE)</f>
        <v>华东</v>
      </c>
      <c r="I1338" s="3" t="str">
        <f>VLOOKUP($B1338*1,[1]Sheet1!$A:$G,6,FALSE)</f>
        <v>南京</v>
      </c>
      <c r="J1338" s="3" t="str">
        <f>VLOOKUP($B1338*1,[1]Sheet1!$A:$G,5,FALSE)</f>
        <v>一组</v>
      </c>
      <c r="K1338" s="3" t="str">
        <f t="shared" si="126"/>
        <v>南京一组</v>
      </c>
      <c r="L1338" s="3" t="str">
        <f>IF(VLOOKUP($B1338*1,[1]Sheet1!$A:$G,4,FALSE)=1,"普通员工","管理人员")</f>
        <v>普通员工</v>
      </c>
      <c r="M1338" s="3">
        <f>E1338/D1338</f>
        <v>2000.43</v>
      </c>
      <c r="N1338" s="3">
        <f t="shared" si="127"/>
        <v>2020</v>
      </c>
      <c r="O1338" s="3">
        <f t="shared" si="128"/>
        <v>6</v>
      </c>
    </row>
    <row r="1339" spans="1:15" x14ac:dyDescent="0.2">
      <c r="A1339" s="10">
        <f>A1338</f>
        <v>44002</v>
      </c>
      <c r="B1339" s="3" t="str">
        <f>B1338</f>
        <v>1000006859</v>
      </c>
      <c r="C1339" s="4" t="s">
        <v>10</v>
      </c>
      <c r="D1339" s="6">
        <v>1</v>
      </c>
      <c r="E1339" s="5">
        <v>8000.18</v>
      </c>
      <c r="F1339" s="6" t="str">
        <f t="shared" si="125"/>
        <v>借呗</v>
      </c>
      <c r="G1339" s="3" t="str">
        <f>MID(C1339,3,LEN(C1339))</f>
        <v>18期</v>
      </c>
      <c r="H1339" s="3" t="str">
        <f>VLOOKUP($B1339*1,[1]Sheet1!$A:$G,7,FALSE)</f>
        <v>华东</v>
      </c>
      <c r="I1339" s="3" t="str">
        <f>VLOOKUP($B1339*1,[1]Sheet1!$A:$G,6,FALSE)</f>
        <v>南京</v>
      </c>
      <c r="J1339" s="3" t="str">
        <f>VLOOKUP($B1339*1,[1]Sheet1!$A:$G,5,FALSE)</f>
        <v>一组</v>
      </c>
      <c r="K1339" s="3" t="str">
        <f t="shared" si="126"/>
        <v>南京一组</v>
      </c>
      <c r="L1339" s="3" t="str">
        <f>IF(VLOOKUP($B1339*1,[1]Sheet1!$A:$G,4,FALSE)=1,"普通员工","管理人员")</f>
        <v>普通员工</v>
      </c>
      <c r="M1339" s="3">
        <f>E1339/D1339</f>
        <v>8000.18</v>
      </c>
      <c r="N1339" s="3">
        <f t="shared" si="127"/>
        <v>2020</v>
      </c>
      <c r="O1339" s="3">
        <f t="shared" si="128"/>
        <v>6</v>
      </c>
    </row>
    <row r="1340" spans="1:15" x14ac:dyDescent="0.2">
      <c r="A1340" s="10">
        <f>A1339</f>
        <v>44002</v>
      </c>
      <c r="B1340" s="4" t="s">
        <v>30</v>
      </c>
      <c r="C1340" s="4" t="s">
        <v>6</v>
      </c>
      <c r="D1340" s="6">
        <v>1</v>
      </c>
      <c r="E1340" s="5">
        <v>10000.48</v>
      </c>
      <c r="F1340" s="6" t="str">
        <f t="shared" si="125"/>
        <v>借呗</v>
      </c>
      <c r="G1340" s="3" t="str">
        <f>MID(C1340,3,LEN(C1340))</f>
        <v>12期</v>
      </c>
      <c r="H1340" s="3" t="str">
        <f>VLOOKUP($B1340*1,[1]Sheet1!$A:$G,7,FALSE)</f>
        <v>华东</v>
      </c>
      <c r="I1340" s="3" t="str">
        <f>VLOOKUP($B1340*1,[1]Sheet1!$A:$G,6,FALSE)</f>
        <v>南京</v>
      </c>
      <c r="J1340" s="3" t="str">
        <f>VLOOKUP($B1340*1,[1]Sheet1!$A:$G,5,FALSE)</f>
        <v>一组</v>
      </c>
      <c r="K1340" s="3" t="str">
        <f t="shared" si="126"/>
        <v>南京一组</v>
      </c>
      <c r="L1340" s="3" t="str">
        <f>IF(VLOOKUP($B1340*1,[1]Sheet1!$A:$G,4,FALSE)=1,"普通员工","管理人员")</f>
        <v>普通员工</v>
      </c>
      <c r="M1340" s="3">
        <f>E1340/D1340</f>
        <v>10000.48</v>
      </c>
      <c r="N1340" s="3">
        <f t="shared" si="127"/>
        <v>2020</v>
      </c>
      <c r="O1340" s="3">
        <f t="shared" si="128"/>
        <v>6</v>
      </c>
    </row>
    <row r="1341" spans="1:15" x14ac:dyDescent="0.2">
      <c r="A1341" s="10">
        <f>A1340</f>
        <v>44002</v>
      </c>
      <c r="B1341" s="4" t="s">
        <v>65</v>
      </c>
      <c r="C1341" s="4" t="s">
        <v>6</v>
      </c>
      <c r="D1341" s="6">
        <v>2</v>
      </c>
      <c r="E1341" s="5">
        <v>32000.79</v>
      </c>
      <c r="F1341" s="6" t="str">
        <f t="shared" si="125"/>
        <v>借呗</v>
      </c>
      <c r="G1341" s="3" t="str">
        <f>MID(C1341,3,LEN(C1341))</f>
        <v>12期</v>
      </c>
      <c r="H1341" s="3" t="str">
        <f>VLOOKUP($B1341*1,[1]Sheet1!$A:$G,7,FALSE)</f>
        <v>华东</v>
      </c>
      <c r="I1341" s="3" t="str">
        <f>VLOOKUP($B1341*1,[1]Sheet1!$A:$G,6,FALSE)</f>
        <v>南京</v>
      </c>
      <c r="J1341" s="3" t="str">
        <f>VLOOKUP($B1341*1,[1]Sheet1!$A:$G,5,FALSE)</f>
        <v>一组</v>
      </c>
      <c r="K1341" s="3" t="str">
        <f t="shared" si="126"/>
        <v>南京一组</v>
      </c>
      <c r="L1341" s="3" t="str">
        <f>IF(VLOOKUP($B1341*1,[1]Sheet1!$A:$G,4,FALSE)=1,"普通员工","管理人员")</f>
        <v>普通员工</v>
      </c>
      <c r="M1341" s="3">
        <f>E1341/D1341</f>
        <v>16000.395</v>
      </c>
      <c r="N1341" s="3">
        <f t="shared" si="127"/>
        <v>2020</v>
      </c>
      <c r="O1341" s="3">
        <f t="shared" si="128"/>
        <v>6</v>
      </c>
    </row>
    <row r="1342" spans="1:15" x14ac:dyDescent="0.2">
      <c r="A1342" s="10">
        <f>A1341</f>
        <v>44002</v>
      </c>
      <c r="B1342" s="4" t="s">
        <v>50</v>
      </c>
      <c r="C1342" s="4" t="s">
        <v>5</v>
      </c>
      <c r="D1342" s="6">
        <v>1</v>
      </c>
      <c r="E1342" s="5">
        <v>7500.31</v>
      </c>
      <c r="F1342" s="6" t="str">
        <f t="shared" si="125"/>
        <v>借呗</v>
      </c>
      <c r="G1342" s="3" t="str">
        <f>MID(C1342,3,LEN(C1342))</f>
        <v>6期</v>
      </c>
      <c r="H1342" s="3" t="str">
        <f>VLOOKUP($B1342*1,[1]Sheet1!$A:$G,7,FALSE)</f>
        <v>华东</v>
      </c>
      <c r="I1342" s="3" t="str">
        <f>VLOOKUP($B1342*1,[1]Sheet1!$A:$G,6,FALSE)</f>
        <v>上海</v>
      </c>
      <c r="J1342" s="3" t="str">
        <f>VLOOKUP($B1342*1,[1]Sheet1!$A:$G,5,FALSE)</f>
        <v>一组</v>
      </c>
      <c r="K1342" s="3" t="str">
        <f t="shared" si="126"/>
        <v>上海一组</v>
      </c>
      <c r="L1342" s="3" t="str">
        <f>IF(VLOOKUP($B1342*1,[1]Sheet1!$A:$G,4,FALSE)=1,"普通员工","管理人员")</f>
        <v>普通员工</v>
      </c>
      <c r="M1342" s="3">
        <f>E1342/D1342</f>
        <v>7500.31</v>
      </c>
      <c r="N1342" s="3">
        <f t="shared" si="127"/>
        <v>2020</v>
      </c>
      <c r="O1342" s="3">
        <f t="shared" si="128"/>
        <v>6</v>
      </c>
    </row>
    <row r="1343" spans="1:15" x14ac:dyDescent="0.2">
      <c r="A1343" s="10">
        <f>A1342</f>
        <v>44002</v>
      </c>
      <c r="B1343" s="3" t="str">
        <f>B1342</f>
        <v>1000007320</v>
      </c>
      <c r="C1343" s="4" t="s">
        <v>6</v>
      </c>
      <c r="D1343" s="6">
        <v>1</v>
      </c>
      <c r="E1343" s="5">
        <v>5500.4</v>
      </c>
      <c r="F1343" s="6" t="str">
        <f t="shared" si="125"/>
        <v>借呗</v>
      </c>
      <c r="G1343" s="3" t="str">
        <f>MID(C1343,3,LEN(C1343))</f>
        <v>12期</v>
      </c>
      <c r="H1343" s="3" t="str">
        <f>VLOOKUP($B1343*1,[1]Sheet1!$A:$G,7,FALSE)</f>
        <v>华东</v>
      </c>
      <c r="I1343" s="3" t="str">
        <f>VLOOKUP($B1343*1,[1]Sheet1!$A:$G,6,FALSE)</f>
        <v>上海</v>
      </c>
      <c r="J1343" s="3" t="str">
        <f>VLOOKUP($B1343*1,[1]Sheet1!$A:$G,5,FALSE)</f>
        <v>一组</v>
      </c>
      <c r="K1343" s="3" t="str">
        <f t="shared" si="126"/>
        <v>上海一组</v>
      </c>
      <c r="L1343" s="3" t="str">
        <f>IF(VLOOKUP($B1343*1,[1]Sheet1!$A:$G,4,FALSE)=1,"普通员工","管理人员")</f>
        <v>普通员工</v>
      </c>
      <c r="M1343" s="3">
        <f>E1343/D1343</f>
        <v>5500.4</v>
      </c>
      <c r="N1343" s="3">
        <f t="shared" si="127"/>
        <v>2020</v>
      </c>
      <c r="O1343" s="3">
        <f t="shared" si="128"/>
        <v>6</v>
      </c>
    </row>
    <row r="1344" spans="1:15" x14ac:dyDescent="0.2">
      <c r="A1344" s="10">
        <f>A1343</f>
        <v>44002</v>
      </c>
      <c r="B1344" s="4" t="s">
        <v>31</v>
      </c>
      <c r="C1344" s="4" t="s">
        <v>5</v>
      </c>
      <c r="D1344" s="6">
        <v>1</v>
      </c>
      <c r="E1344" s="5">
        <v>11000.11</v>
      </c>
      <c r="F1344" s="6" t="str">
        <f t="shared" si="125"/>
        <v>借呗</v>
      </c>
      <c r="G1344" s="3" t="str">
        <f>MID(C1344,3,LEN(C1344))</f>
        <v>6期</v>
      </c>
      <c r="H1344" s="3" t="str">
        <f>VLOOKUP($B1344*1,[1]Sheet1!$A:$G,7,FALSE)</f>
        <v>华西北</v>
      </c>
      <c r="I1344" s="3" t="str">
        <f>VLOOKUP($B1344*1,[1]Sheet1!$A:$G,6,FALSE)</f>
        <v>北京</v>
      </c>
      <c r="J1344" s="3" t="str">
        <f>VLOOKUP($B1344*1,[1]Sheet1!$A:$G,5,FALSE)</f>
        <v>三组</v>
      </c>
      <c r="K1344" s="3" t="str">
        <f t="shared" si="126"/>
        <v>北京三组</v>
      </c>
      <c r="L1344" s="3" t="str">
        <f>IF(VLOOKUP($B1344*1,[1]Sheet1!$A:$G,4,FALSE)=1,"普通员工","管理人员")</f>
        <v>普通员工</v>
      </c>
      <c r="M1344" s="3">
        <f>E1344/D1344</f>
        <v>11000.11</v>
      </c>
      <c r="N1344" s="3">
        <f t="shared" si="127"/>
        <v>2020</v>
      </c>
      <c r="O1344" s="3">
        <f t="shared" si="128"/>
        <v>6</v>
      </c>
    </row>
    <row r="1345" spans="1:15" x14ac:dyDescent="0.2">
      <c r="A1345" s="10">
        <f>A1344</f>
        <v>44002</v>
      </c>
      <c r="B1345" s="4" t="s">
        <v>51</v>
      </c>
      <c r="C1345" s="4" t="s">
        <v>5</v>
      </c>
      <c r="D1345" s="6">
        <v>1</v>
      </c>
      <c r="E1345" s="5">
        <v>5000.51</v>
      </c>
      <c r="F1345" s="6" t="str">
        <f t="shared" si="125"/>
        <v>借呗</v>
      </c>
      <c r="G1345" s="3" t="str">
        <f>MID(C1345,3,LEN(C1345))</f>
        <v>6期</v>
      </c>
      <c r="H1345" s="3" t="str">
        <f>VLOOKUP($B1345*1,[1]Sheet1!$A:$G,7,FALSE)</f>
        <v>华东</v>
      </c>
      <c r="I1345" s="3" t="str">
        <f>VLOOKUP($B1345*1,[1]Sheet1!$A:$G,6,FALSE)</f>
        <v>南京</v>
      </c>
      <c r="J1345" s="3" t="str">
        <f>VLOOKUP($B1345*1,[1]Sheet1!$A:$G,5,FALSE)</f>
        <v>一组</v>
      </c>
      <c r="K1345" s="3" t="str">
        <f t="shared" si="126"/>
        <v>南京一组</v>
      </c>
      <c r="L1345" s="3" t="str">
        <f>IF(VLOOKUP($B1345*1,[1]Sheet1!$A:$G,4,FALSE)=1,"普通员工","管理人员")</f>
        <v>管理人员</v>
      </c>
      <c r="M1345" s="3">
        <f>E1345/D1345</f>
        <v>5000.51</v>
      </c>
      <c r="N1345" s="3">
        <f t="shared" si="127"/>
        <v>2020</v>
      </c>
      <c r="O1345" s="3">
        <f t="shared" si="128"/>
        <v>6</v>
      </c>
    </row>
    <row r="1346" spans="1:15" x14ac:dyDescent="0.2">
      <c r="A1346" s="10">
        <f>A1345</f>
        <v>44002</v>
      </c>
      <c r="B1346" s="4" t="s">
        <v>69</v>
      </c>
      <c r="C1346" s="4" t="s">
        <v>10</v>
      </c>
      <c r="D1346" s="6">
        <v>1</v>
      </c>
      <c r="E1346" s="5">
        <v>11000.69</v>
      </c>
      <c r="F1346" s="6" t="str">
        <f t="shared" si="125"/>
        <v>借呗</v>
      </c>
      <c r="G1346" s="3" t="str">
        <f>MID(C1346,3,LEN(C1346))</f>
        <v>18期</v>
      </c>
      <c r="H1346" s="3" t="str">
        <f>VLOOKUP($B1346*1,[1]Sheet1!$A:$G,7,FALSE)</f>
        <v>华东</v>
      </c>
      <c r="I1346" s="3" t="str">
        <f>VLOOKUP($B1346*1,[1]Sheet1!$A:$G,6,FALSE)</f>
        <v>合肥</v>
      </c>
      <c r="J1346" s="3" t="str">
        <f>VLOOKUP($B1346*1,[1]Sheet1!$A:$G,5,FALSE)</f>
        <v>一组</v>
      </c>
      <c r="K1346" s="3" t="str">
        <f t="shared" si="126"/>
        <v>合肥一组</v>
      </c>
      <c r="L1346" s="3" t="str">
        <f>IF(VLOOKUP($B1346*1,[1]Sheet1!$A:$G,4,FALSE)=1,"普通员工","管理人员")</f>
        <v>普通员工</v>
      </c>
      <c r="M1346" s="3">
        <f>E1346/D1346</f>
        <v>11000.69</v>
      </c>
      <c r="N1346" s="3">
        <f t="shared" si="127"/>
        <v>2020</v>
      </c>
      <c r="O1346" s="3">
        <f t="shared" si="128"/>
        <v>6</v>
      </c>
    </row>
    <row r="1347" spans="1:15" x14ac:dyDescent="0.2">
      <c r="A1347" s="10">
        <f>A1346</f>
        <v>44002</v>
      </c>
      <c r="B1347" s="4" t="s">
        <v>32</v>
      </c>
      <c r="C1347" s="4" t="s">
        <v>6</v>
      </c>
      <c r="D1347" s="6">
        <v>1</v>
      </c>
      <c r="E1347" s="5">
        <v>10000.76</v>
      </c>
      <c r="F1347" s="6" t="str">
        <f t="shared" ref="F1347:F1410" si="130">LEFT(C1347,2)</f>
        <v>借呗</v>
      </c>
      <c r="G1347" s="3" t="str">
        <f>MID(C1347,3,LEN(C1347))</f>
        <v>12期</v>
      </c>
      <c r="H1347" s="3" t="str">
        <f>VLOOKUP($B1347*1,[1]Sheet1!$A:$G,7,FALSE)</f>
        <v>华东</v>
      </c>
      <c r="I1347" s="3" t="str">
        <f>VLOOKUP($B1347*1,[1]Sheet1!$A:$G,6,FALSE)</f>
        <v>上海</v>
      </c>
      <c r="J1347" s="3" t="str">
        <f>VLOOKUP($B1347*1,[1]Sheet1!$A:$G,5,FALSE)</f>
        <v>二组</v>
      </c>
      <c r="K1347" s="3" t="str">
        <f t="shared" ref="K1347:K1410" si="131">I1347&amp;J1347</f>
        <v>上海二组</v>
      </c>
      <c r="L1347" s="3" t="str">
        <f>IF(VLOOKUP($B1347*1,[1]Sheet1!$A:$G,4,FALSE)=1,"普通员工","管理人员")</f>
        <v>普通员工</v>
      </c>
      <c r="M1347" s="3">
        <f>E1347/D1347</f>
        <v>10000.76</v>
      </c>
      <c r="N1347" s="3">
        <f t="shared" ref="N1347:N1410" si="132">YEAR(A1347)</f>
        <v>2020</v>
      </c>
      <c r="O1347" s="3">
        <f t="shared" ref="O1347:O1410" si="133">MONTH(A1347)</f>
        <v>6</v>
      </c>
    </row>
    <row r="1348" spans="1:15" x14ac:dyDescent="0.2">
      <c r="A1348" s="10">
        <f>A1347</f>
        <v>44002</v>
      </c>
      <c r="B1348" s="3" t="str">
        <f>B1347</f>
        <v>1000008957</v>
      </c>
      <c r="C1348" s="4" t="s">
        <v>10</v>
      </c>
      <c r="D1348" s="6">
        <v>1</v>
      </c>
      <c r="E1348" s="5">
        <v>17000.62</v>
      </c>
      <c r="F1348" s="6" t="str">
        <f t="shared" si="130"/>
        <v>借呗</v>
      </c>
      <c r="G1348" s="3" t="str">
        <f>MID(C1348,3,LEN(C1348))</f>
        <v>18期</v>
      </c>
      <c r="H1348" s="3" t="str">
        <f>VLOOKUP($B1348*1,[1]Sheet1!$A:$G,7,FALSE)</f>
        <v>华东</v>
      </c>
      <c r="I1348" s="3" t="str">
        <f>VLOOKUP($B1348*1,[1]Sheet1!$A:$G,6,FALSE)</f>
        <v>上海</v>
      </c>
      <c r="J1348" s="3" t="str">
        <f>VLOOKUP($B1348*1,[1]Sheet1!$A:$G,5,FALSE)</f>
        <v>二组</v>
      </c>
      <c r="K1348" s="3" t="str">
        <f t="shared" si="131"/>
        <v>上海二组</v>
      </c>
      <c r="L1348" s="3" t="str">
        <f>IF(VLOOKUP($B1348*1,[1]Sheet1!$A:$G,4,FALSE)=1,"普通员工","管理人员")</f>
        <v>普通员工</v>
      </c>
      <c r="M1348" s="3">
        <f>E1348/D1348</f>
        <v>17000.62</v>
      </c>
      <c r="N1348" s="3">
        <f t="shared" si="132"/>
        <v>2020</v>
      </c>
      <c r="O1348" s="3">
        <f t="shared" si="133"/>
        <v>6</v>
      </c>
    </row>
    <row r="1349" spans="1:15" x14ac:dyDescent="0.2">
      <c r="A1349" s="10">
        <f>A1348</f>
        <v>44002</v>
      </c>
      <c r="B1349" s="4" t="s">
        <v>53</v>
      </c>
      <c r="C1349" s="4" t="s">
        <v>6</v>
      </c>
      <c r="D1349" s="6">
        <v>1</v>
      </c>
      <c r="E1349" s="5">
        <v>7000.76</v>
      </c>
      <c r="F1349" s="6" t="str">
        <f t="shared" si="130"/>
        <v>借呗</v>
      </c>
      <c r="G1349" s="3" t="str">
        <f>MID(C1349,3,LEN(C1349))</f>
        <v>12期</v>
      </c>
      <c r="H1349" s="3" t="str">
        <f>VLOOKUP($B1349*1,[1]Sheet1!$A:$G,7,FALSE)</f>
        <v>华东</v>
      </c>
      <c r="I1349" s="3" t="str">
        <f>VLOOKUP($B1349*1,[1]Sheet1!$A:$G,6,FALSE)</f>
        <v>南京</v>
      </c>
      <c r="J1349" s="3" t="str">
        <f>VLOOKUP($B1349*1,[1]Sheet1!$A:$G,5,FALSE)</f>
        <v>四组</v>
      </c>
      <c r="K1349" s="3" t="str">
        <f t="shared" si="131"/>
        <v>南京四组</v>
      </c>
      <c r="L1349" s="3" t="str">
        <f>IF(VLOOKUP($B1349*1,[1]Sheet1!$A:$G,4,FALSE)=1,"普通员工","管理人员")</f>
        <v>普通员工</v>
      </c>
      <c r="M1349" s="3">
        <f>E1349/D1349</f>
        <v>7000.76</v>
      </c>
      <c r="N1349" s="3">
        <f t="shared" si="132"/>
        <v>2020</v>
      </c>
      <c r="O1349" s="3">
        <f t="shared" si="133"/>
        <v>6</v>
      </c>
    </row>
    <row r="1350" spans="1:15" x14ac:dyDescent="0.2">
      <c r="A1350" s="10">
        <f>A1349</f>
        <v>44002</v>
      </c>
      <c r="B1350" s="4" t="s">
        <v>118</v>
      </c>
      <c r="C1350" s="4" t="s">
        <v>5</v>
      </c>
      <c r="D1350" s="6">
        <v>1</v>
      </c>
      <c r="E1350" s="5">
        <v>11000.7</v>
      </c>
      <c r="F1350" s="6" t="str">
        <f t="shared" si="130"/>
        <v>借呗</v>
      </c>
      <c r="G1350" s="3" t="str">
        <f>MID(C1350,3,LEN(C1350))</f>
        <v>6期</v>
      </c>
      <c r="H1350" s="3" t="str">
        <f>VLOOKUP($B1350*1,[1]Sheet1!$A:$G,7,FALSE)</f>
        <v>华东</v>
      </c>
      <c r="I1350" s="3" t="str">
        <f>VLOOKUP($B1350*1,[1]Sheet1!$A:$G,6,FALSE)</f>
        <v>合肥</v>
      </c>
      <c r="J1350" s="3" t="str">
        <f>VLOOKUP($B1350*1,[1]Sheet1!$A:$G,5,FALSE)</f>
        <v>二组</v>
      </c>
      <c r="K1350" s="3" t="str">
        <f t="shared" si="131"/>
        <v>合肥二组</v>
      </c>
      <c r="L1350" s="3" t="str">
        <f>IF(VLOOKUP($B1350*1,[1]Sheet1!$A:$G,4,FALSE)=1,"普通员工","管理人员")</f>
        <v>普通员工</v>
      </c>
      <c r="M1350" s="3">
        <f>E1350/D1350</f>
        <v>11000.7</v>
      </c>
      <c r="N1350" s="3">
        <f t="shared" si="132"/>
        <v>2020</v>
      </c>
      <c r="O1350" s="3">
        <f t="shared" si="133"/>
        <v>6</v>
      </c>
    </row>
    <row r="1351" spans="1:15" x14ac:dyDescent="0.2">
      <c r="A1351" s="10">
        <f>A1350</f>
        <v>44002</v>
      </c>
      <c r="B1351" s="3" t="str">
        <f>B1350</f>
        <v>1000011538</v>
      </c>
      <c r="C1351" s="4" t="s">
        <v>6</v>
      </c>
      <c r="D1351" s="6">
        <v>2</v>
      </c>
      <c r="E1351" s="5">
        <v>45000.86</v>
      </c>
      <c r="F1351" s="6" t="str">
        <f t="shared" si="130"/>
        <v>借呗</v>
      </c>
      <c r="G1351" s="3" t="str">
        <f>MID(C1351,3,LEN(C1351))</f>
        <v>12期</v>
      </c>
      <c r="H1351" s="3" t="str">
        <f>VLOOKUP($B1351*1,[1]Sheet1!$A:$G,7,FALSE)</f>
        <v>华东</v>
      </c>
      <c r="I1351" s="3" t="str">
        <f>VLOOKUP($B1351*1,[1]Sheet1!$A:$G,6,FALSE)</f>
        <v>合肥</v>
      </c>
      <c r="J1351" s="3" t="str">
        <f>VLOOKUP($B1351*1,[1]Sheet1!$A:$G,5,FALSE)</f>
        <v>二组</v>
      </c>
      <c r="K1351" s="3" t="str">
        <f t="shared" si="131"/>
        <v>合肥二组</v>
      </c>
      <c r="L1351" s="3" t="str">
        <f>IF(VLOOKUP($B1351*1,[1]Sheet1!$A:$G,4,FALSE)=1,"普通员工","管理人员")</f>
        <v>普通员工</v>
      </c>
      <c r="M1351" s="3">
        <f>E1351/D1351</f>
        <v>22500.43</v>
      </c>
      <c r="N1351" s="3">
        <f t="shared" si="132"/>
        <v>2020</v>
      </c>
      <c r="O1351" s="3">
        <f t="shared" si="133"/>
        <v>6</v>
      </c>
    </row>
    <row r="1352" spans="1:15" x14ac:dyDescent="0.2">
      <c r="A1352" s="10">
        <f>A1351</f>
        <v>44002</v>
      </c>
      <c r="B1352" s="4" t="s">
        <v>80</v>
      </c>
      <c r="C1352" s="4" t="s">
        <v>5</v>
      </c>
      <c r="D1352" s="6">
        <v>1</v>
      </c>
      <c r="E1352" s="5">
        <v>5000.03</v>
      </c>
      <c r="F1352" s="6" t="str">
        <f t="shared" si="130"/>
        <v>借呗</v>
      </c>
      <c r="G1352" s="3" t="str">
        <f>MID(C1352,3,LEN(C1352))</f>
        <v>6期</v>
      </c>
      <c r="H1352" s="3" t="str">
        <f>VLOOKUP($B1352*1,[1]Sheet1!$A:$G,7,FALSE)</f>
        <v>华东</v>
      </c>
      <c r="I1352" s="3" t="str">
        <f>VLOOKUP($B1352*1,[1]Sheet1!$A:$G,6,FALSE)</f>
        <v>上海</v>
      </c>
      <c r="J1352" s="3" t="str">
        <f>VLOOKUP($B1352*1,[1]Sheet1!$A:$G,5,FALSE)</f>
        <v>二组</v>
      </c>
      <c r="K1352" s="3" t="str">
        <f t="shared" si="131"/>
        <v>上海二组</v>
      </c>
      <c r="L1352" s="3" t="str">
        <f>IF(VLOOKUP($B1352*1,[1]Sheet1!$A:$G,4,FALSE)=1,"普通员工","管理人员")</f>
        <v>普通员工</v>
      </c>
      <c r="M1352" s="3">
        <f>E1352/D1352</f>
        <v>5000.03</v>
      </c>
      <c r="N1352" s="3">
        <f t="shared" si="132"/>
        <v>2020</v>
      </c>
      <c r="O1352" s="3">
        <f t="shared" si="133"/>
        <v>6</v>
      </c>
    </row>
    <row r="1353" spans="1:15" x14ac:dyDescent="0.2">
      <c r="A1353" s="10">
        <f>A1352</f>
        <v>44002</v>
      </c>
      <c r="B1353" s="4" t="s">
        <v>73</v>
      </c>
      <c r="C1353" s="4" t="s">
        <v>5</v>
      </c>
      <c r="D1353" s="6">
        <v>1</v>
      </c>
      <c r="E1353" s="5">
        <v>4300.54</v>
      </c>
      <c r="F1353" s="6" t="str">
        <f t="shared" si="130"/>
        <v>借呗</v>
      </c>
      <c r="G1353" s="3" t="str">
        <f>MID(C1353,3,LEN(C1353))</f>
        <v>6期</v>
      </c>
      <c r="H1353" s="3" t="str">
        <f>VLOOKUP($B1353*1,[1]Sheet1!$A:$G,7,FALSE)</f>
        <v>华东</v>
      </c>
      <c r="I1353" s="3" t="str">
        <f>VLOOKUP($B1353*1,[1]Sheet1!$A:$G,6,FALSE)</f>
        <v>上海</v>
      </c>
      <c r="J1353" s="3" t="str">
        <f>VLOOKUP($B1353*1,[1]Sheet1!$A:$G,5,FALSE)</f>
        <v>二组</v>
      </c>
      <c r="K1353" s="3" t="str">
        <f t="shared" si="131"/>
        <v>上海二组</v>
      </c>
      <c r="L1353" s="3" t="str">
        <f>IF(VLOOKUP($B1353*1,[1]Sheet1!$A:$G,4,FALSE)=1,"普通员工","管理人员")</f>
        <v>普通员工</v>
      </c>
      <c r="M1353" s="3">
        <f>E1353/D1353</f>
        <v>4300.54</v>
      </c>
      <c r="N1353" s="3">
        <f t="shared" si="132"/>
        <v>2020</v>
      </c>
      <c r="O1353" s="3">
        <f t="shared" si="133"/>
        <v>6</v>
      </c>
    </row>
    <row r="1354" spans="1:15" x14ac:dyDescent="0.2">
      <c r="A1354" s="10">
        <f>A1353</f>
        <v>44002</v>
      </c>
      <c r="B1354" s="4" t="s">
        <v>119</v>
      </c>
      <c r="C1354" s="4" t="s">
        <v>10</v>
      </c>
      <c r="D1354" s="6">
        <v>1</v>
      </c>
      <c r="E1354" s="5">
        <v>16000.44</v>
      </c>
      <c r="F1354" s="6" t="str">
        <f t="shared" si="130"/>
        <v>借呗</v>
      </c>
      <c r="G1354" s="3" t="str">
        <f>MID(C1354,3,LEN(C1354))</f>
        <v>18期</v>
      </c>
      <c r="H1354" s="3" t="str">
        <f>VLOOKUP($B1354*1,[1]Sheet1!$A:$G,7,FALSE)</f>
        <v>华东</v>
      </c>
      <c r="I1354" s="3" t="str">
        <f>VLOOKUP($B1354*1,[1]Sheet1!$A:$G,6,FALSE)</f>
        <v>杭州</v>
      </c>
      <c r="J1354" s="3" t="str">
        <f>VLOOKUP($B1354*1,[1]Sheet1!$A:$G,5,FALSE)</f>
        <v>二组</v>
      </c>
      <c r="K1354" s="3" t="str">
        <f t="shared" si="131"/>
        <v>杭州二组</v>
      </c>
      <c r="L1354" s="3" t="str">
        <f>IF(VLOOKUP($B1354*1,[1]Sheet1!$A:$G,4,FALSE)=1,"普通员工","管理人员")</f>
        <v>普通员工</v>
      </c>
      <c r="M1354" s="3">
        <f>E1354/D1354</f>
        <v>16000.44</v>
      </c>
      <c r="N1354" s="3">
        <f t="shared" si="132"/>
        <v>2020</v>
      </c>
      <c r="O1354" s="3">
        <f t="shared" si="133"/>
        <v>6</v>
      </c>
    </row>
    <row r="1355" spans="1:15" x14ac:dyDescent="0.2">
      <c r="A1355" s="10">
        <f>A1354</f>
        <v>44002</v>
      </c>
      <c r="B1355" s="4" t="s">
        <v>75</v>
      </c>
      <c r="C1355" s="4" t="s">
        <v>6</v>
      </c>
      <c r="D1355" s="6">
        <v>1</v>
      </c>
      <c r="E1355" s="5">
        <v>5000.62</v>
      </c>
      <c r="F1355" s="6" t="str">
        <f t="shared" si="130"/>
        <v>借呗</v>
      </c>
      <c r="G1355" s="3" t="str">
        <f>MID(C1355,3,LEN(C1355))</f>
        <v>12期</v>
      </c>
      <c r="H1355" s="3" t="str">
        <f>VLOOKUP($B1355*1,[1]Sheet1!$A:$G,7,FALSE)</f>
        <v>华东</v>
      </c>
      <c r="I1355" s="3" t="str">
        <f>VLOOKUP($B1355*1,[1]Sheet1!$A:$G,6,FALSE)</f>
        <v>杭州</v>
      </c>
      <c r="J1355" s="3" t="str">
        <f>VLOOKUP($B1355*1,[1]Sheet1!$A:$G,5,FALSE)</f>
        <v>一组</v>
      </c>
      <c r="K1355" s="3" t="str">
        <f t="shared" si="131"/>
        <v>杭州一组</v>
      </c>
      <c r="L1355" s="3" t="str">
        <f>IF(VLOOKUP($B1355*1,[1]Sheet1!$A:$G,4,FALSE)=1,"普通员工","管理人员")</f>
        <v>普通员工</v>
      </c>
      <c r="M1355" s="3">
        <f>E1355/D1355</f>
        <v>5000.62</v>
      </c>
      <c r="N1355" s="3">
        <f t="shared" si="132"/>
        <v>2020</v>
      </c>
      <c r="O1355" s="3">
        <f t="shared" si="133"/>
        <v>6</v>
      </c>
    </row>
    <row r="1356" spans="1:15" x14ac:dyDescent="0.2">
      <c r="A1356" s="10">
        <f>A1355</f>
        <v>44002</v>
      </c>
      <c r="B1356" s="4" t="s">
        <v>76</v>
      </c>
      <c r="C1356" s="4" t="s">
        <v>6</v>
      </c>
      <c r="D1356" s="6">
        <v>2</v>
      </c>
      <c r="E1356" s="5">
        <v>24000.260000000002</v>
      </c>
      <c r="F1356" s="6" t="str">
        <f t="shared" si="130"/>
        <v>借呗</v>
      </c>
      <c r="G1356" s="3" t="str">
        <f>MID(C1356,3,LEN(C1356))</f>
        <v>12期</v>
      </c>
      <c r="H1356" s="3" t="str">
        <f>VLOOKUP($B1356*1,[1]Sheet1!$A:$G,7,FALSE)</f>
        <v>华东</v>
      </c>
      <c r="I1356" s="3" t="str">
        <f>VLOOKUP($B1356*1,[1]Sheet1!$A:$G,6,FALSE)</f>
        <v>杭州</v>
      </c>
      <c r="J1356" s="3" t="str">
        <f>VLOOKUP($B1356*1,[1]Sheet1!$A:$G,5,FALSE)</f>
        <v>二组</v>
      </c>
      <c r="K1356" s="3" t="str">
        <f t="shared" si="131"/>
        <v>杭州二组</v>
      </c>
      <c r="L1356" s="3" t="str">
        <f>IF(VLOOKUP($B1356*1,[1]Sheet1!$A:$G,4,FALSE)=1,"普通员工","管理人员")</f>
        <v>普通员工</v>
      </c>
      <c r="M1356" s="3">
        <f>E1356/D1356</f>
        <v>12000.130000000001</v>
      </c>
      <c r="N1356" s="3">
        <f t="shared" si="132"/>
        <v>2020</v>
      </c>
      <c r="O1356" s="3">
        <f t="shared" si="133"/>
        <v>6</v>
      </c>
    </row>
    <row r="1357" spans="1:15" x14ac:dyDescent="0.2">
      <c r="A1357" s="10">
        <f>A1356</f>
        <v>44002</v>
      </c>
      <c r="B1357" s="4" t="s">
        <v>77</v>
      </c>
      <c r="C1357" s="4" t="s">
        <v>5</v>
      </c>
      <c r="D1357" s="6">
        <v>1</v>
      </c>
      <c r="E1357" s="5">
        <v>6000.49</v>
      </c>
      <c r="F1357" s="6" t="str">
        <f t="shared" si="130"/>
        <v>借呗</v>
      </c>
      <c r="G1357" s="3" t="str">
        <f>MID(C1357,3,LEN(C1357))</f>
        <v>6期</v>
      </c>
      <c r="H1357" s="3" t="str">
        <f>VLOOKUP($B1357*1,[1]Sheet1!$A:$G,7,FALSE)</f>
        <v>华东</v>
      </c>
      <c r="I1357" s="3" t="str">
        <f>VLOOKUP($B1357*1,[1]Sheet1!$A:$G,6,FALSE)</f>
        <v>杭州</v>
      </c>
      <c r="J1357" s="3" t="str">
        <f>VLOOKUP($B1357*1,[1]Sheet1!$A:$G,5,FALSE)</f>
        <v>三组</v>
      </c>
      <c r="K1357" s="3" t="str">
        <f t="shared" si="131"/>
        <v>杭州三组</v>
      </c>
      <c r="L1357" s="3" t="str">
        <f>IF(VLOOKUP($B1357*1,[1]Sheet1!$A:$G,4,FALSE)=1,"普通员工","管理人员")</f>
        <v>管理人员</v>
      </c>
      <c r="M1357" s="3">
        <f>E1357/D1357</f>
        <v>6000.49</v>
      </c>
      <c r="N1357" s="3">
        <f t="shared" si="132"/>
        <v>2020</v>
      </c>
      <c r="O1357" s="3">
        <f t="shared" si="133"/>
        <v>6</v>
      </c>
    </row>
    <row r="1358" spans="1:15" x14ac:dyDescent="0.2">
      <c r="A1358" s="10">
        <f>A1357</f>
        <v>44002</v>
      </c>
      <c r="B1358" s="4" t="s">
        <v>102</v>
      </c>
      <c r="C1358" s="4" t="s">
        <v>5</v>
      </c>
      <c r="D1358" s="6">
        <v>1</v>
      </c>
      <c r="E1358" s="5">
        <v>4999.96</v>
      </c>
      <c r="F1358" s="6" t="str">
        <f t="shared" si="130"/>
        <v>借呗</v>
      </c>
      <c r="G1358" s="3" t="str">
        <f>MID(C1358,3,LEN(C1358))</f>
        <v>6期</v>
      </c>
      <c r="H1358" s="3" t="str">
        <f>VLOOKUP($B1358*1,[1]Sheet1!$A:$G,7,FALSE)</f>
        <v>华东</v>
      </c>
      <c r="I1358" s="3" t="str">
        <f>VLOOKUP($B1358*1,[1]Sheet1!$A:$G,6,FALSE)</f>
        <v>杭州</v>
      </c>
      <c r="J1358" s="3" t="str">
        <f>VLOOKUP($B1358*1,[1]Sheet1!$A:$G,5,FALSE)</f>
        <v>一组</v>
      </c>
      <c r="K1358" s="3" t="str">
        <f t="shared" si="131"/>
        <v>杭州一组</v>
      </c>
      <c r="L1358" s="3" t="str">
        <f>IF(VLOOKUP($B1358*1,[1]Sheet1!$A:$G,4,FALSE)=1,"普通员工","管理人员")</f>
        <v>普通员工</v>
      </c>
      <c r="M1358" s="3">
        <f>E1358/D1358</f>
        <v>4999.96</v>
      </c>
      <c r="N1358" s="3">
        <f t="shared" si="132"/>
        <v>2020</v>
      </c>
      <c r="O1358" s="3">
        <f t="shared" si="133"/>
        <v>6</v>
      </c>
    </row>
    <row r="1359" spans="1:15" x14ac:dyDescent="0.2">
      <c r="A1359" s="10">
        <f>A1358</f>
        <v>44002</v>
      </c>
      <c r="B1359" s="4" t="s">
        <v>86</v>
      </c>
      <c r="C1359" s="4" t="s">
        <v>5</v>
      </c>
      <c r="D1359" s="6">
        <v>3</v>
      </c>
      <c r="E1359" s="5">
        <v>6900.74</v>
      </c>
      <c r="F1359" s="6" t="str">
        <f t="shared" si="130"/>
        <v>借呗</v>
      </c>
      <c r="G1359" s="3" t="str">
        <f>MID(C1359,3,LEN(C1359))</f>
        <v>6期</v>
      </c>
      <c r="H1359" s="3" t="str">
        <f>VLOOKUP($B1359*1,[1]Sheet1!$A:$G,7,FALSE)</f>
        <v>华东</v>
      </c>
      <c r="I1359" s="3" t="str">
        <f>VLOOKUP($B1359*1,[1]Sheet1!$A:$G,6,FALSE)</f>
        <v>苏州</v>
      </c>
      <c r="J1359" s="3" t="str">
        <f>VLOOKUP($B1359*1,[1]Sheet1!$A:$G,5,FALSE)</f>
        <v>一组</v>
      </c>
      <c r="K1359" s="3" t="str">
        <f t="shared" si="131"/>
        <v>苏州一组</v>
      </c>
      <c r="L1359" s="3" t="str">
        <f>IF(VLOOKUP($B1359*1,[1]Sheet1!$A:$G,4,FALSE)=1,"普通员工","管理人员")</f>
        <v>普通员工</v>
      </c>
      <c r="M1359" s="3">
        <f>E1359/D1359</f>
        <v>2300.2466666666664</v>
      </c>
      <c r="N1359" s="3">
        <f t="shared" si="132"/>
        <v>2020</v>
      </c>
      <c r="O1359" s="3">
        <f t="shared" si="133"/>
        <v>6</v>
      </c>
    </row>
    <row r="1360" spans="1:15" x14ac:dyDescent="0.2">
      <c r="A1360" s="10">
        <f>A1359</f>
        <v>44002</v>
      </c>
      <c r="B1360" s="4" t="s">
        <v>81</v>
      </c>
      <c r="C1360" s="4" t="s">
        <v>5</v>
      </c>
      <c r="D1360" s="6">
        <v>1</v>
      </c>
      <c r="E1360" s="5">
        <v>15000.66</v>
      </c>
      <c r="F1360" s="6" t="str">
        <f t="shared" si="130"/>
        <v>借呗</v>
      </c>
      <c r="G1360" s="3" t="str">
        <f>MID(C1360,3,LEN(C1360))</f>
        <v>6期</v>
      </c>
      <c r="H1360" s="3" t="str">
        <f>VLOOKUP($B1360*1,[1]Sheet1!$A:$G,7,FALSE)</f>
        <v>华南</v>
      </c>
      <c r="I1360" s="3" t="str">
        <f>VLOOKUP($B1360*1,[1]Sheet1!$A:$G,6,FALSE)</f>
        <v>南宁</v>
      </c>
      <c r="J1360" s="3" t="str">
        <f>VLOOKUP($B1360*1,[1]Sheet1!$A:$G,5,FALSE)</f>
        <v>一组</v>
      </c>
      <c r="K1360" s="3" t="str">
        <f t="shared" si="131"/>
        <v>南宁一组</v>
      </c>
      <c r="L1360" s="3" t="str">
        <f>IF(VLOOKUP($B1360*1,[1]Sheet1!$A:$G,4,FALSE)=1,"普通员工","管理人员")</f>
        <v>普通员工</v>
      </c>
      <c r="M1360" s="3">
        <f>E1360/D1360</f>
        <v>15000.66</v>
      </c>
      <c r="N1360" s="3">
        <f t="shared" si="132"/>
        <v>2020</v>
      </c>
      <c r="O1360" s="3">
        <f t="shared" si="133"/>
        <v>6</v>
      </c>
    </row>
    <row r="1361" spans="1:15" x14ac:dyDescent="0.2">
      <c r="A1361" s="10">
        <f>A1360</f>
        <v>44002</v>
      </c>
      <c r="B1361" s="4" t="s">
        <v>91</v>
      </c>
      <c r="C1361" s="4" t="s">
        <v>5</v>
      </c>
      <c r="D1361" s="6">
        <v>1</v>
      </c>
      <c r="E1361" s="5">
        <v>1400.25</v>
      </c>
      <c r="F1361" s="6" t="str">
        <f t="shared" si="130"/>
        <v>借呗</v>
      </c>
      <c r="G1361" s="3" t="str">
        <f>MID(C1361,3,LEN(C1361))</f>
        <v>6期</v>
      </c>
      <c r="H1361" s="3" t="str">
        <f>VLOOKUP($B1361*1,[1]Sheet1!$A:$G,7,FALSE)</f>
        <v>华东</v>
      </c>
      <c r="I1361" s="3" t="str">
        <f>VLOOKUP($B1361*1,[1]Sheet1!$A:$G,6,FALSE)</f>
        <v>南京</v>
      </c>
      <c r="J1361" s="3" t="str">
        <f>VLOOKUP($B1361*1,[1]Sheet1!$A:$G,5,FALSE)</f>
        <v>一组</v>
      </c>
      <c r="K1361" s="3" t="str">
        <f t="shared" si="131"/>
        <v>南京一组</v>
      </c>
      <c r="L1361" s="3" t="str">
        <f>IF(VLOOKUP($B1361*1,[1]Sheet1!$A:$G,4,FALSE)=1,"普通员工","管理人员")</f>
        <v>普通员工</v>
      </c>
      <c r="M1361" s="3">
        <f>E1361/D1361</f>
        <v>1400.25</v>
      </c>
      <c r="N1361" s="3">
        <f t="shared" si="132"/>
        <v>2020</v>
      </c>
      <c r="O1361" s="3">
        <f t="shared" si="133"/>
        <v>6</v>
      </c>
    </row>
    <row r="1362" spans="1:15" x14ac:dyDescent="0.2">
      <c r="A1362" s="10">
        <f>A1361</f>
        <v>44002</v>
      </c>
      <c r="B1362" s="4" t="s">
        <v>95</v>
      </c>
      <c r="C1362" s="4" t="s">
        <v>6</v>
      </c>
      <c r="D1362" s="6">
        <v>1</v>
      </c>
      <c r="E1362" s="5">
        <v>8000.45</v>
      </c>
      <c r="F1362" s="6" t="str">
        <f t="shared" si="130"/>
        <v>借呗</v>
      </c>
      <c r="G1362" s="3" t="str">
        <f>MID(C1362,3,LEN(C1362))</f>
        <v>12期</v>
      </c>
      <c r="H1362" s="3" t="str">
        <f>VLOOKUP($B1362*1,[1]Sheet1!$A:$G,7,FALSE)</f>
        <v>华南</v>
      </c>
      <c r="I1362" s="3" t="str">
        <f>VLOOKUP($B1362*1,[1]Sheet1!$A:$G,6,FALSE)</f>
        <v>南宁</v>
      </c>
      <c r="J1362" s="3" t="str">
        <f>VLOOKUP($B1362*1,[1]Sheet1!$A:$G,5,FALSE)</f>
        <v>一组</v>
      </c>
      <c r="K1362" s="3" t="str">
        <f t="shared" si="131"/>
        <v>南宁一组</v>
      </c>
      <c r="L1362" s="3" t="str">
        <f>IF(VLOOKUP($B1362*1,[1]Sheet1!$A:$G,4,FALSE)=1,"普通员工","管理人员")</f>
        <v>普通员工</v>
      </c>
      <c r="M1362" s="3">
        <f>E1362/D1362</f>
        <v>8000.45</v>
      </c>
      <c r="N1362" s="3">
        <f t="shared" si="132"/>
        <v>2020</v>
      </c>
      <c r="O1362" s="3">
        <f t="shared" si="133"/>
        <v>6</v>
      </c>
    </row>
    <row r="1363" spans="1:15" x14ac:dyDescent="0.2">
      <c r="A1363" s="10">
        <f>A1362</f>
        <v>44002</v>
      </c>
      <c r="B1363" s="4" t="s">
        <v>110</v>
      </c>
      <c r="C1363" s="4" t="s">
        <v>5</v>
      </c>
      <c r="D1363" s="6">
        <v>1</v>
      </c>
      <c r="E1363" s="5">
        <v>6000.72</v>
      </c>
      <c r="F1363" s="6" t="str">
        <f t="shared" si="130"/>
        <v>借呗</v>
      </c>
      <c r="G1363" s="3" t="str">
        <f>MID(C1363,3,LEN(C1363))</f>
        <v>6期</v>
      </c>
      <c r="H1363" s="3" t="str">
        <f>VLOOKUP($B1363*1,[1]Sheet1!$A:$G,7,FALSE)</f>
        <v>华东</v>
      </c>
      <c r="I1363" s="3" t="str">
        <f>VLOOKUP($B1363*1,[1]Sheet1!$A:$G,6,FALSE)</f>
        <v>苏州</v>
      </c>
      <c r="J1363" s="3" t="str">
        <f>VLOOKUP($B1363*1,[1]Sheet1!$A:$G,5,FALSE)</f>
        <v>一组</v>
      </c>
      <c r="K1363" s="3" t="str">
        <f t="shared" si="131"/>
        <v>苏州一组</v>
      </c>
      <c r="L1363" s="3" t="str">
        <f>IF(VLOOKUP($B1363*1,[1]Sheet1!$A:$G,4,FALSE)=1,"普通员工","管理人员")</f>
        <v>普通员工</v>
      </c>
      <c r="M1363" s="3">
        <f>E1363/D1363</f>
        <v>6000.72</v>
      </c>
      <c r="N1363" s="3">
        <f t="shared" si="132"/>
        <v>2020</v>
      </c>
      <c r="O1363" s="3">
        <f t="shared" si="133"/>
        <v>6</v>
      </c>
    </row>
    <row r="1364" spans="1:15" x14ac:dyDescent="0.2">
      <c r="A1364" s="10">
        <f>A1363</f>
        <v>44002</v>
      </c>
      <c r="B1364" s="3" t="str">
        <f>B1363</f>
        <v>1000013607</v>
      </c>
      <c r="C1364" s="4" t="s">
        <v>6</v>
      </c>
      <c r="D1364" s="6">
        <v>3</v>
      </c>
      <c r="E1364" s="5">
        <v>46000.630000000005</v>
      </c>
      <c r="F1364" s="6" t="str">
        <f t="shared" si="130"/>
        <v>借呗</v>
      </c>
      <c r="G1364" s="3" t="str">
        <f>MID(C1364,3,LEN(C1364))</f>
        <v>12期</v>
      </c>
      <c r="H1364" s="3" t="str">
        <f>VLOOKUP($B1364*1,[1]Sheet1!$A:$G,7,FALSE)</f>
        <v>华东</v>
      </c>
      <c r="I1364" s="3" t="str">
        <f>VLOOKUP($B1364*1,[1]Sheet1!$A:$G,6,FALSE)</f>
        <v>苏州</v>
      </c>
      <c r="J1364" s="3" t="str">
        <f>VLOOKUP($B1364*1,[1]Sheet1!$A:$G,5,FALSE)</f>
        <v>一组</v>
      </c>
      <c r="K1364" s="3" t="str">
        <f t="shared" si="131"/>
        <v>苏州一组</v>
      </c>
      <c r="L1364" s="3" t="str">
        <f>IF(VLOOKUP($B1364*1,[1]Sheet1!$A:$G,4,FALSE)=1,"普通员工","管理人员")</f>
        <v>普通员工</v>
      </c>
      <c r="M1364" s="3">
        <f>E1364/D1364</f>
        <v>15333.543333333335</v>
      </c>
      <c r="N1364" s="3">
        <f t="shared" si="132"/>
        <v>2020</v>
      </c>
      <c r="O1364" s="3">
        <f t="shared" si="133"/>
        <v>6</v>
      </c>
    </row>
    <row r="1365" spans="1:15" x14ac:dyDescent="0.2">
      <c r="A1365" s="10">
        <f>A1364</f>
        <v>44002</v>
      </c>
      <c r="B1365" s="4" t="s">
        <v>97</v>
      </c>
      <c r="C1365" s="4" t="s">
        <v>5</v>
      </c>
      <c r="D1365" s="6">
        <v>1</v>
      </c>
      <c r="E1365" s="5">
        <v>7000.33</v>
      </c>
      <c r="F1365" s="6" t="str">
        <f t="shared" si="130"/>
        <v>借呗</v>
      </c>
      <c r="G1365" s="3" t="str">
        <f>MID(C1365,3,LEN(C1365))</f>
        <v>6期</v>
      </c>
      <c r="H1365" s="3" t="str">
        <f>VLOOKUP($B1365*1,[1]Sheet1!$A:$G,7,FALSE)</f>
        <v>华东</v>
      </c>
      <c r="I1365" s="3" t="str">
        <f>VLOOKUP($B1365*1,[1]Sheet1!$A:$G,6,FALSE)</f>
        <v>苏州</v>
      </c>
      <c r="J1365" s="3" t="str">
        <f>VLOOKUP($B1365*1,[1]Sheet1!$A:$G,5,FALSE)</f>
        <v>三组</v>
      </c>
      <c r="K1365" s="3" t="str">
        <f t="shared" si="131"/>
        <v>苏州三组</v>
      </c>
      <c r="L1365" s="3" t="str">
        <f>IF(VLOOKUP($B1365*1,[1]Sheet1!$A:$G,4,FALSE)=1,"普通员工","管理人员")</f>
        <v>普通员工</v>
      </c>
      <c r="M1365" s="3">
        <f>E1365/D1365</f>
        <v>7000.33</v>
      </c>
      <c r="N1365" s="3">
        <f t="shared" si="132"/>
        <v>2020</v>
      </c>
      <c r="O1365" s="3">
        <f t="shared" si="133"/>
        <v>6</v>
      </c>
    </row>
    <row r="1366" spans="1:15" x14ac:dyDescent="0.2">
      <c r="A1366" s="10">
        <f>A1365</f>
        <v>44002</v>
      </c>
      <c r="B1366" s="3" t="str">
        <f>B1365</f>
        <v>1000014037</v>
      </c>
      <c r="C1366" s="4" t="s">
        <v>6</v>
      </c>
      <c r="D1366" s="6">
        <v>1</v>
      </c>
      <c r="E1366" s="5">
        <v>6000.28</v>
      </c>
      <c r="F1366" s="6" t="str">
        <f t="shared" si="130"/>
        <v>借呗</v>
      </c>
      <c r="G1366" s="3" t="str">
        <f>MID(C1366,3,LEN(C1366))</f>
        <v>12期</v>
      </c>
      <c r="H1366" s="3" t="str">
        <f>VLOOKUP($B1366*1,[1]Sheet1!$A:$G,7,FALSE)</f>
        <v>华东</v>
      </c>
      <c r="I1366" s="3" t="str">
        <f>VLOOKUP($B1366*1,[1]Sheet1!$A:$G,6,FALSE)</f>
        <v>苏州</v>
      </c>
      <c r="J1366" s="3" t="str">
        <f>VLOOKUP($B1366*1,[1]Sheet1!$A:$G,5,FALSE)</f>
        <v>三组</v>
      </c>
      <c r="K1366" s="3" t="str">
        <f t="shared" si="131"/>
        <v>苏州三组</v>
      </c>
      <c r="L1366" s="3" t="str">
        <f>IF(VLOOKUP($B1366*1,[1]Sheet1!$A:$G,4,FALSE)=1,"普通员工","管理人员")</f>
        <v>普通员工</v>
      </c>
      <c r="M1366" s="3">
        <f>E1366/D1366</f>
        <v>6000.28</v>
      </c>
      <c r="N1366" s="3">
        <f t="shared" si="132"/>
        <v>2020</v>
      </c>
      <c r="O1366" s="3">
        <f t="shared" si="133"/>
        <v>6</v>
      </c>
    </row>
    <row r="1367" spans="1:15" x14ac:dyDescent="0.2">
      <c r="A1367" s="10">
        <f>A1366</f>
        <v>44002</v>
      </c>
      <c r="B1367" s="4" t="s">
        <v>120</v>
      </c>
      <c r="C1367" s="4" t="s">
        <v>5</v>
      </c>
      <c r="D1367" s="6">
        <v>1</v>
      </c>
      <c r="E1367" s="5">
        <v>13000.62</v>
      </c>
      <c r="F1367" s="6" t="str">
        <f t="shared" si="130"/>
        <v>借呗</v>
      </c>
      <c r="G1367" s="3" t="str">
        <f>MID(C1367,3,LEN(C1367))</f>
        <v>6期</v>
      </c>
      <c r="H1367" s="3" t="str">
        <f>VLOOKUP($B1367*1,[1]Sheet1!$A:$G,7,FALSE)</f>
        <v>华南</v>
      </c>
      <c r="I1367" s="3" t="str">
        <f>VLOOKUP($B1367*1,[1]Sheet1!$A:$G,6,FALSE)</f>
        <v>南宁</v>
      </c>
      <c r="J1367" s="3" t="str">
        <f>VLOOKUP($B1367*1,[1]Sheet1!$A:$G,5,FALSE)</f>
        <v>一组</v>
      </c>
      <c r="K1367" s="3" t="str">
        <f t="shared" si="131"/>
        <v>南宁一组</v>
      </c>
      <c r="L1367" s="3" t="str">
        <f>IF(VLOOKUP($B1367*1,[1]Sheet1!$A:$G,4,FALSE)=1,"普通员工","管理人员")</f>
        <v>普通员工</v>
      </c>
      <c r="M1367" s="3">
        <f>E1367/D1367</f>
        <v>13000.62</v>
      </c>
      <c r="N1367" s="3">
        <f t="shared" si="132"/>
        <v>2020</v>
      </c>
      <c r="O1367" s="3">
        <f t="shared" si="133"/>
        <v>6</v>
      </c>
    </row>
    <row r="1368" spans="1:15" x14ac:dyDescent="0.2">
      <c r="A1368" s="10">
        <f>A1367</f>
        <v>44002</v>
      </c>
      <c r="B1368" s="4" t="s">
        <v>99</v>
      </c>
      <c r="C1368" s="4" t="s">
        <v>5</v>
      </c>
      <c r="D1368" s="6">
        <v>1</v>
      </c>
      <c r="E1368" s="5">
        <v>9000.1299999999992</v>
      </c>
      <c r="F1368" s="6" t="str">
        <f t="shared" si="130"/>
        <v>借呗</v>
      </c>
      <c r="G1368" s="3" t="str">
        <f>MID(C1368,3,LEN(C1368))</f>
        <v>6期</v>
      </c>
      <c r="H1368" s="3" t="str">
        <f>VLOOKUP($B1368*1,[1]Sheet1!$A:$G,7,FALSE)</f>
        <v>华南</v>
      </c>
      <c r="I1368" s="3" t="str">
        <f>VLOOKUP($B1368*1,[1]Sheet1!$A:$G,6,FALSE)</f>
        <v>广州</v>
      </c>
      <c r="J1368" s="3" t="str">
        <f>VLOOKUP($B1368*1,[1]Sheet1!$A:$G,5,FALSE)</f>
        <v>二组</v>
      </c>
      <c r="K1368" s="3" t="str">
        <f t="shared" si="131"/>
        <v>广州二组</v>
      </c>
      <c r="L1368" s="3" t="str">
        <f>IF(VLOOKUP($B1368*1,[1]Sheet1!$A:$G,4,FALSE)=1,"普通员工","管理人员")</f>
        <v>管理人员</v>
      </c>
      <c r="M1368" s="3">
        <f>E1368/D1368</f>
        <v>9000.1299999999992</v>
      </c>
      <c r="N1368" s="3">
        <f t="shared" si="132"/>
        <v>2020</v>
      </c>
      <c r="O1368" s="3">
        <f t="shared" si="133"/>
        <v>6</v>
      </c>
    </row>
    <row r="1369" spans="1:15" x14ac:dyDescent="0.2">
      <c r="A1369" s="10">
        <f>A1368</f>
        <v>44002</v>
      </c>
      <c r="B1369" s="3" t="str">
        <f>B1368</f>
        <v>1000014291</v>
      </c>
      <c r="C1369" s="4" t="s">
        <v>6</v>
      </c>
      <c r="D1369" s="6">
        <v>1</v>
      </c>
      <c r="E1369" s="5">
        <v>8000.19</v>
      </c>
      <c r="F1369" s="6" t="str">
        <f t="shared" si="130"/>
        <v>借呗</v>
      </c>
      <c r="G1369" s="3" t="str">
        <f>MID(C1369,3,LEN(C1369))</f>
        <v>12期</v>
      </c>
      <c r="H1369" s="3" t="str">
        <f>VLOOKUP($B1369*1,[1]Sheet1!$A:$G,7,FALSE)</f>
        <v>华南</v>
      </c>
      <c r="I1369" s="3" t="str">
        <f>VLOOKUP($B1369*1,[1]Sheet1!$A:$G,6,FALSE)</f>
        <v>广州</v>
      </c>
      <c r="J1369" s="3" t="str">
        <f>VLOOKUP($B1369*1,[1]Sheet1!$A:$G,5,FALSE)</f>
        <v>二组</v>
      </c>
      <c r="K1369" s="3" t="str">
        <f t="shared" si="131"/>
        <v>广州二组</v>
      </c>
      <c r="L1369" s="3" t="str">
        <f>IF(VLOOKUP($B1369*1,[1]Sheet1!$A:$G,4,FALSE)=1,"普通员工","管理人员")</f>
        <v>管理人员</v>
      </c>
      <c r="M1369" s="3">
        <f>E1369/D1369</f>
        <v>8000.19</v>
      </c>
      <c r="N1369" s="3">
        <f t="shared" si="132"/>
        <v>2020</v>
      </c>
      <c r="O1369" s="3">
        <f t="shared" si="133"/>
        <v>6</v>
      </c>
    </row>
    <row r="1370" spans="1:15" x14ac:dyDescent="0.2">
      <c r="A1370" s="10">
        <f>A1369</f>
        <v>44002</v>
      </c>
      <c r="B1370" s="4" t="s">
        <v>128</v>
      </c>
      <c r="C1370" s="4" t="s">
        <v>6</v>
      </c>
      <c r="D1370" s="6">
        <v>1</v>
      </c>
      <c r="E1370" s="5">
        <v>9000.32</v>
      </c>
      <c r="F1370" s="6" t="str">
        <f t="shared" si="130"/>
        <v>借呗</v>
      </c>
      <c r="G1370" s="3" t="str">
        <f>MID(C1370,3,LEN(C1370))</f>
        <v>12期</v>
      </c>
      <c r="H1370" s="3" t="str">
        <f>VLOOKUP($B1370*1,[1]Sheet1!$A:$G,7,FALSE)</f>
        <v>华东</v>
      </c>
      <c r="I1370" s="3" t="str">
        <f>VLOOKUP($B1370*1,[1]Sheet1!$A:$G,6,FALSE)</f>
        <v>上海</v>
      </c>
      <c r="J1370" s="3" t="str">
        <f>VLOOKUP($B1370*1,[1]Sheet1!$A:$G,5,FALSE)</f>
        <v>三组</v>
      </c>
      <c r="K1370" s="3" t="str">
        <f t="shared" si="131"/>
        <v>上海三组</v>
      </c>
      <c r="L1370" s="3" t="str">
        <f>IF(VLOOKUP($B1370*1,[1]Sheet1!$A:$G,4,FALSE)=1,"普通员工","管理人员")</f>
        <v>普通员工</v>
      </c>
      <c r="M1370" s="3">
        <f>E1370/D1370</f>
        <v>9000.32</v>
      </c>
      <c r="N1370" s="3">
        <f t="shared" si="132"/>
        <v>2020</v>
      </c>
      <c r="O1370" s="3">
        <f t="shared" si="133"/>
        <v>6</v>
      </c>
    </row>
    <row r="1371" spans="1:15" x14ac:dyDescent="0.2">
      <c r="A1371" s="10">
        <f>A1370</f>
        <v>44002</v>
      </c>
      <c r="B1371" s="4" t="s">
        <v>104</v>
      </c>
      <c r="C1371" s="4" t="s">
        <v>5</v>
      </c>
      <c r="D1371" s="6">
        <v>2</v>
      </c>
      <c r="E1371" s="5">
        <v>14999.95</v>
      </c>
      <c r="F1371" s="6" t="str">
        <f t="shared" si="130"/>
        <v>借呗</v>
      </c>
      <c r="G1371" s="3" t="str">
        <f>MID(C1371,3,LEN(C1371))</f>
        <v>6期</v>
      </c>
      <c r="H1371" s="3" t="str">
        <f>VLOOKUP($B1371*1,[1]Sheet1!$A:$G,7,FALSE)</f>
        <v>华东</v>
      </c>
      <c r="I1371" s="3" t="str">
        <f>VLOOKUP($B1371*1,[1]Sheet1!$A:$G,6,FALSE)</f>
        <v>上海</v>
      </c>
      <c r="J1371" s="3" t="str">
        <f>VLOOKUP($B1371*1,[1]Sheet1!$A:$G,5,FALSE)</f>
        <v>一组</v>
      </c>
      <c r="K1371" s="3" t="str">
        <f t="shared" si="131"/>
        <v>上海一组</v>
      </c>
      <c r="L1371" s="3" t="str">
        <f>IF(VLOOKUP($B1371*1,[1]Sheet1!$A:$G,4,FALSE)=1,"普通员工","管理人员")</f>
        <v>普通员工</v>
      </c>
      <c r="M1371" s="3">
        <f>E1371/D1371</f>
        <v>7499.9750000000004</v>
      </c>
      <c r="N1371" s="3">
        <f t="shared" si="132"/>
        <v>2020</v>
      </c>
      <c r="O1371" s="3">
        <f t="shared" si="133"/>
        <v>6</v>
      </c>
    </row>
    <row r="1372" spans="1:15" x14ac:dyDescent="0.2">
      <c r="A1372" s="10">
        <f>A1371</f>
        <v>44002</v>
      </c>
      <c r="B1372" s="3" t="str">
        <f>B1371</f>
        <v>1000014572</v>
      </c>
      <c r="C1372" s="4" t="s">
        <v>6</v>
      </c>
      <c r="D1372" s="6">
        <v>2</v>
      </c>
      <c r="E1372" s="5">
        <v>16000.27</v>
      </c>
      <c r="F1372" s="6" t="str">
        <f t="shared" si="130"/>
        <v>借呗</v>
      </c>
      <c r="G1372" s="3" t="str">
        <f>MID(C1372,3,LEN(C1372))</f>
        <v>12期</v>
      </c>
      <c r="H1372" s="3" t="str">
        <f>VLOOKUP($B1372*1,[1]Sheet1!$A:$G,7,FALSE)</f>
        <v>华东</v>
      </c>
      <c r="I1372" s="3" t="str">
        <f>VLOOKUP($B1372*1,[1]Sheet1!$A:$G,6,FALSE)</f>
        <v>上海</v>
      </c>
      <c r="J1372" s="3" t="str">
        <f>VLOOKUP($B1372*1,[1]Sheet1!$A:$G,5,FALSE)</f>
        <v>一组</v>
      </c>
      <c r="K1372" s="3" t="str">
        <f t="shared" si="131"/>
        <v>上海一组</v>
      </c>
      <c r="L1372" s="3" t="str">
        <f>IF(VLOOKUP($B1372*1,[1]Sheet1!$A:$G,4,FALSE)=1,"普通员工","管理人员")</f>
        <v>普通员工</v>
      </c>
      <c r="M1372" s="3">
        <f>E1372/D1372</f>
        <v>8000.1350000000002</v>
      </c>
      <c r="N1372" s="3">
        <f t="shared" si="132"/>
        <v>2020</v>
      </c>
      <c r="O1372" s="3">
        <f t="shared" si="133"/>
        <v>6</v>
      </c>
    </row>
    <row r="1373" spans="1:15" x14ac:dyDescent="0.2">
      <c r="A1373" s="10">
        <f>A1372</f>
        <v>44002</v>
      </c>
      <c r="B1373" s="4" t="s">
        <v>112</v>
      </c>
      <c r="C1373" s="4" t="s">
        <v>5</v>
      </c>
      <c r="D1373" s="6">
        <v>2</v>
      </c>
      <c r="E1373" s="5">
        <v>43000.88</v>
      </c>
      <c r="F1373" s="6" t="str">
        <f t="shared" si="130"/>
        <v>借呗</v>
      </c>
      <c r="G1373" s="3" t="str">
        <f>MID(C1373,3,LEN(C1373))</f>
        <v>6期</v>
      </c>
      <c r="H1373" s="3" t="str">
        <f>VLOOKUP($B1373*1,[1]Sheet1!$A:$G,7,FALSE)</f>
        <v>华东</v>
      </c>
      <c r="I1373" s="3" t="str">
        <f>VLOOKUP($B1373*1,[1]Sheet1!$A:$G,6,FALSE)</f>
        <v>合肥</v>
      </c>
      <c r="J1373" s="3" t="str">
        <f>VLOOKUP($B1373*1,[1]Sheet1!$A:$G,5,FALSE)</f>
        <v>一组</v>
      </c>
      <c r="K1373" s="3" t="str">
        <f t="shared" si="131"/>
        <v>合肥一组</v>
      </c>
      <c r="L1373" s="3" t="str">
        <f>IF(VLOOKUP($B1373*1,[1]Sheet1!$A:$G,4,FALSE)=1,"普通员工","管理人员")</f>
        <v>普通员工</v>
      </c>
      <c r="M1373" s="3">
        <f>E1373/D1373</f>
        <v>21500.44</v>
      </c>
      <c r="N1373" s="3">
        <f t="shared" si="132"/>
        <v>2020</v>
      </c>
      <c r="O1373" s="3">
        <f t="shared" si="133"/>
        <v>6</v>
      </c>
    </row>
    <row r="1374" spans="1:15" x14ac:dyDescent="0.2">
      <c r="A1374" s="10">
        <f>A1373</f>
        <v>44002</v>
      </c>
      <c r="B1374" s="4" t="s">
        <v>105</v>
      </c>
      <c r="C1374" s="4" t="s">
        <v>6</v>
      </c>
      <c r="D1374" s="6">
        <v>1</v>
      </c>
      <c r="E1374" s="5">
        <v>22000.3</v>
      </c>
      <c r="F1374" s="6" t="str">
        <f t="shared" si="130"/>
        <v>借呗</v>
      </c>
      <c r="G1374" s="3" t="str">
        <f>MID(C1374,3,LEN(C1374))</f>
        <v>12期</v>
      </c>
      <c r="H1374" s="3" t="str">
        <f>VLOOKUP($B1374*1,[1]Sheet1!$A:$G,7,FALSE)</f>
        <v>华西北</v>
      </c>
      <c r="I1374" s="3" t="str">
        <f>VLOOKUP($B1374*1,[1]Sheet1!$A:$G,6,FALSE)</f>
        <v>西安</v>
      </c>
      <c r="J1374" s="3" t="str">
        <f>VLOOKUP($B1374*1,[1]Sheet1!$A:$G,5,FALSE)</f>
        <v>一组</v>
      </c>
      <c r="K1374" s="3" t="str">
        <f t="shared" si="131"/>
        <v>西安一组</v>
      </c>
      <c r="L1374" s="3" t="str">
        <f>IF(VLOOKUP($B1374*1,[1]Sheet1!$A:$G,4,FALSE)=1,"普通员工","管理人员")</f>
        <v>普通员工</v>
      </c>
      <c r="M1374" s="3">
        <f>E1374/D1374</f>
        <v>22000.3</v>
      </c>
      <c r="N1374" s="3">
        <f t="shared" si="132"/>
        <v>2020</v>
      </c>
      <c r="O1374" s="3">
        <f t="shared" si="133"/>
        <v>6</v>
      </c>
    </row>
    <row r="1375" spans="1:15" x14ac:dyDescent="0.2">
      <c r="A1375" s="10">
        <f>A1374</f>
        <v>44002</v>
      </c>
      <c r="B1375" s="4" t="s">
        <v>106</v>
      </c>
      <c r="C1375" s="4" t="s">
        <v>6</v>
      </c>
      <c r="D1375" s="6">
        <v>1</v>
      </c>
      <c r="E1375" s="5">
        <v>9000.7000000000007</v>
      </c>
      <c r="F1375" s="6" t="str">
        <f t="shared" si="130"/>
        <v>借呗</v>
      </c>
      <c r="G1375" s="3" t="str">
        <f>MID(C1375,3,LEN(C1375))</f>
        <v>12期</v>
      </c>
      <c r="H1375" s="3" t="str">
        <f>VLOOKUP($B1375*1,[1]Sheet1!$A:$G,7,FALSE)</f>
        <v>华东</v>
      </c>
      <c r="I1375" s="3" t="str">
        <f>VLOOKUP($B1375*1,[1]Sheet1!$A:$G,6,FALSE)</f>
        <v>杭州</v>
      </c>
      <c r="J1375" s="3" t="str">
        <f>VLOOKUP($B1375*1,[1]Sheet1!$A:$G,5,FALSE)</f>
        <v>一组</v>
      </c>
      <c r="K1375" s="3" t="str">
        <f t="shared" si="131"/>
        <v>杭州一组</v>
      </c>
      <c r="L1375" s="3" t="str">
        <f>IF(VLOOKUP($B1375*1,[1]Sheet1!$A:$G,4,FALSE)=1,"普通员工","管理人员")</f>
        <v>普通员工</v>
      </c>
      <c r="M1375" s="3">
        <f>E1375/D1375</f>
        <v>9000.7000000000007</v>
      </c>
      <c r="N1375" s="3">
        <f t="shared" si="132"/>
        <v>2020</v>
      </c>
      <c r="O1375" s="3">
        <f t="shared" si="133"/>
        <v>6</v>
      </c>
    </row>
    <row r="1376" spans="1:15" x14ac:dyDescent="0.2">
      <c r="A1376" s="10">
        <f>A1375</f>
        <v>44002</v>
      </c>
      <c r="B1376" s="4" t="s">
        <v>113</v>
      </c>
      <c r="C1376" s="4" t="s">
        <v>6</v>
      </c>
      <c r="D1376" s="6">
        <v>2</v>
      </c>
      <c r="E1376" s="5">
        <v>35000.370000000003</v>
      </c>
      <c r="F1376" s="6" t="str">
        <f t="shared" si="130"/>
        <v>借呗</v>
      </c>
      <c r="G1376" s="3" t="str">
        <f>MID(C1376,3,LEN(C1376))</f>
        <v>12期</v>
      </c>
      <c r="H1376" s="3" t="str">
        <f>VLOOKUP($B1376*1,[1]Sheet1!$A:$G,7,FALSE)</f>
        <v>华东</v>
      </c>
      <c r="I1376" s="3" t="str">
        <f>VLOOKUP($B1376*1,[1]Sheet1!$A:$G,6,FALSE)</f>
        <v>南京</v>
      </c>
      <c r="J1376" s="3" t="str">
        <f>VLOOKUP($B1376*1,[1]Sheet1!$A:$G,5,FALSE)</f>
        <v>一组</v>
      </c>
      <c r="K1376" s="3" t="str">
        <f t="shared" si="131"/>
        <v>南京一组</v>
      </c>
      <c r="L1376" s="3" t="str">
        <f>IF(VLOOKUP($B1376*1,[1]Sheet1!$A:$G,4,FALSE)=1,"普通员工","管理人员")</f>
        <v>普通员工</v>
      </c>
      <c r="M1376" s="3">
        <f>E1376/D1376</f>
        <v>17500.185000000001</v>
      </c>
      <c r="N1376" s="3">
        <f t="shared" si="132"/>
        <v>2020</v>
      </c>
      <c r="O1376" s="3">
        <f t="shared" si="133"/>
        <v>6</v>
      </c>
    </row>
    <row r="1377" spans="1:15" x14ac:dyDescent="0.2">
      <c r="A1377" s="10">
        <f>A1376</f>
        <v>44002</v>
      </c>
      <c r="B1377" s="4" t="s">
        <v>115</v>
      </c>
      <c r="C1377" s="4" t="s">
        <v>5</v>
      </c>
      <c r="D1377" s="6">
        <v>1</v>
      </c>
      <c r="E1377" s="5">
        <v>6000.72</v>
      </c>
      <c r="F1377" s="6" t="str">
        <f t="shared" si="130"/>
        <v>借呗</v>
      </c>
      <c r="G1377" s="3" t="str">
        <f>MID(C1377,3,LEN(C1377))</f>
        <v>6期</v>
      </c>
      <c r="H1377" s="3" t="str">
        <f>VLOOKUP($B1377*1,[1]Sheet1!$A:$G,7,FALSE)</f>
        <v>华南</v>
      </c>
      <c r="I1377" s="3" t="str">
        <f>VLOOKUP($B1377*1,[1]Sheet1!$A:$G,6,FALSE)</f>
        <v>南宁</v>
      </c>
      <c r="J1377" s="3" t="str">
        <f>VLOOKUP($B1377*1,[1]Sheet1!$A:$G,5,FALSE)</f>
        <v>一组</v>
      </c>
      <c r="K1377" s="3" t="str">
        <f t="shared" si="131"/>
        <v>南宁一组</v>
      </c>
      <c r="L1377" s="3" t="str">
        <f>IF(VLOOKUP($B1377*1,[1]Sheet1!$A:$G,4,FALSE)=1,"普通员工","管理人员")</f>
        <v>普通员工</v>
      </c>
      <c r="M1377" s="3">
        <f>E1377/D1377</f>
        <v>6000.72</v>
      </c>
      <c r="N1377" s="3">
        <f t="shared" si="132"/>
        <v>2020</v>
      </c>
      <c r="O1377" s="3">
        <f t="shared" si="133"/>
        <v>6</v>
      </c>
    </row>
    <row r="1378" spans="1:15" x14ac:dyDescent="0.2">
      <c r="A1378" s="10">
        <f>A1377</f>
        <v>44002</v>
      </c>
      <c r="B1378" s="3" t="str">
        <f>B1377</f>
        <v>1000015203</v>
      </c>
      <c r="C1378" s="4" t="s">
        <v>10</v>
      </c>
      <c r="D1378" s="6">
        <v>2</v>
      </c>
      <c r="E1378" s="5">
        <v>42001.08</v>
      </c>
      <c r="F1378" s="6" t="str">
        <f t="shared" si="130"/>
        <v>借呗</v>
      </c>
      <c r="G1378" s="3" t="str">
        <f>MID(C1378,3,LEN(C1378))</f>
        <v>18期</v>
      </c>
      <c r="H1378" s="3" t="str">
        <f>VLOOKUP($B1378*1,[1]Sheet1!$A:$G,7,FALSE)</f>
        <v>华南</v>
      </c>
      <c r="I1378" s="3" t="str">
        <f>VLOOKUP($B1378*1,[1]Sheet1!$A:$G,6,FALSE)</f>
        <v>南宁</v>
      </c>
      <c r="J1378" s="3" t="str">
        <f>VLOOKUP($B1378*1,[1]Sheet1!$A:$G,5,FALSE)</f>
        <v>一组</v>
      </c>
      <c r="K1378" s="3" t="str">
        <f t="shared" si="131"/>
        <v>南宁一组</v>
      </c>
      <c r="L1378" s="3" t="str">
        <f>IF(VLOOKUP($B1378*1,[1]Sheet1!$A:$G,4,FALSE)=1,"普通员工","管理人员")</f>
        <v>普通员工</v>
      </c>
      <c r="M1378" s="3">
        <f>E1378/D1378</f>
        <v>21000.54</v>
      </c>
      <c r="N1378" s="3">
        <f t="shared" si="132"/>
        <v>2020</v>
      </c>
      <c r="O1378" s="3">
        <f t="shared" si="133"/>
        <v>6</v>
      </c>
    </row>
    <row r="1379" spans="1:15" x14ac:dyDescent="0.2">
      <c r="A1379" s="10">
        <f>A1378</f>
        <v>44002</v>
      </c>
      <c r="B1379" s="4" t="s">
        <v>129</v>
      </c>
      <c r="C1379" s="4" t="s">
        <v>5</v>
      </c>
      <c r="D1379" s="6">
        <v>1</v>
      </c>
      <c r="E1379" s="5">
        <v>2000.55</v>
      </c>
      <c r="F1379" s="6" t="str">
        <f t="shared" si="130"/>
        <v>借呗</v>
      </c>
      <c r="G1379" s="3" t="str">
        <f>MID(C1379,3,LEN(C1379))</f>
        <v>6期</v>
      </c>
      <c r="H1379" s="3" t="str">
        <f>VLOOKUP($B1379*1,[1]Sheet1!$A:$G,7,FALSE)</f>
        <v>华东</v>
      </c>
      <c r="I1379" s="3" t="str">
        <f>VLOOKUP($B1379*1,[1]Sheet1!$A:$G,6,FALSE)</f>
        <v>杭州</v>
      </c>
      <c r="J1379" s="3" t="str">
        <f>VLOOKUP($B1379*1,[1]Sheet1!$A:$G,5,FALSE)</f>
        <v>三组</v>
      </c>
      <c r="K1379" s="3" t="str">
        <f t="shared" si="131"/>
        <v>杭州三组</v>
      </c>
      <c r="L1379" s="3" t="str">
        <f>IF(VLOOKUP($B1379*1,[1]Sheet1!$A:$G,4,FALSE)=1,"普通员工","管理人员")</f>
        <v>普通员工</v>
      </c>
      <c r="M1379" s="3">
        <f>E1379/D1379</f>
        <v>2000.55</v>
      </c>
      <c r="N1379" s="3">
        <f t="shared" si="132"/>
        <v>2020</v>
      </c>
      <c r="O1379" s="3">
        <f t="shared" si="133"/>
        <v>6</v>
      </c>
    </row>
    <row r="1380" spans="1:15" x14ac:dyDescent="0.2">
      <c r="A1380" s="10">
        <f>A1379</f>
        <v>44002</v>
      </c>
      <c r="B1380" s="4" t="s">
        <v>130</v>
      </c>
      <c r="C1380" s="4" t="s">
        <v>5</v>
      </c>
      <c r="D1380" s="6">
        <v>1</v>
      </c>
      <c r="E1380" s="5">
        <v>7500.15</v>
      </c>
      <c r="F1380" s="6" t="str">
        <f t="shared" si="130"/>
        <v>借呗</v>
      </c>
      <c r="G1380" s="3" t="str">
        <f>MID(C1380,3,LEN(C1380))</f>
        <v>6期</v>
      </c>
      <c r="H1380" s="3" t="str">
        <f>VLOOKUP($B1380*1,[1]Sheet1!$A:$G,7,FALSE)</f>
        <v>华南</v>
      </c>
      <c r="I1380" s="3" t="str">
        <f>VLOOKUP($B1380*1,[1]Sheet1!$A:$G,6,FALSE)</f>
        <v>广州</v>
      </c>
      <c r="J1380" s="3" t="str">
        <f>VLOOKUP($B1380*1,[1]Sheet1!$A:$G,5,FALSE)</f>
        <v>三组</v>
      </c>
      <c r="K1380" s="3" t="str">
        <f t="shared" si="131"/>
        <v>广州三组</v>
      </c>
      <c r="L1380" s="3" t="str">
        <f>IF(VLOOKUP($B1380*1,[1]Sheet1!$A:$G,4,FALSE)=1,"普通员工","管理人员")</f>
        <v>普通员工</v>
      </c>
      <c r="M1380" s="3">
        <f>E1380/D1380</f>
        <v>7500.15</v>
      </c>
      <c r="N1380" s="3">
        <f t="shared" si="132"/>
        <v>2020</v>
      </c>
      <c r="O1380" s="3">
        <f t="shared" si="133"/>
        <v>6</v>
      </c>
    </row>
    <row r="1381" spans="1:15" x14ac:dyDescent="0.2">
      <c r="A1381" s="10">
        <f>A1380</f>
        <v>44002</v>
      </c>
      <c r="B1381" s="3" t="str">
        <f>B1380</f>
        <v>1000017688</v>
      </c>
      <c r="C1381" s="4" t="s">
        <v>6</v>
      </c>
      <c r="D1381" s="6">
        <v>1</v>
      </c>
      <c r="E1381" s="5">
        <v>6500.06</v>
      </c>
      <c r="F1381" s="6" t="str">
        <f t="shared" si="130"/>
        <v>借呗</v>
      </c>
      <c r="G1381" s="3" t="str">
        <f>MID(C1381,3,LEN(C1381))</f>
        <v>12期</v>
      </c>
      <c r="H1381" s="3" t="str">
        <f>VLOOKUP($B1381*1,[1]Sheet1!$A:$G,7,FALSE)</f>
        <v>华南</v>
      </c>
      <c r="I1381" s="3" t="str">
        <f>VLOOKUP($B1381*1,[1]Sheet1!$A:$G,6,FALSE)</f>
        <v>广州</v>
      </c>
      <c r="J1381" s="3" t="str">
        <f>VLOOKUP($B1381*1,[1]Sheet1!$A:$G,5,FALSE)</f>
        <v>三组</v>
      </c>
      <c r="K1381" s="3" t="str">
        <f t="shared" si="131"/>
        <v>广州三组</v>
      </c>
      <c r="L1381" s="3" t="str">
        <f>IF(VLOOKUP($B1381*1,[1]Sheet1!$A:$G,4,FALSE)=1,"普通员工","管理人员")</f>
        <v>普通员工</v>
      </c>
      <c r="M1381" s="3">
        <f>E1381/D1381</f>
        <v>6500.06</v>
      </c>
      <c r="N1381" s="3">
        <f t="shared" si="132"/>
        <v>2020</v>
      </c>
      <c r="O1381" s="3">
        <f t="shared" si="133"/>
        <v>6</v>
      </c>
    </row>
    <row r="1382" spans="1:15" x14ac:dyDescent="0.2">
      <c r="A1382" s="10">
        <f>A1381</f>
        <v>44002</v>
      </c>
      <c r="B1382" s="4" t="s">
        <v>131</v>
      </c>
      <c r="C1382" s="4" t="s">
        <v>10</v>
      </c>
      <c r="D1382" s="6">
        <v>1</v>
      </c>
      <c r="E1382" s="5">
        <v>10000.6</v>
      </c>
      <c r="F1382" s="6" t="str">
        <f t="shared" si="130"/>
        <v>借呗</v>
      </c>
      <c r="G1382" s="3" t="str">
        <f>MID(C1382,3,LEN(C1382))</f>
        <v>18期</v>
      </c>
      <c r="H1382" s="3" t="str">
        <f>VLOOKUP($B1382*1,[1]Sheet1!$A:$G,7,FALSE)</f>
        <v>华南</v>
      </c>
      <c r="I1382" s="3" t="str">
        <f>VLOOKUP($B1382*1,[1]Sheet1!$A:$G,6,FALSE)</f>
        <v>南宁</v>
      </c>
      <c r="J1382" s="3" t="str">
        <f>VLOOKUP($B1382*1,[1]Sheet1!$A:$G,5,FALSE)</f>
        <v>一组</v>
      </c>
      <c r="K1382" s="3" t="str">
        <f t="shared" si="131"/>
        <v>南宁一组</v>
      </c>
      <c r="L1382" s="3" t="str">
        <f>IF(VLOOKUP($B1382*1,[1]Sheet1!$A:$G,4,FALSE)=1,"普通员工","管理人员")</f>
        <v>普通员工</v>
      </c>
      <c r="M1382" s="3">
        <f>E1382/D1382</f>
        <v>10000.6</v>
      </c>
      <c r="N1382" s="3">
        <f t="shared" si="132"/>
        <v>2020</v>
      </c>
      <c r="O1382" s="3">
        <f t="shared" si="133"/>
        <v>6</v>
      </c>
    </row>
    <row r="1383" spans="1:15" x14ac:dyDescent="0.2">
      <c r="A1383" s="9">
        <v>44003</v>
      </c>
      <c r="B1383" s="4" t="s">
        <v>57</v>
      </c>
      <c r="C1383" s="4" t="s">
        <v>5</v>
      </c>
      <c r="D1383" s="6">
        <v>1</v>
      </c>
      <c r="E1383" s="5">
        <v>1848.22</v>
      </c>
      <c r="F1383" s="6" t="str">
        <f t="shared" si="130"/>
        <v>借呗</v>
      </c>
      <c r="G1383" s="3" t="str">
        <f>MID(C1383,3,LEN(C1383))</f>
        <v>6期</v>
      </c>
      <c r="H1383" s="3" t="str">
        <f>VLOOKUP($B1383*1,[1]Sheet1!$A:$G,7,FALSE)</f>
        <v>华东</v>
      </c>
      <c r="I1383" s="3" t="str">
        <f>VLOOKUP($B1383*1,[1]Sheet1!$A:$G,6,FALSE)</f>
        <v>杭州</v>
      </c>
      <c r="J1383" s="3" t="str">
        <f>VLOOKUP($B1383*1,[1]Sheet1!$A:$G,5,FALSE)</f>
        <v>二组</v>
      </c>
      <c r="K1383" s="3" t="str">
        <f t="shared" si="131"/>
        <v>杭州二组</v>
      </c>
      <c r="L1383" s="3" t="str">
        <f>IF(VLOOKUP($B1383*1,[1]Sheet1!$A:$G,4,FALSE)=1,"普通员工","管理人员")</f>
        <v>普通员工</v>
      </c>
      <c r="M1383" s="3">
        <f>E1383/D1383</f>
        <v>1848.22</v>
      </c>
      <c r="N1383" s="3">
        <f t="shared" si="132"/>
        <v>2020</v>
      </c>
      <c r="O1383" s="3">
        <f t="shared" si="133"/>
        <v>6</v>
      </c>
    </row>
    <row r="1384" spans="1:15" x14ac:dyDescent="0.2">
      <c r="A1384" s="10">
        <f>A1383</f>
        <v>44003</v>
      </c>
      <c r="B1384" s="4" t="s">
        <v>7</v>
      </c>
      <c r="C1384" s="4" t="s">
        <v>6</v>
      </c>
      <c r="D1384" s="6">
        <v>3</v>
      </c>
      <c r="E1384" s="5">
        <v>35000.78</v>
      </c>
      <c r="F1384" s="6" t="str">
        <f t="shared" si="130"/>
        <v>借呗</v>
      </c>
      <c r="G1384" s="3" t="str">
        <f>MID(C1384,3,LEN(C1384))</f>
        <v>12期</v>
      </c>
      <c r="H1384" s="3" t="str">
        <f>VLOOKUP($B1384*1,[1]Sheet1!$A:$G,7,FALSE)</f>
        <v>华南</v>
      </c>
      <c r="I1384" s="3" t="str">
        <f>VLOOKUP($B1384*1,[1]Sheet1!$A:$G,6,FALSE)</f>
        <v>广州</v>
      </c>
      <c r="J1384" s="3" t="str">
        <f>VLOOKUP($B1384*1,[1]Sheet1!$A:$G,5,FALSE)</f>
        <v>三组</v>
      </c>
      <c r="K1384" s="3" t="str">
        <f t="shared" si="131"/>
        <v>广州三组</v>
      </c>
      <c r="L1384" s="3" t="str">
        <f>IF(VLOOKUP($B1384*1,[1]Sheet1!$A:$G,4,FALSE)=1,"普通员工","管理人员")</f>
        <v>普通员工</v>
      </c>
      <c r="M1384" s="3">
        <f>E1384/D1384</f>
        <v>11666.926666666666</v>
      </c>
      <c r="N1384" s="3">
        <f t="shared" si="132"/>
        <v>2020</v>
      </c>
      <c r="O1384" s="3">
        <f t="shared" si="133"/>
        <v>6</v>
      </c>
    </row>
    <row r="1385" spans="1:15" x14ac:dyDescent="0.2">
      <c r="A1385" s="10">
        <f>A1384</f>
        <v>44003</v>
      </c>
      <c r="B1385" s="4" t="s">
        <v>8</v>
      </c>
      <c r="C1385" s="4" t="s">
        <v>5</v>
      </c>
      <c r="D1385" s="6">
        <v>2</v>
      </c>
      <c r="E1385" s="5">
        <v>20000.849999999999</v>
      </c>
      <c r="F1385" s="6" t="str">
        <f t="shared" si="130"/>
        <v>借呗</v>
      </c>
      <c r="G1385" s="3" t="str">
        <f>MID(C1385,3,LEN(C1385))</f>
        <v>6期</v>
      </c>
      <c r="H1385" s="3" t="str">
        <f>VLOOKUP($B1385*1,[1]Sheet1!$A:$G,7,FALSE)</f>
        <v>华东</v>
      </c>
      <c r="I1385" s="3" t="str">
        <f>VLOOKUP($B1385*1,[1]Sheet1!$A:$G,6,FALSE)</f>
        <v>杭州</v>
      </c>
      <c r="J1385" s="3" t="str">
        <f>VLOOKUP($B1385*1,[1]Sheet1!$A:$G,5,FALSE)</f>
        <v>一组</v>
      </c>
      <c r="K1385" s="3" t="str">
        <f t="shared" si="131"/>
        <v>杭州一组</v>
      </c>
      <c r="L1385" s="3" t="str">
        <f>IF(VLOOKUP($B1385*1,[1]Sheet1!$A:$G,4,FALSE)=1,"普通员工","管理人员")</f>
        <v>管理人员</v>
      </c>
      <c r="M1385" s="3">
        <f>E1385/D1385</f>
        <v>10000.424999999999</v>
      </c>
      <c r="N1385" s="3">
        <f t="shared" si="132"/>
        <v>2020</v>
      </c>
      <c r="O1385" s="3">
        <f t="shared" si="133"/>
        <v>6</v>
      </c>
    </row>
    <row r="1386" spans="1:15" x14ac:dyDescent="0.2">
      <c r="A1386" s="10">
        <f>A1385</f>
        <v>44003</v>
      </c>
      <c r="B1386" s="3" t="str">
        <f t="shared" ref="B1386:B1387" si="134">B1385</f>
        <v>1000000031</v>
      </c>
      <c r="C1386" s="4" t="s">
        <v>6</v>
      </c>
      <c r="D1386" s="6">
        <v>1</v>
      </c>
      <c r="E1386" s="5">
        <v>20000.09</v>
      </c>
      <c r="F1386" s="6" t="str">
        <f t="shared" si="130"/>
        <v>借呗</v>
      </c>
      <c r="G1386" s="3" t="str">
        <f>MID(C1386,3,LEN(C1386))</f>
        <v>12期</v>
      </c>
      <c r="H1386" s="3" t="str">
        <f>VLOOKUP($B1386*1,[1]Sheet1!$A:$G,7,FALSE)</f>
        <v>华东</v>
      </c>
      <c r="I1386" s="3" t="str">
        <f>VLOOKUP($B1386*1,[1]Sheet1!$A:$G,6,FALSE)</f>
        <v>杭州</v>
      </c>
      <c r="J1386" s="3" t="str">
        <f>VLOOKUP($B1386*1,[1]Sheet1!$A:$G,5,FALSE)</f>
        <v>一组</v>
      </c>
      <c r="K1386" s="3" t="str">
        <f t="shared" si="131"/>
        <v>杭州一组</v>
      </c>
      <c r="L1386" s="3" t="str">
        <f>IF(VLOOKUP($B1386*1,[1]Sheet1!$A:$G,4,FALSE)=1,"普通员工","管理人员")</f>
        <v>管理人员</v>
      </c>
      <c r="M1386" s="3">
        <f>E1386/D1386</f>
        <v>20000.09</v>
      </c>
      <c r="N1386" s="3">
        <f t="shared" si="132"/>
        <v>2020</v>
      </c>
      <c r="O1386" s="3">
        <f t="shared" si="133"/>
        <v>6</v>
      </c>
    </row>
    <row r="1387" spans="1:15" x14ac:dyDescent="0.2">
      <c r="A1387" s="10">
        <f>A1386</f>
        <v>44003</v>
      </c>
      <c r="B1387" s="3" t="str">
        <f t="shared" si="134"/>
        <v>1000000031</v>
      </c>
      <c r="C1387" s="4" t="s">
        <v>10</v>
      </c>
      <c r="D1387" s="6">
        <v>1</v>
      </c>
      <c r="E1387" s="5">
        <v>1200.19</v>
      </c>
      <c r="F1387" s="6" t="str">
        <f t="shared" si="130"/>
        <v>借呗</v>
      </c>
      <c r="G1387" s="3" t="str">
        <f>MID(C1387,3,LEN(C1387))</f>
        <v>18期</v>
      </c>
      <c r="H1387" s="3" t="str">
        <f>VLOOKUP($B1387*1,[1]Sheet1!$A:$G,7,FALSE)</f>
        <v>华东</v>
      </c>
      <c r="I1387" s="3" t="str">
        <f>VLOOKUP($B1387*1,[1]Sheet1!$A:$G,6,FALSE)</f>
        <v>杭州</v>
      </c>
      <c r="J1387" s="3" t="str">
        <f>VLOOKUP($B1387*1,[1]Sheet1!$A:$G,5,FALSE)</f>
        <v>一组</v>
      </c>
      <c r="K1387" s="3" t="str">
        <f t="shared" si="131"/>
        <v>杭州一组</v>
      </c>
      <c r="L1387" s="3" t="str">
        <f>IF(VLOOKUP($B1387*1,[1]Sheet1!$A:$G,4,FALSE)=1,"普通员工","管理人员")</f>
        <v>管理人员</v>
      </c>
      <c r="M1387" s="3">
        <f>E1387/D1387</f>
        <v>1200.19</v>
      </c>
      <c r="N1387" s="3">
        <f t="shared" si="132"/>
        <v>2020</v>
      </c>
      <c r="O1387" s="3">
        <f t="shared" si="133"/>
        <v>6</v>
      </c>
    </row>
    <row r="1388" spans="1:15" x14ac:dyDescent="0.2">
      <c r="A1388" s="10">
        <f>A1387</f>
        <v>44003</v>
      </c>
      <c r="B1388" s="4" t="s">
        <v>9</v>
      </c>
      <c r="C1388" s="4" t="s">
        <v>5</v>
      </c>
      <c r="D1388" s="6">
        <v>1</v>
      </c>
      <c r="E1388" s="5">
        <v>562.5</v>
      </c>
      <c r="F1388" s="6" t="str">
        <f t="shared" si="130"/>
        <v>借呗</v>
      </c>
      <c r="G1388" s="3" t="str">
        <f>MID(C1388,3,LEN(C1388))</f>
        <v>6期</v>
      </c>
      <c r="H1388" s="3" t="str">
        <f>VLOOKUP($B1388*1,[1]Sheet1!$A:$G,7,FALSE)</f>
        <v>华东</v>
      </c>
      <c r="I1388" s="3" t="str">
        <f>VLOOKUP($B1388*1,[1]Sheet1!$A:$G,6,FALSE)</f>
        <v>苏州</v>
      </c>
      <c r="J1388" s="3" t="str">
        <f>VLOOKUP($B1388*1,[1]Sheet1!$A:$G,5,FALSE)</f>
        <v>一组</v>
      </c>
      <c r="K1388" s="3" t="str">
        <f t="shared" si="131"/>
        <v>苏州一组</v>
      </c>
      <c r="L1388" s="3" t="str">
        <f>IF(VLOOKUP($B1388*1,[1]Sheet1!$A:$G,4,FALSE)=1,"普通员工","管理人员")</f>
        <v>管理人员</v>
      </c>
      <c r="M1388" s="3">
        <f>E1388/D1388</f>
        <v>562.5</v>
      </c>
      <c r="N1388" s="3">
        <f t="shared" si="132"/>
        <v>2020</v>
      </c>
      <c r="O1388" s="3">
        <f t="shared" si="133"/>
        <v>6</v>
      </c>
    </row>
    <row r="1389" spans="1:15" x14ac:dyDescent="0.2">
      <c r="A1389" s="10">
        <f>A1388</f>
        <v>44003</v>
      </c>
      <c r="B1389" s="3" t="str">
        <f>B1388</f>
        <v>1000000032</v>
      </c>
      <c r="C1389" s="4" t="s">
        <v>10</v>
      </c>
      <c r="D1389" s="6">
        <v>1</v>
      </c>
      <c r="E1389" s="5">
        <v>12000.86</v>
      </c>
      <c r="F1389" s="6" t="str">
        <f t="shared" si="130"/>
        <v>借呗</v>
      </c>
      <c r="G1389" s="3" t="str">
        <f>MID(C1389,3,LEN(C1389))</f>
        <v>18期</v>
      </c>
      <c r="H1389" s="3" t="str">
        <f>VLOOKUP($B1389*1,[1]Sheet1!$A:$G,7,FALSE)</f>
        <v>华东</v>
      </c>
      <c r="I1389" s="3" t="str">
        <f>VLOOKUP($B1389*1,[1]Sheet1!$A:$G,6,FALSE)</f>
        <v>苏州</v>
      </c>
      <c r="J1389" s="3" t="str">
        <f>VLOOKUP($B1389*1,[1]Sheet1!$A:$G,5,FALSE)</f>
        <v>一组</v>
      </c>
      <c r="K1389" s="3" t="str">
        <f t="shared" si="131"/>
        <v>苏州一组</v>
      </c>
      <c r="L1389" s="3" t="str">
        <f>IF(VLOOKUP($B1389*1,[1]Sheet1!$A:$G,4,FALSE)=1,"普通员工","管理人员")</f>
        <v>管理人员</v>
      </c>
      <c r="M1389" s="3">
        <f>E1389/D1389</f>
        <v>12000.86</v>
      </c>
      <c r="N1389" s="3">
        <f t="shared" si="132"/>
        <v>2020</v>
      </c>
      <c r="O1389" s="3">
        <f t="shared" si="133"/>
        <v>6</v>
      </c>
    </row>
    <row r="1390" spans="1:15" x14ac:dyDescent="0.2">
      <c r="A1390" s="10">
        <f>A1389</f>
        <v>44003</v>
      </c>
      <c r="B1390" s="4" t="s">
        <v>36</v>
      </c>
      <c r="C1390" s="4" t="s">
        <v>5</v>
      </c>
      <c r="D1390" s="6">
        <v>1</v>
      </c>
      <c r="E1390" s="5">
        <v>17000.509999999998</v>
      </c>
      <c r="F1390" s="6" t="str">
        <f t="shared" si="130"/>
        <v>借呗</v>
      </c>
      <c r="G1390" s="3" t="str">
        <f>MID(C1390,3,LEN(C1390))</f>
        <v>6期</v>
      </c>
      <c r="H1390" s="3" t="str">
        <f>VLOOKUP($B1390*1,[1]Sheet1!$A:$G,7,FALSE)</f>
        <v>华东</v>
      </c>
      <c r="I1390" s="3" t="str">
        <f>VLOOKUP($B1390*1,[1]Sheet1!$A:$G,6,FALSE)</f>
        <v>苏州</v>
      </c>
      <c r="J1390" s="3" t="str">
        <f>VLOOKUP($B1390*1,[1]Sheet1!$A:$G,5,FALSE)</f>
        <v>一组</v>
      </c>
      <c r="K1390" s="3" t="str">
        <f t="shared" si="131"/>
        <v>苏州一组</v>
      </c>
      <c r="L1390" s="3" t="str">
        <f>IF(VLOOKUP($B1390*1,[1]Sheet1!$A:$G,4,FALSE)=1,"普通员工","管理人员")</f>
        <v>普通员工</v>
      </c>
      <c r="M1390" s="3">
        <f>E1390/D1390</f>
        <v>17000.509999999998</v>
      </c>
      <c r="N1390" s="3">
        <f t="shared" si="132"/>
        <v>2020</v>
      </c>
      <c r="O1390" s="3">
        <f t="shared" si="133"/>
        <v>6</v>
      </c>
    </row>
    <row r="1391" spans="1:15" x14ac:dyDescent="0.2">
      <c r="A1391" s="10">
        <f>A1390</f>
        <v>44003</v>
      </c>
      <c r="B1391" s="4" t="s">
        <v>37</v>
      </c>
      <c r="C1391" s="4" t="s">
        <v>5</v>
      </c>
      <c r="D1391" s="6">
        <v>1</v>
      </c>
      <c r="E1391" s="5">
        <v>6500.68</v>
      </c>
      <c r="F1391" s="6" t="str">
        <f t="shared" si="130"/>
        <v>借呗</v>
      </c>
      <c r="G1391" s="3" t="str">
        <f>MID(C1391,3,LEN(C1391))</f>
        <v>6期</v>
      </c>
      <c r="H1391" s="3" t="str">
        <f>VLOOKUP($B1391*1,[1]Sheet1!$A:$G,7,FALSE)</f>
        <v>华东</v>
      </c>
      <c r="I1391" s="3" t="str">
        <f>VLOOKUP($B1391*1,[1]Sheet1!$A:$G,6,FALSE)</f>
        <v>苏州</v>
      </c>
      <c r="J1391" s="3" t="str">
        <f>VLOOKUP($B1391*1,[1]Sheet1!$A:$G,5,FALSE)</f>
        <v>一组</v>
      </c>
      <c r="K1391" s="3" t="str">
        <f t="shared" si="131"/>
        <v>苏州一组</v>
      </c>
      <c r="L1391" s="3" t="str">
        <f>IF(VLOOKUP($B1391*1,[1]Sheet1!$A:$G,4,FALSE)=1,"普通员工","管理人员")</f>
        <v>普通员工</v>
      </c>
      <c r="M1391" s="3">
        <f>E1391/D1391</f>
        <v>6500.68</v>
      </c>
      <c r="N1391" s="3">
        <f t="shared" si="132"/>
        <v>2020</v>
      </c>
      <c r="O1391" s="3">
        <f t="shared" si="133"/>
        <v>6</v>
      </c>
    </row>
    <row r="1392" spans="1:15" x14ac:dyDescent="0.2">
      <c r="A1392" s="10">
        <f>A1391</f>
        <v>44003</v>
      </c>
      <c r="B1392" s="3" t="str">
        <f>B1391</f>
        <v>1000000034</v>
      </c>
      <c r="C1392" s="4" t="s">
        <v>10</v>
      </c>
      <c r="D1392" s="6">
        <v>1</v>
      </c>
      <c r="E1392" s="5">
        <v>694.69</v>
      </c>
      <c r="F1392" s="6" t="str">
        <f t="shared" si="130"/>
        <v>借呗</v>
      </c>
      <c r="G1392" s="3" t="str">
        <f>MID(C1392,3,LEN(C1392))</f>
        <v>18期</v>
      </c>
      <c r="H1392" s="3" t="str">
        <f>VLOOKUP($B1392*1,[1]Sheet1!$A:$G,7,FALSE)</f>
        <v>华东</v>
      </c>
      <c r="I1392" s="3" t="str">
        <f>VLOOKUP($B1392*1,[1]Sheet1!$A:$G,6,FALSE)</f>
        <v>苏州</v>
      </c>
      <c r="J1392" s="3" t="str">
        <f>VLOOKUP($B1392*1,[1]Sheet1!$A:$G,5,FALSE)</f>
        <v>一组</v>
      </c>
      <c r="K1392" s="3" t="str">
        <f t="shared" si="131"/>
        <v>苏州一组</v>
      </c>
      <c r="L1392" s="3" t="str">
        <f>IF(VLOOKUP($B1392*1,[1]Sheet1!$A:$G,4,FALSE)=1,"普通员工","管理人员")</f>
        <v>普通员工</v>
      </c>
      <c r="M1392" s="3">
        <f>E1392/D1392</f>
        <v>694.69</v>
      </c>
      <c r="N1392" s="3">
        <f t="shared" si="132"/>
        <v>2020</v>
      </c>
      <c r="O1392" s="3">
        <f t="shared" si="133"/>
        <v>6</v>
      </c>
    </row>
    <row r="1393" spans="1:15" x14ac:dyDescent="0.2">
      <c r="A1393" s="10">
        <f>A1392</f>
        <v>44003</v>
      </c>
      <c r="B1393" s="4" t="s">
        <v>12</v>
      </c>
      <c r="C1393" s="4" t="s">
        <v>5</v>
      </c>
      <c r="D1393" s="6">
        <v>3</v>
      </c>
      <c r="E1393" s="5">
        <v>32894.82</v>
      </c>
      <c r="F1393" s="6" t="str">
        <f t="shared" si="130"/>
        <v>借呗</v>
      </c>
      <c r="G1393" s="3" t="str">
        <f>MID(C1393,3,LEN(C1393))</f>
        <v>6期</v>
      </c>
      <c r="H1393" s="3" t="str">
        <f>VLOOKUP($B1393*1,[1]Sheet1!$A:$G,7,FALSE)</f>
        <v>华南</v>
      </c>
      <c r="I1393" s="3" t="str">
        <f>VLOOKUP($B1393*1,[1]Sheet1!$A:$G,6,FALSE)</f>
        <v>广州</v>
      </c>
      <c r="J1393" s="3" t="str">
        <f>VLOOKUP($B1393*1,[1]Sheet1!$A:$G,5,FALSE)</f>
        <v>三组</v>
      </c>
      <c r="K1393" s="3" t="str">
        <f t="shared" si="131"/>
        <v>广州三组</v>
      </c>
      <c r="L1393" s="3" t="str">
        <f>IF(VLOOKUP($B1393*1,[1]Sheet1!$A:$G,4,FALSE)=1,"普通员工","管理人员")</f>
        <v>管理人员</v>
      </c>
      <c r="M1393" s="3">
        <f>E1393/D1393</f>
        <v>10964.94</v>
      </c>
      <c r="N1393" s="3">
        <f t="shared" si="132"/>
        <v>2020</v>
      </c>
      <c r="O1393" s="3">
        <f t="shared" si="133"/>
        <v>6</v>
      </c>
    </row>
    <row r="1394" spans="1:15" x14ac:dyDescent="0.2">
      <c r="A1394" s="10">
        <f>A1393</f>
        <v>44003</v>
      </c>
      <c r="B1394" s="4" t="s">
        <v>13</v>
      </c>
      <c r="C1394" s="4" t="s">
        <v>5</v>
      </c>
      <c r="D1394" s="6">
        <v>1</v>
      </c>
      <c r="E1394" s="5">
        <v>3000.09</v>
      </c>
      <c r="F1394" s="6" t="str">
        <f t="shared" si="130"/>
        <v>借呗</v>
      </c>
      <c r="G1394" s="3" t="str">
        <f>MID(C1394,3,LEN(C1394))</f>
        <v>6期</v>
      </c>
      <c r="H1394" s="3" t="str">
        <f>VLOOKUP($B1394*1,[1]Sheet1!$A:$G,7,FALSE)</f>
        <v>华东</v>
      </c>
      <c r="I1394" s="3" t="str">
        <f>VLOOKUP($B1394*1,[1]Sheet1!$A:$G,6,FALSE)</f>
        <v>杭州</v>
      </c>
      <c r="J1394" s="3" t="str">
        <f>VLOOKUP($B1394*1,[1]Sheet1!$A:$G,5,FALSE)</f>
        <v>二组</v>
      </c>
      <c r="K1394" s="3" t="str">
        <f t="shared" si="131"/>
        <v>杭州二组</v>
      </c>
      <c r="L1394" s="3" t="str">
        <f>IF(VLOOKUP($B1394*1,[1]Sheet1!$A:$G,4,FALSE)=1,"普通员工","管理人员")</f>
        <v>普通员工</v>
      </c>
      <c r="M1394" s="3">
        <f>E1394/D1394</f>
        <v>3000.09</v>
      </c>
      <c r="N1394" s="3">
        <f t="shared" si="132"/>
        <v>2020</v>
      </c>
      <c r="O1394" s="3">
        <f t="shared" si="133"/>
        <v>6</v>
      </c>
    </row>
    <row r="1395" spans="1:15" x14ac:dyDescent="0.2">
      <c r="A1395" s="10">
        <f>A1394</f>
        <v>44003</v>
      </c>
      <c r="B1395" s="4" t="s">
        <v>14</v>
      </c>
      <c r="C1395" s="4" t="s">
        <v>6</v>
      </c>
      <c r="D1395" s="6">
        <v>1</v>
      </c>
      <c r="E1395" s="5">
        <v>10000.69</v>
      </c>
      <c r="F1395" s="6" t="str">
        <f t="shared" si="130"/>
        <v>借呗</v>
      </c>
      <c r="G1395" s="3" t="str">
        <f>MID(C1395,3,LEN(C1395))</f>
        <v>12期</v>
      </c>
      <c r="H1395" s="3" t="str">
        <f>VLOOKUP($B1395*1,[1]Sheet1!$A:$G,7,FALSE)</f>
        <v>华东</v>
      </c>
      <c r="I1395" s="3" t="str">
        <f>VLOOKUP($B1395*1,[1]Sheet1!$A:$G,6,FALSE)</f>
        <v>苏州</v>
      </c>
      <c r="J1395" s="3" t="str">
        <f>VLOOKUP($B1395*1,[1]Sheet1!$A:$G,5,FALSE)</f>
        <v>二组</v>
      </c>
      <c r="K1395" s="3" t="str">
        <f t="shared" si="131"/>
        <v>苏州二组</v>
      </c>
      <c r="L1395" s="3" t="str">
        <f>IF(VLOOKUP($B1395*1,[1]Sheet1!$A:$G,4,FALSE)=1,"普通员工","管理人员")</f>
        <v>管理人员</v>
      </c>
      <c r="M1395" s="3">
        <f>E1395/D1395</f>
        <v>10000.69</v>
      </c>
      <c r="N1395" s="3">
        <f t="shared" si="132"/>
        <v>2020</v>
      </c>
      <c r="O1395" s="3">
        <f t="shared" si="133"/>
        <v>6</v>
      </c>
    </row>
    <row r="1396" spans="1:15" x14ac:dyDescent="0.2">
      <c r="A1396" s="10">
        <f>A1395</f>
        <v>44003</v>
      </c>
      <c r="B1396" s="4" t="s">
        <v>15</v>
      </c>
      <c r="C1396" s="4" t="s">
        <v>5</v>
      </c>
      <c r="D1396" s="6">
        <v>2</v>
      </c>
      <c r="E1396" s="5">
        <v>30698.29</v>
      </c>
      <c r="F1396" s="6" t="str">
        <f t="shared" si="130"/>
        <v>借呗</v>
      </c>
      <c r="G1396" s="3" t="str">
        <f>MID(C1396,3,LEN(C1396))</f>
        <v>6期</v>
      </c>
      <c r="H1396" s="3" t="str">
        <f>VLOOKUP($B1396*1,[1]Sheet1!$A:$G,7,FALSE)</f>
        <v>华西北</v>
      </c>
      <c r="I1396" s="3" t="str">
        <f>VLOOKUP($B1396*1,[1]Sheet1!$A:$G,6,FALSE)</f>
        <v>北京</v>
      </c>
      <c r="J1396" s="3" t="str">
        <f>VLOOKUP($B1396*1,[1]Sheet1!$A:$G,5,FALSE)</f>
        <v>四组</v>
      </c>
      <c r="K1396" s="3" t="str">
        <f t="shared" si="131"/>
        <v>北京四组</v>
      </c>
      <c r="L1396" s="3" t="str">
        <f>IF(VLOOKUP($B1396*1,[1]Sheet1!$A:$G,4,FALSE)=1,"普通员工","管理人员")</f>
        <v>管理人员</v>
      </c>
      <c r="M1396" s="3">
        <f>E1396/D1396</f>
        <v>15349.145</v>
      </c>
      <c r="N1396" s="3">
        <f t="shared" si="132"/>
        <v>2020</v>
      </c>
      <c r="O1396" s="3">
        <f t="shared" si="133"/>
        <v>6</v>
      </c>
    </row>
    <row r="1397" spans="1:15" x14ac:dyDescent="0.2">
      <c r="A1397" s="10">
        <f>A1396</f>
        <v>44003</v>
      </c>
      <c r="B1397" s="3" t="str">
        <f>B1396</f>
        <v>1000000040</v>
      </c>
      <c r="C1397" s="4" t="s">
        <v>6</v>
      </c>
      <c r="D1397" s="6">
        <v>1</v>
      </c>
      <c r="E1397" s="5">
        <v>6500.74</v>
      </c>
      <c r="F1397" s="6" t="str">
        <f t="shared" si="130"/>
        <v>借呗</v>
      </c>
      <c r="G1397" s="3" t="str">
        <f>MID(C1397,3,LEN(C1397))</f>
        <v>12期</v>
      </c>
      <c r="H1397" s="3" t="str">
        <f>VLOOKUP($B1397*1,[1]Sheet1!$A:$G,7,FALSE)</f>
        <v>华西北</v>
      </c>
      <c r="I1397" s="3" t="str">
        <f>VLOOKUP($B1397*1,[1]Sheet1!$A:$G,6,FALSE)</f>
        <v>北京</v>
      </c>
      <c r="J1397" s="3" t="str">
        <f>VLOOKUP($B1397*1,[1]Sheet1!$A:$G,5,FALSE)</f>
        <v>四组</v>
      </c>
      <c r="K1397" s="3" t="str">
        <f t="shared" si="131"/>
        <v>北京四组</v>
      </c>
      <c r="L1397" s="3" t="str">
        <f>IF(VLOOKUP($B1397*1,[1]Sheet1!$A:$G,4,FALSE)=1,"普通员工","管理人员")</f>
        <v>管理人员</v>
      </c>
      <c r="M1397" s="3">
        <f>E1397/D1397</f>
        <v>6500.74</v>
      </c>
      <c r="N1397" s="3">
        <f t="shared" si="132"/>
        <v>2020</v>
      </c>
      <c r="O1397" s="3">
        <f t="shared" si="133"/>
        <v>6</v>
      </c>
    </row>
    <row r="1398" spans="1:15" x14ac:dyDescent="0.2">
      <c r="A1398" s="10">
        <f>A1397</f>
        <v>44003</v>
      </c>
      <c r="B1398" s="4" t="s">
        <v>38</v>
      </c>
      <c r="C1398" s="4" t="s">
        <v>5</v>
      </c>
      <c r="D1398" s="6">
        <v>1</v>
      </c>
      <c r="E1398" s="5">
        <v>8000.12</v>
      </c>
      <c r="F1398" s="6" t="str">
        <f t="shared" si="130"/>
        <v>借呗</v>
      </c>
      <c r="G1398" s="3" t="str">
        <f>MID(C1398,3,LEN(C1398))</f>
        <v>6期</v>
      </c>
      <c r="H1398" s="3" t="str">
        <f>VLOOKUP($B1398*1,[1]Sheet1!$A:$G,7,FALSE)</f>
        <v>华西北</v>
      </c>
      <c r="I1398" s="3" t="str">
        <f>VLOOKUP($B1398*1,[1]Sheet1!$A:$G,6,FALSE)</f>
        <v>北京</v>
      </c>
      <c r="J1398" s="3" t="str">
        <f>VLOOKUP($B1398*1,[1]Sheet1!$A:$G,5,FALSE)</f>
        <v>四组</v>
      </c>
      <c r="K1398" s="3" t="str">
        <f t="shared" si="131"/>
        <v>北京四组</v>
      </c>
      <c r="L1398" s="3" t="str">
        <f>IF(VLOOKUP($B1398*1,[1]Sheet1!$A:$G,4,FALSE)=1,"普通员工","管理人员")</f>
        <v>普通员工</v>
      </c>
      <c r="M1398" s="3">
        <f>E1398/D1398</f>
        <v>8000.12</v>
      </c>
      <c r="N1398" s="3">
        <f t="shared" si="132"/>
        <v>2020</v>
      </c>
      <c r="O1398" s="3">
        <f t="shared" si="133"/>
        <v>6</v>
      </c>
    </row>
    <row r="1399" spans="1:15" x14ac:dyDescent="0.2">
      <c r="A1399" s="10">
        <f>A1398</f>
        <v>44003</v>
      </c>
      <c r="B1399" s="3" t="str">
        <f>B1398</f>
        <v>1000000041</v>
      </c>
      <c r="C1399" s="4" t="s">
        <v>6</v>
      </c>
      <c r="D1399" s="6">
        <v>1</v>
      </c>
      <c r="E1399" s="5">
        <v>9500.1200000000008</v>
      </c>
      <c r="F1399" s="6" t="str">
        <f t="shared" si="130"/>
        <v>借呗</v>
      </c>
      <c r="G1399" s="3" t="str">
        <f>MID(C1399,3,LEN(C1399))</f>
        <v>12期</v>
      </c>
      <c r="H1399" s="3" t="str">
        <f>VLOOKUP($B1399*1,[1]Sheet1!$A:$G,7,FALSE)</f>
        <v>华西北</v>
      </c>
      <c r="I1399" s="3" t="str">
        <f>VLOOKUP($B1399*1,[1]Sheet1!$A:$G,6,FALSE)</f>
        <v>北京</v>
      </c>
      <c r="J1399" s="3" t="str">
        <f>VLOOKUP($B1399*1,[1]Sheet1!$A:$G,5,FALSE)</f>
        <v>四组</v>
      </c>
      <c r="K1399" s="3" t="str">
        <f t="shared" si="131"/>
        <v>北京四组</v>
      </c>
      <c r="L1399" s="3" t="str">
        <f>IF(VLOOKUP($B1399*1,[1]Sheet1!$A:$G,4,FALSE)=1,"普通员工","管理人员")</f>
        <v>普通员工</v>
      </c>
      <c r="M1399" s="3">
        <f>E1399/D1399</f>
        <v>9500.1200000000008</v>
      </c>
      <c r="N1399" s="3">
        <f t="shared" si="132"/>
        <v>2020</v>
      </c>
      <c r="O1399" s="3">
        <f t="shared" si="133"/>
        <v>6</v>
      </c>
    </row>
    <row r="1400" spans="1:15" x14ac:dyDescent="0.2">
      <c r="A1400" s="10">
        <f>A1399</f>
        <v>44003</v>
      </c>
      <c r="B1400" s="4" t="s">
        <v>39</v>
      </c>
      <c r="C1400" s="4" t="s">
        <v>5</v>
      </c>
      <c r="D1400" s="6">
        <v>3</v>
      </c>
      <c r="E1400" s="5">
        <v>19000.62</v>
      </c>
      <c r="F1400" s="6" t="str">
        <f t="shared" si="130"/>
        <v>借呗</v>
      </c>
      <c r="G1400" s="3" t="str">
        <f>MID(C1400,3,LEN(C1400))</f>
        <v>6期</v>
      </c>
      <c r="H1400" s="3" t="str">
        <f>VLOOKUP($B1400*1,[1]Sheet1!$A:$G,7,FALSE)</f>
        <v>华西北</v>
      </c>
      <c r="I1400" s="3" t="str">
        <f>VLOOKUP($B1400*1,[1]Sheet1!$A:$G,6,FALSE)</f>
        <v>成都</v>
      </c>
      <c r="J1400" s="3" t="str">
        <f>VLOOKUP($B1400*1,[1]Sheet1!$A:$G,5,FALSE)</f>
        <v>一组</v>
      </c>
      <c r="K1400" s="3" t="str">
        <f t="shared" si="131"/>
        <v>成都一组</v>
      </c>
      <c r="L1400" s="3" t="str">
        <f>IF(VLOOKUP($B1400*1,[1]Sheet1!$A:$G,4,FALSE)=1,"普通员工","管理人员")</f>
        <v>普通员工</v>
      </c>
      <c r="M1400" s="3">
        <f>E1400/D1400</f>
        <v>6333.54</v>
      </c>
      <c r="N1400" s="3">
        <f t="shared" si="132"/>
        <v>2020</v>
      </c>
      <c r="O1400" s="3">
        <f t="shared" si="133"/>
        <v>6</v>
      </c>
    </row>
    <row r="1401" spans="1:15" x14ac:dyDescent="0.2">
      <c r="A1401" s="10">
        <f>A1400</f>
        <v>44003</v>
      </c>
      <c r="B1401" s="3" t="str">
        <f>B1400</f>
        <v>1000000043</v>
      </c>
      <c r="C1401" s="4" t="s">
        <v>6</v>
      </c>
      <c r="D1401" s="6">
        <v>1</v>
      </c>
      <c r="E1401" s="5">
        <v>7000.15</v>
      </c>
      <c r="F1401" s="6" t="str">
        <f t="shared" si="130"/>
        <v>借呗</v>
      </c>
      <c r="G1401" s="3" t="str">
        <f>MID(C1401,3,LEN(C1401))</f>
        <v>12期</v>
      </c>
      <c r="H1401" s="3" t="str">
        <f>VLOOKUP($B1401*1,[1]Sheet1!$A:$G,7,FALSE)</f>
        <v>华西北</v>
      </c>
      <c r="I1401" s="3" t="str">
        <f>VLOOKUP($B1401*1,[1]Sheet1!$A:$G,6,FALSE)</f>
        <v>成都</v>
      </c>
      <c r="J1401" s="3" t="str">
        <f>VLOOKUP($B1401*1,[1]Sheet1!$A:$G,5,FALSE)</f>
        <v>一组</v>
      </c>
      <c r="K1401" s="3" t="str">
        <f t="shared" si="131"/>
        <v>成都一组</v>
      </c>
      <c r="L1401" s="3" t="str">
        <f>IF(VLOOKUP($B1401*1,[1]Sheet1!$A:$G,4,FALSE)=1,"普通员工","管理人员")</f>
        <v>普通员工</v>
      </c>
      <c r="M1401" s="3">
        <f>E1401/D1401</f>
        <v>7000.15</v>
      </c>
      <c r="N1401" s="3">
        <f t="shared" si="132"/>
        <v>2020</v>
      </c>
      <c r="O1401" s="3">
        <f t="shared" si="133"/>
        <v>6</v>
      </c>
    </row>
    <row r="1402" spans="1:15" x14ac:dyDescent="0.2">
      <c r="A1402" s="10">
        <f>A1401</f>
        <v>44003</v>
      </c>
      <c r="B1402" s="4" t="s">
        <v>16</v>
      </c>
      <c r="C1402" s="4" t="s">
        <v>5</v>
      </c>
      <c r="D1402" s="6">
        <v>1</v>
      </c>
      <c r="E1402" s="5">
        <v>18000.32</v>
      </c>
      <c r="F1402" s="6" t="str">
        <f t="shared" si="130"/>
        <v>借呗</v>
      </c>
      <c r="G1402" s="3" t="str">
        <f>MID(C1402,3,LEN(C1402))</f>
        <v>6期</v>
      </c>
      <c r="H1402" s="3" t="str">
        <f>VLOOKUP($B1402*1,[1]Sheet1!$A:$G,7,FALSE)</f>
        <v>华西北</v>
      </c>
      <c r="I1402" s="3" t="str">
        <f>VLOOKUP($B1402*1,[1]Sheet1!$A:$G,6,FALSE)</f>
        <v>北京</v>
      </c>
      <c r="J1402" s="3" t="str">
        <f>VLOOKUP($B1402*1,[1]Sheet1!$A:$G,5,FALSE)</f>
        <v>三组</v>
      </c>
      <c r="K1402" s="3" t="str">
        <f t="shared" si="131"/>
        <v>北京三组</v>
      </c>
      <c r="L1402" s="3" t="str">
        <f>IF(VLOOKUP($B1402*1,[1]Sheet1!$A:$G,4,FALSE)=1,"普通员工","管理人员")</f>
        <v>管理人员</v>
      </c>
      <c r="M1402" s="3">
        <f>E1402/D1402</f>
        <v>18000.32</v>
      </c>
      <c r="N1402" s="3">
        <f t="shared" si="132"/>
        <v>2020</v>
      </c>
      <c r="O1402" s="3">
        <f t="shared" si="133"/>
        <v>6</v>
      </c>
    </row>
    <row r="1403" spans="1:15" x14ac:dyDescent="0.2">
      <c r="A1403" s="10">
        <f>A1402</f>
        <v>44003</v>
      </c>
      <c r="B1403" s="4" t="s">
        <v>17</v>
      </c>
      <c r="C1403" s="4" t="s">
        <v>5</v>
      </c>
      <c r="D1403" s="6">
        <v>2</v>
      </c>
      <c r="E1403" s="5">
        <v>6142.88</v>
      </c>
      <c r="F1403" s="6" t="str">
        <f t="shared" si="130"/>
        <v>借呗</v>
      </c>
      <c r="G1403" s="3" t="str">
        <f>MID(C1403,3,LEN(C1403))</f>
        <v>6期</v>
      </c>
      <c r="H1403" s="3" t="str">
        <f>VLOOKUP($B1403*1,[1]Sheet1!$A:$G,7,FALSE)</f>
        <v>华南</v>
      </c>
      <c r="I1403" s="3" t="str">
        <f>VLOOKUP($B1403*1,[1]Sheet1!$A:$G,6,FALSE)</f>
        <v>深圳</v>
      </c>
      <c r="J1403" s="3" t="str">
        <f>VLOOKUP($B1403*1,[1]Sheet1!$A:$G,5,FALSE)</f>
        <v>一组</v>
      </c>
      <c r="K1403" s="3" t="str">
        <f t="shared" si="131"/>
        <v>深圳一组</v>
      </c>
      <c r="L1403" s="3" t="str">
        <f>IF(VLOOKUP($B1403*1,[1]Sheet1!$A:$G,4,FALSE)=1,"普通员工","管理人员")</f>
        <v>普通员工</v>
      </c>
      <c r="M1403" s="3">
        <f>E1403/D1403</f>
        <v>3071.44</v>
      </c>
      <c r="N1403" s="3">
        <f t="shared" si="132"/>
        <v>2020</v>
      </c>
      <c r="O1403" s="3">
        <f t="shared" si="133"/>
        <v>6</v>
      </c>
    </row>
    <row r="1404" spans="1:15" x14ac:dyDescent="0.2">
      <c r="A1404" s="10">
        <f>A1403</f>
        <v>44003</v>
      </c>
      <c r="B1404" s="4" t="s">
        <v>40</v>
      </c>
      <c r="C1404" s="4" t="s">
        <v>5</v>
      </c>
      <c r="D1404" s="6">
        <v>1</v>
      </c>
      <c r="E1404" s="5">
        <v>16000.08</v>
      </c>
      <c r="F1404" s="6" t="str">
        <f t="shared" si="130"/>
        <v>借呗</v>
      </c>
      <c r="G1404" s="3" t="str">
        <f>MID(C1404,3,LEN(C1404))</f>
        <v>6期</v>
      </c>
      <c r="H1404" s="3" t="str">
        <f>VLOOKUP($B1404*1,[1]Sheet1!$A:$G,7,FALSE)</f>
        <v>华西北</v>
      </c>
      <c r="I1404" s="3" t="str">
        <f>VLOOKUP($B1404*1,[1]Sheet1!$A:$G,6,FALSE)</f>
        <v>成都</v>
      </c>
      <c r="J1404" s="3" t="str">
        <f>VLOOKUP($B1404*1,[1]Sheet1!$A:$G,5,FALSE)</f>
        <v>一组</v>
      </c>
      <c r="K1404" s="3" t="str">
        <f t="shared" si="131"/>
        <v>成都一组</v>
      </c>
      <c r="L1404" s="3" t="str">
        <f>IF(VLOOKUP($B1404*1,[1]Sheet1!$A:$G,4,FALSE)=1,"普通员工","管理人员")</f>
        <v>普通员工</v>
      </c>
      <c r="M1404" s="3">
        <f>E1404/D1404</f>
        <v>16000.08</v>
      </c>
      <c r="N1404" s="3">
        <f t="shared" si="132"/>
        <v>2020</v>
      </c>
      <c r="O1404" s="3">
        <f t="shared" si="133"/>
        <v>6</v>
      </c>
    </row>
    <row r="1405" spans="1:15" x14ac:dyDescent="0.2">
      <c r="A1405" s="10">
        <f>A1404</f>
        <v>44003</v>
      </c>
      <c r="B1405" s="4" t="s">
        <v>42</v>
      </c>
      <c r="C1405" s="4" t="s">
        <v>5</v>
      </c>
      <c r="D1405" s="6">
        <v>1</v>
      </c>
      <c r="E1405" s="5">
        <v>833.95</v>
      </c>
      <c r="F1405" s="6" t="str">
        <f t="shared" si="130"/>
        <v>借呗</v>
      </c>
      <c r="G1405" s="3" t="str">
        <f>MID(C1405,3,LEN(C1405))</f>
        <v>6期</v>
      </c>
      <c r="H1405" s="3" t="str">
        <f>VLOOKUP($B1405*1,[1]Sheet1!$A:$G,7,FALSE)</f>
        <v>华东</v>
      </c>
      <c r="I1405" s="3" t="str">
        <f>VLOOKUP($B1405*1,[1]Sheet1!$A:$G,6,FALSE)</f>
        <v>合肥</v>
      </c>
      <c r="J1405" s="3" t="str">
        <f>VLOOKUP($B1405*1,[1]Sheet1!$A:$G,5,FALSE)</f>
        <v>一组</v>
      </c>
      <c r="K1405" s="3" t="str">
        <f t="shared" si="131"/>
        <v>合肥一组</v>
      </c>
      <c r="L1405" s="3" t="str">
        <f>IF(VLOOKUP($B1405*1,[1]Sheet1!$A:$G,4,FALSE)=1,"普通员工","管理人员")</f>
        <v>普通员工</v>
      </c>
      <c r="M1405" s="3">
        <f>E1405/D1405</f>
        <v>833.95</v>
      </c>
      <c r="N1405" s="3">
        <f t="shared" si="132"/>
        <v>2020</v>
      </c>
      <c r="O1405" s="3">
        <f t="shared" si="133"/>
        <v>6</v>
      </c>
    </row>
    <row r="1406" spans="1:15" x14ac:dyDescent="0.2">
      <c r="A1406" s="10">
        <f>A1405</f>
        <v>44003</v>
      </c>
      <c r="B1406" s="4" t="s">
        <v>18</v>
      </c>
      <c r="C1406" s="4" t="s">
        <v>5</v>
      </c>
      <c r="D1406" s="6">
        <v>3</v>
      </c>
      <c r="E1406" s="5">
        <v>18000.34</v>
      </c>
      <c r="F1406" s="6" t="str">
        <f t="shared" si="130"/>
        <v>借呗</v>
      </c>
      <c r="G1406" s="3" t="str">
        <f>MID(C1406,3,LEN(C1406))</f>
        <v>6期</v>
      </c>
      <c r="H1406" s="3" t="str">
        <f>VLOOKUP($B1406*1,[1]Sheet1!$A:$G,7,FALSE)</f>
        <v>华东</v>
      </c>
      <c r="I1406" s="3" t="str">
        <f>VLOOKUP($B1406*1,[1]Sheet1!$A:$G,6,FALSE)</f>
        <v>上海</v>
      </c>
      <c r="J1406" s="3" t="str">
        <f>VLOOKUP($B1406*1,[1]Sheet1!$A:$G,5,FALSE)</f>
        <v>一组</v>
      </c>
      <c r="K1406" s="3" t="str">
        <f t="shared" si="131"/>
        <v>上海一组</v>
      </c>
      <c r="L1406" s="3" t="str">
        <f>IF(VLOOKUP($B1406*1,[1]Sheet1!$A:$G,4,FALSE)=1,"普通员工","管理人员")</f>
        <v>普通员工</v>
      </c>
      <c r="M1406" s="3">
        <f>E1406/D1406</f>
        <v>6000.1133333333337</v>
      </c>
      <c r="N1406" s="3">
        <f t="shared" si="132"/>
        <v>2020</v>
      </c>
      <c r="O1406" s="3">
        <f t="shared" si="133"/>
        <v>6</v>
      </c>
    </row>
    <row r="1407" spans="1:15" x14ac:dyDescent="0.2">
      <c r="A1407" s="10">
        <f>A1406</f>
        <v>44003</v>
      </c>
      <c r="B1407" s="4" t="s">
        <v>19</v>
      </c>
      <c r="C1407" s="4" t="s">
        <v>5</v>
      </c>
      <c r="D1407" s="6">
        <v>4</v>
      </c>
      <c r="E1407" s="5">
        <v>26001.18</v>
      </c>
      <c r="F1407" s="6" t="str">
        <f t="shared" si="130"/>
        <v>借呗</v>
      </c>
      <c r="G1407" s="3" t="str">
        <f>MID(C1407,3,LEN(C1407))</f>
        <v>6期</v>
      </c>
      <c r="H1407" s="3" t="str">
        <f>VLOOKUP($B1407*1,[1]Sheet1!$A:$G,7,FALSE)</f>
        <v>华东</v>
      </c>
      <c r="I1407" s="3" t="str">
        <f>VLOOKUP($B1407*1,[1]Sheet1!$A:$G,6,FALSE)</f>
        <v>上海</v>
      </c>
      <c r="J1407" s="3" t="str">
        <f>VLOOKUP($B1407*1,[1]Sheet1!$A:$G,5,FALSE)</f>
        <v>一组</v>
      </c>
      <c r="K1407" s="3" t="str">
        <f t="shared" si="131"/>
        <v>上海一组</v>
      </c>
      <c r="L1407" s="3" t="str">
        <f>IF(VLOOKUP($B1407*1,[1]Sheet1!$A:$G,4,FALSE)=1,"普通员工","管理人员")</f>
        <v>管理人员</v>
      </c>
      <c r="M1407" s="3">
        <f>E1407/D1407</f>
        <v>6500.2950000000001</v>
      </c>
      <c r="N1407" s="3">
        <f t="shared" si="132"/>
        <v>2020</v>
      </c>
      <c r="O1407" s="3">
        <f t="shared" si="133"/>
        <v>6</v>
      </c>
    </row>
    <row r="1408" spans="1:15" x14ac:dyDescent="0.2">
      <c r="A1408" s="10">
        <f>A1407</f>
        <v>44003</v>
      </c>
      <c r="B1408" s="3" t="str">
        <f>B1407</f>
        <v>1000000056</v>
      </c>
      <c r="C1408" s="4" t="s">
        <v>6</v>
      </c>
      <c r="D1408" s="6">
        <v>1</v>
      </c>
      <c r="E1408" s="5">
        <v>10999.95</v>
      </c>
      <c r="F1408" s="6" t="str">
        <f t="shared" si="130"/>
        <v>借呗</v>
      </c>
      <c r="G1408" s="3" t="str">
        <f>MID(C1408,3,LEN(C1408))</f>
        <v>12期</v>
      </c>
      <c r="H1408" s="3" t="str">
        <f>VLOOKUP($B1408*1,[1]Sheet1!$A:$G,7,FALSE)</f>
        <v>华东</v>
      </c>
      <c r="I1408" s="3" t="str">
        <f>VLOOKUP($B1408*1,[1]Sheet1!$A:$G,6,FALSE)</f>
        <v>上海</v>
      </c>
      <c r="J1408" s="3" t="str">
        <f>VLOOKUP($B1408*1,[1]Sheet1!$A:$G,5,FALSE)</f>
        <v>一组</v>
      </c>
      <c r="K1408" s="3" t="str">
        <f t="shared" si="131"/>
        <v>上海一组</v>
      </c>
      <c r="L1408" s="3" t="str">
        <f>IF(VLOOKUP($B1408*1,[1]Sheet1!$A:$G,4,FALSE)=1,"普通员工","管理人员")</f>
        <v>管理人员</v>
      </c>
      <c r="M1408" s="3">
        <f>E1408/D1408</f>
        <v>10999.95</v>
      </c>
      <c r="N1408" s="3">
        <f t="shared" si="132"/>
        <v>2020</v>
      </c>
      <c r="O1408" s="3">
        <f t="shared" si="133"/>
        <v>6</v>
      </c>
    </row>
    <row r="1409" spans="1:15" x14ac:dyDescent="0.2">
      <c r="A1409" s="10">
        <f>A1408</f>
        <v>44003</v>
      </c>
      <c r="B1409" s="4" t="s">
        <v>20</v>
      </c>
      <c r="C1409" s="4" t="s">
        <v>5</v>
      </c>
      <c r="D1409" s="6">
        <v>1</v>
      </c>
      <c r="E1409" s="5">
        <v>3000.26</v>
      </c>
      <c r="F1409" s="6" t="str">
        <f t="shared" si="130"/>
        <v>借呗</v>
      </c>
      <c r="G1409" s="3" t="str">
        <f>MID(C1409,3,LEN(C1409))</f>
        <v>6期</v>
      </c>
      <c r="H1409" s="3" t="str">
        <f>VLOOKUP($B1409*1,[1]Sheet1!$A:$G,7,FALSE)</f>
        <v>华东</v>
      </c>
      <c r="I1409" s="3" t="str">
        <f>VLOOKUP($B1409*1,[1]Sheet1!$A:$G,6,FALSE)</f>
        <v>上海</v>
      </c>
      <c r="J1409" s="3" t="str">
        <f>VLOOKUP($B1409*1,[1]Sheet1!$A:$G,5,FALSE)</f>
        <v>二组</v>
      </c>
      <c r="K1409" s="3" t="str">
        <f t="shared" si="131"/>
        <v>上海二组</v>
      </c>
      <c r="L1409" s="3" t="str">
        <f>IF(VLOOKUP($B1409*1,[1]Sheet1!$A:$G,4,FALSE)=1,"普通员工","管理人员")</f>
        <v>普通员工</v>
      </c>
      <c r="M1409" s="3">
        <f>E1409/D1409</f>
        <v>3000.26</v>
      </c>
      <c r="N1409" s="3">
        <f t="shared" si="132"/>
        <v>2020</v>
      </c>
      <c r="O1409" s="3">
        <f t="shared" si="133"/>
        <v>6</v>
      </c>
    </row>
    <row r="1410" spans="1:15" x14ac:dyDescent="0.2">
      <c r="A1410" s="10">
        <f>A1409</f>
        <v>44003</v>
      </c>
      <c r="B1410" s="4" t="s">
        <v>21</v>
      </c>
      <c r="C1410" s="4" t="s">
        <v>5</v>
      </c>
      <c r="D1410" s="6">
        <v>1</v>
      </c>
      <c r="E1410" s="5">
        <v>5000.29</v>
      </c>
      <c r="F1410" s="6" t="str">
        <f t="shared" si="130"/>
        <v>借呗</v>
      </c>
      <c r="G1410" s="3" t="str">
        <f>MID(C1410,3,LEN(C1410))</f>
        <v>6期</v>
      </c>
      <c r="H1410" s="3" t="str">
        <f>VLOOKUP($B1410*1,[1]Sheet1!$A:$G,7,FALSE)</f>
        <v>华东</v>
      </c>
      <c r="I1410" s="3" t="str">
        <f>VLOOKUP($B1410*1,[1]Sheet1!$A:$G,6,FALSE)</f>
        <v>苏州</v>
      </c>
      <c r="J1410" s="3" t="str">
        <f>VLOOKUP($B1410*1,[1]Sheet1!$A:$G,5,FALSE)</f>
        <v>二组</v>
      </c>
      <c r="K1410" s="3" t="str">
        <f t="shared" si="131"/>
        <v>苏州二组</v>
      </c>
      <c r="L1410" s="3" t="str">
        <f>IF(VLOOKUP($B1410*1,[1]Sheet1!$A:$G,4,FALSE)=1,"普通员工","管理人员")</f>
        <v>普通员工</v>
      </c>
      <c r="M1410" s="3">
        <f>E1410/D1410</f>
        <v>5000.29</v>
      </c>
      <c r="N1410" s="3">
        <f t="shared" si="132"/>
        <v>2020</v>
      </c>
      <c r="O1410" s="3">
        <f t="shared" si="133"/>
        <v>6</v>
      </c>
    </row>
    <row r="1411" spans="1:15" x14ac:dyDescent="0.2">
      <c r="A1411" s="10">
        <f>A1410</f>
        <v>44003</v>
      </c>
      <c r="B1411" s="4" t="s">
        <v>22</v>
      </c>
      <c r="C1411" s="4" t="s">
        <v>5</v>
      </c>
      <c r="D1411" s="6">
        <v>1</v>
      </c>
      <c r="E1411" s="5">
        <v>10000.35</v>
      </c>
      <c r="F1411" s="6" t="str">
        <f t="shared" ref="F1411:F1474" si="135">LEFT(C1411,2)</f>
        <v>借呗</v>
      </c>
      <c r="G1411" s="3" t="str">
        <f>MID(C1411,3,LEN(C1411))</f>
        <v>6期</v>
      </c>
      <c r="H1411" s="3" t="str">
        <f>VLOOKUP($B1411*1,[1]Sheet1!$A:$G,7,FALSE)</f>
        <v>华西北</v>
      </c>
      <c r="I1411" s="3" t="str">
        <f>VLOOKUP($B1411*1,[1]Sheet1!$A:$G,6,FALSE)</f>
        <v>重庆</v>
      </c>
      <c r="J1411" s="3" t="str">
        <f>VLOOKUP($B1411*1,[1]Sheet1!$A:$G,5,FALSE)</f>
        <v>一组</v>
      </c>
      <c r="K1411" s="3" t="str">
        <f t="shared" ref="K1411:K1474" si="136">I1411&amp;J1411</f>
        <v>重庆一组</v>
      </c>
      <c r="L1411" s="3" t="str">
        <f>IF(VLOOKUP($B1411*1,[1]Sheet1!$A:$G,4,FALSE)=1,"普通员工","管理人员")</f>
        <v>管理人员</v>
      </c>
      <c r="M1411" s="3">
        <f>E1411/D1411</f>
        <v>10000.35</v>
      </c>
      <c r="N1411" s="3">
        <f t="shared" ref="N1411:N1474" si="137">YEAR(A1411)</f>
        <v>2020</v>
      </c>
      <c r="O1411" s="3">
        <f t="shared" ref="O1411:O1474" si="138">MONTH(A1411)</f>
        <v>6</v>
      </c>
    </row>
    <row r="1412" spans="1:15" x14ac:dyDescent="0.2">
      <c r="A1412" s="10">
        <f>A1411</f>
        <v>44003</v>
      </c>
      <c r="B1412" s="3" t="str">
        <f>B1411</f>
        <v>1000000068</v>
      </c>
      <c r="C1412" s="4" t="s">
        <v>6</v>
      </c>
      <c r="D1412" s="6">
        <v>1</v>
      </c>
      <c r="E1412" s="5">
        <v>1500.34</v>
      </c>
      <c r="F1412" s="6" t="str">
        <f t="shared" si="135"/>
        <v>借呗</v>
      </c>
      <c r="G1412" s="3" t="str">
        <f>MID(C1412,3,LEN(C1412))</f>
        <v>12期</v>
      </c>
      <c r="H1412" s="3" t="str">
        <f>VLOOKUP($B1412*1,[1]Sheet1!$A:$G,7,FALSE)</f>
        <v>华西北</v>
      </c>
      <c r="I1412" s="3" t="str">
        <f>VLOOKUP($B1412*1,[1]Sheet1!$A:$G,6,FALSE)</f>
        <v>重庆</v>
      </c>
      <c r="J1412" s="3" t="str">
        <f>VLOOKUP($B1412*1,[1]Sheet1!$A:$G,5,FALSE)</f>
        <v>一组</v>
      </c>
      <c r="K1412" s="3" t="str">
        <f t="shared" si="136"/>
        <v>重庆一组</v>
      </c>
      <c r="L1412" s="3" t="str">
        <f>IF(VLOOKUP($B1412*1,[1]Sheet1!$A:$G,4,FALSE)=1,"普通员工","管理人员")</f>
        <v>管理人员</v>
      </c>
      <c r="M1412" s="3">
        <f>E1412/D1412</f>
        <v>1500.34</v>
      </c>
      <c r="N1412" s="3">
        <f t="shared" si="137"/>
        <v>2020</v>
      </c>
      <c r="O1412" s="3">
        <f t="shared" si="138"/>
        <v>6</v>
      </c>
    </row>
    <row r="1413" spans="1:15" x14ac:dyDescent="0.2">
      <c r="A1413" s="10">
        <f>A1412</f>
        <v>44003</v>
      </c>
      <c r="B1413" s="4" t="s">
        <v>23</v>
      </c>
      <c r="C1413" s="4" t="s">
        <v>5</v>
      </c>
      <c r="D1413" s="6">
        <v>1</v>
      </c>
      <c r="E1413" s="5">
        <v>18000.7</v>
      </c>
      <c r="F1413" s="6" t="str">
        <f t="shared" si="135"/>
        <v>借呗</v>
      </c>
      <c r="G1413" s="3" t="str">
        <f>MID(C1413,3,LEN(C1413))</f>
        <v>6期</v>
      </c>
      <c r="H1413" s="3" t="str">
        <f>VLOOKUP($B1413*1,[1]Sheet1!$A:$G,7,FALSE)</f>
        <v>华东</v>
      </c>
      <c r="I1413" s="3" t="str">
        <f>VLOOKUP($B1413*1,[1]Sheet1!$A:$G,6,FALSE)</f>
        <v>合肥</v>
      </c>
      <c r="J1413" s="3" t="str">
        <f>VLOOKUP($B1413*1,[1]Sheet1!$A:$G,5,FALSE)</f>
        <v>一组</v>
      </c>
      <c r="K1413" s="3" t="str">
        <f t="shared" si="136"/>
        <v>合肥一组</v>
      </c>
      <c r="L1413" s="3" t="str">
        <f>IF(VLOOKUP($B1413*1,[1]Sheet1!$A:$G,4,FALSE)=1,"普通员工","管理人员")</f>
        <v>普通员工</v>
      </c>
      <c r="M1413" s="3">
        <f>E1413/D1413</f>
        <v>18000.7</v>
      </c>
      <c r="N1413" s="3">
        <f t="shared" si="137"/>
        <v>2020</v>
      </c>
      <c r="O1413" s="3">
        <f t="shared" si="138"/>
        <v>6</v>
      </c>
    </row>
    <row r="1414" spans="1:15" x14ac:dyDescent="0.2">
      <c r="A1414" s="10">
        <f>A1413</f>
        <v>44003</v>
      </c>
      <c r="B1414" s="4" t="s">
        <v>24</v>
      </c>
      <c r="C1414" s="4" t="s">
        <v>6</v>
      </c>
      <c r="D1414" s="6">
        <v>1</v>
      </c>
      <c r="E1414" s="5">
        <v>21000.5</v>
      </c>
      <c r="F1414" s="6" t="str">
        <f t="shared" si="135"/>
        <v>借呗</v>
      </c>
      <c r="G1414" s="3" t="str">
        <f>MID(C1414,3,LEN(C1414))</f>
        <v>12期</v>
      </c>
      <c r="H1414" s="3" t="str">
        <f>VLOOKUP($B1414*1,[1]Sheet1!$A:$G,7,FALSE)</f>
        <v>华南</v>
      </c>
      <c r="I1414" s="3" t="str">
        <f>VLOOKUP($B1414*1,[1]Sheet1!$A:$G,6,FALSE)</f>
        <v>广州</v>
      </c>
      <c r="J1414" s="3" t="str">
        <f>VLOOKUP($B1414*1,[1]Sheet1!$A:$G,5,FALSE)</f>
        <v>三组</v>
      </c>
      <c r="K1414" s="3" t="str">
        <f t="shared" si="136"/>
        <v>广州三组</v>
      </c>
      <c r="L1414" s="3" t="str">
        <f>IF(VLOOKUP($B1414*1,[1]Sheet1!$A:$G,4,FALSE)=1,"普通员工","管理人员")</f>
        <v>普通员工</v>
      </c>
      <c r="M1414" s="3">
        <f>E1414/D1414</f>
        <v>21000.5</v>
      </c>
      <c r="N1414" s="3">
        <f t="shared" si="137"/>
        <v>2020</v>
      </c>
      <c r="O1414" s="3">
        <f t="shared" si="138"/>
        <v>6</v>
      </c>
    </row>
    <row r="1415" spans="1:15" x14ac:dyDescent="0.2">
      <c r="A1415" s="10">
        <f>A1414</f>
        <v>44003</v>
      </c>
      <c r="B1415" s="4" t="s">
        <v>62</v>
      </c>
      <c r="C1415" s="4" t="s">
        <v>10</v>
      </c>
      <c r="D1415" s="6">
        <v>1</v>
      </c>
      <c r="E1415" s="5">
        <v>705.76</v>
      </c>
      <c r="F1415" s="6" t="str">
        <f t="shared" si="135"/>
        <v>借呗</v>
      </c>
      <c r="G1415" s="3" t="str">
        <f>MID(C1415,3,LEN(C1415))</f>
        <v>18期</v>
      </c>
      <c r="H1415" s="3" t="str">
        <f>VLOOKUP($B1415*1,[1]Sheet1!$A:$G,7,FALSE)</f>
        <v>华南</v>
      </c>
      <c r="I1415" s="3" t="str">
        <f>VLOOKUP($B1415*1,[1]Sheet1!$A:$G,6,FALSE)</f>
        <v>广州</v>
      </c>
      <c r="J1415" s="3" t="str">
        <f>VLOOKUP($B1415*1,[1]Sheet1!$A:$G,5,FALSE)</f>
        <v>三组</v>
      </c>
      <c r="K1415" s="3" t="str">
        <f t="shared" si="136"/>
        <v>广州三组</v>
      </c>
      <c r="L1415" s="3" t="str">
        <f>IF(VLOOKUP($B1415*1,[1]Sheet1!$A:$G,4,FALSE)=1,"普通员工","管理人员")</f>
        <v>普通员工</v>
      </c>
      <c r="M1415" s="3">
        <f>E1415/D1415</f>
        <v>705.76</v>
      </c>
      <c r="N1415" s="3">
        <f t="shared" si="137"/>
        <v>2020</v>
      </c>
      <c r="O1415" s="3">
        <f t="shared" si="138"/>
        <v>6</v>
      </c>
    </row>
    <row r="1416" spans="1:15" x14ac:dyDescent="0.2">
      <c r="A1416" s="10">
        <f>A1415</f>
        <v>44003</v>
      </c>
      <c r="B1416" s="4" t="s">
        <v>63</v>
      </c>
      <c r="C1416" s="4" t="s">
        <v>6</v>
      </c>
      <c r="D1416" s="6">
        <v>1</v>
      </c>
      <c r="E1416" s="5">
        <v>20000.47</v>
      </c>
      <c r="F1416" s="6" t="str">
        <f t="shared" si="135"/>
        <v>借呗</v>
      </c>
      <c r="G1416" s="3" t="str">
        <f>MID(C1416,3,LEN(C1416))</f>
        <v>12期</v>
      </c>
      <c r="H1416" s="3" t="str">
        <f>VLOOKUP($B1416*1,[1]Sheet1!$A:$G,7,FALSE)</f>
        <v>华东</v>
      </c>
      <c r="I1416" s="3" t="str">
        <f>VLOOKUP($B1416*1,[1]Sheet1!$A:$G,6,FALSE)</f>
        <v>苏州</v>
      </c>
      <c r="J1416" s="3" t="str">
        <f>VLOOKUP($B1416*1,[1]Sheet1!$A:$G,5,FALSE)</f>
        <v>二组</v>
      </c>
      <c r="K1416" s="3" t="str">
        <f t="shared" si="136"/>
        <v>苏州二组</v>
      </c>
      <c r="L1416" s="3" t="str">
        <f>IF(VLOOKUP($B1416*1,[1]Sheet1!$A:$G,4,FALSE)=1,"普通员工","管理人员")</f>
        <v>普通员工</v>
      </c>
      <c r="M1416" s="3">
        <f>E1416/D1416</f>
        <v>20000.47</v>
      </c>
      <c r="N1416" s="3">
        <f t="shared" si="137"/>
        <v>2020</v>
      </c>
      <c r="O1416" s="3">
        <f t="shared" si="138"/>
        <v>6</v>
      </c>
    </row>
    <row r="1417" spans="1:15" x14ac:dyDescent="0.2">
      <c r="A1417" s="10">
        <f>A1416</f>
        <v>44003</v>
      </c>
      <c r="B1417" s="4" t="s">
        <v>64</v>
      </c>
      <c r="C1417" s="4" t="s">
        <v>5</v>
      </c>
      <c r="D1417" s="6">
        <v>1</v>
      </c>
      <c r="E1417" s="5">
        <v>22000.09</v>
      </c>
      <c r="F1417" s="6" t="str">
        <f t="shared" si="135"/>
        <v>借呗</v>
      </c>
      <c r="G1417" s="3" t="str">
        <f>MID(C1417,3,LEN(C1417))</f>
        <v>6期</v>
      </c>
      <c r="H1417" s="3" t="str">
        <f>VLOOKUP($B1417*1,[1]Sheet1!$A:$G,7,FALSE)</f>
        <v>华西北</v>
      </c>
      <c r="I1417" s="3" t="str">
        <f>VLOOKUP($B1417*1,[1]Sheet1!$A:$G,6,FALSE)</f>
        <v>西安</v>
      </c>
      <c r="J1417" s="3" t="str">
        <f>VLOOKUP($B1417*1,[1]Sheet1!$A:$G,5,FALSE)</f>
        <v>一组</v>
      </c>
      <c r="K1417" s="3" t="str">
        <f t="shared" si="136"/>
        <v>西安一组</v>
      </c>
      <c r="L1417" s="3" t="str">
        <f>IF(VLOOKUP($B1417*1,[1]Sheet1!$A:$G,4,FALSE)=1,"普通员工","管理人员")</f>
        <v>普通员工</v>
      </c>
      <c r="M1417" s="3">
        <f>E1417/D1417</f>
        <v>22000.09</v>
      </c>
      <c r="N1417" s="3">
        <f t="shared" si="137"/>
        <v>2020</v>
      </c>
      <c r="O1417" s="3">
        <f t="shared" si="138"/>
        <v>6</v>
      </c>
    </row>
    <row r="1418" spans="1:15" x14ac:dyDescent="0.2">
      <c r="A1418" s="10">
        <f>A1417</f>
        <v>44003</v>
      </c>
      <c r="B1418" s="3" t="str">
        <f>B1417</f>
        <v>1000000928</v>
      </c>
      <c r="C1418" s="4" t="s">
        <v>6</v>
      </c>
      <c r="D1418" s="6">
        <v>2</v>
      </c>
      <c r="E1418" s="5">
        <v>42000.509999999995</v>
      </c>
      <c r="F1418" s="6" t="str">
        <f t="shared" si="135"/>
        <v>借呗</v>
      </c>
      <c r="G1418" s="3" t="str">
        <f>MID(C1418,3,LEN(C1418))</f>
        <v>12期</v>
      </c>
      <c r="H1418" s="3" t="str">
        <f>VLOOKUP($B1418*1,[1]Sheet1!$A:$G,7,FALSE)</f>
        <v>华西北</v>
      </c>
      <c r="I1418" s="3" t="str">
        <f>VLOOKUP($B1418*1,[1]Sheet1!$A:$G,6,FALSE)</f>
        <v>西安</v>
      </c>
      <c r="J1418" s="3" t="str">
        <f>VLOOKUP($B1418*1,[1]Sheet1!$A:$G,5,FALSE)</f>
        <v>一组</v>
      </c>
      <c r="K1418" s="3" t="str">
        <f t="shared" si="136"/>
        <v>西安一组</v>
      </c>
      <c r="L1418" s="3" t="str">
        <f>IF(VLOOKUP($B1418*1,[1]Sheet1!$A:$G,4,FALSE)=1,"普通员工","管理人员")</f>
        <v>普通员工</v>
      </c>
      <c r="M1418" s="3">
        <f>E1418/D1418</f>
        <v>21000.254999999997</v>
      </c>
      <c r="N1418" s="3">
        <f t="shared" si="137"/>
        <v>2020</v>
      </c>
      <c r="O1418" s="3">
        <f t="shared" si="138"/>
        <v>6</v>
      </c>
    </row>
    <row r="1419" spans="1:15" x14ac:dyDescent="0.2">
      <c r="A1419" s="10">
        <f>A1418</f>
        <v>44003</v>
      </c>
      <c r="B1419" s="4" t="s">
        <v>44</v>
      </c>
      <c r="C1419" s="4" t="s">
        <v>6</v>
      </c>
      <c r="D1419" s="6">
        <v>1</v>
      </c>
      <c r="E1419" s="5">
        <v>9000.25</v>
      </c>
      <c r="F1419" s="6" t="str">
        <f t="shared" si="135"/>
        <v>借呗</v>
      </c>
      <c r="G1419" s="3" t="str">
        <f>MID(C1419,3,LEN(C1419))</f>
        <v>12期</v>
      </c>
      <c r="H1419" s="3" t="str">
        <f>VLOOKUP($B1419*1,[1]Sheet1!$A:$G,7,FALSE)</f>
        <v>华东</v>
      </c>
      <c r="I1419" s="3" t="str">
        <f>VLOOKUP($B1419*1,[1]Sheet1!$A:$G,6,FALSE)</f>
        <v>苏州</v>
      </c>
      <c r="J1419" s="3" t="str">
        <f>VLOOKUP($B1419*1,[1]Sheet1!$A:$G,5,FALSE)</f>
        <v>二组</v>
      </c>
      <c r="K1419" s="3" t="str">
        <f t="shared" si="136"/>
        <v>苏州二组</v>
      </c>
      <c r="L1419" s="3" t="str">
        <f>IF(VLOOKUP($B1419*1,[1]Sheet1!$A:$G,4,FALSE)=1,"普通员工","管理人员")</f>
        <v>普通员工</v>
      </c>
      <c r="M1419" s="3">
        <f>E1419/D1419</f>
        <v>9000.25</v>
      </c>
      <c r="N1419" s="3">
        <f t="shared" si="137"/>
        <v>2020</v>
      </c>
      <c r="O1419" s="3">
        <f t="shared" si="138"/>
        <v>6</v>
      </c>
    </row>
    <row r="1420" spans="1:15" x14ac:dyDescent="0.2">
      <c r="A1420" s="10">
        <f>A1419</f>
        <v>44003</v>
      </c>
      <c r="B1420" s="4" t="s">
        <v>26</v>
      </c>
      <c r="C1420" s="4" t="s">
        <v>5</v>
      </c>
      <c r="D1420" s="6">
        <v>5</v>
      </c>
      <c r="E1420" s="5">
        <v>61501.120000000003</v>
      </c>
      <c r="F1420" s="6" t="str">
        <f t="shared" si="135"/>
        <v>借呗</v>
      </c>
      <c r="G1420" s="3" t="str">
        <f>MID(C1420,3,LEN(C1420))</f>
        <v>6期</v>
      </c>
      <c r="H1420" s="3" t="str">
        <f>VLOOKUP($B1420*1,[1]Sheet1!$A:$G,7,FALSE)</f>
        <v>华南</v>
      </c>
      <c r="I1420" s="3" t="str">
        <f>VLOOKUP($B1420*1,[1]Sheet1!$A:$G,6,FALSE)</f>
        <v>广州</v>
      </c>
      <c r="J1420" s="3" t="str">
        <f>VLOOKUP($B1420*1,[1]Sheet1!$A:$G,5,FALSE)</f>
        <v>一组</v>
      </c>
      <c r="K1420" s="3" t="str">
        <f t="shared" si="136"/>
        <v>广州一组</v>
      </c>
      <c r="L1420" s="3" t="str">
        <f>IF(VLOOKUP($B1420*1,[1]Sheet1!$A:$G,4,FALSE)=1,"普通员工","管理人员")</f>
        <v>管理人员</v>
      </c>
      <c r="M1420" s="3">
        <f>E1420/D1420</f>
        <v>12300.224</v>
      </c>
      <c r="N1420" s="3">
        <f t="shared" si="137"/>
        <v>2020</v>
      </c>
      <c r="O1420" s="3">
        <f t="shared" si="138"/>
        <v>6</v>
      </c>
    </row>
    <row r="1421" spans="1:15" x14ac:dyDescent="0.2">
      <c r="A1421" s="10">
        <f>A1420</f>
        <v>44003</v>
      </c>
      <c r="B1421" s="4" t="s">
        <v>68</v>
      </c>
      <c r="C1421" s="4" t="s">
        <v>10</v>
      </c>
      <c r="D1421" s="6">
        <v>1</v>
      </c>
      <c r="E1421" s="5">
        <v>14000.44</v>
      </c>
      <c r="F1421" s="6" t="str">
        <f t="shared" si="135"/>
        <v>借呗</v>
      </c>
      <c r="G1421" s="3" t="str">
        <f>MID(C1421,3,LEN(C1421))</f>
        <v>18期</v>
      </c>
      <c r="H1421" s="3" t="str">
        <f>VLOOKUP($B1421*1,[1]Sheet1!$A:$G,7,FALSE)</f>
        <v>华西北</v>
      </c>
      <c r="I1421" s="3" t="str">
        <f>VLOOKUP($B1421*1,[1]Sheet1!$A:$G,6,FALSE)</f>
        <v>北京</v>
      </c>
      <c r="J1421" s="3" t="str">
        <f>VLOOKUP($B1421*1,[1]Sheet1!$A:$G,5,FALSE)</f>
        <v>三组</v>
      </c>
      <c r="K1421" s="3" t="str">
        <f t="shared" si="136"/>
        <v>北京三组</v>
      </c>
      <c r="L1421" s="3" t="str">
        <f>IF(VLOOKUP($B1421*1,[1]Sheet1!$A:$G,4,FALSE)=1,"普通员工","管理人员")</f>
        <v>普通员工</v>
      </c>
      <c r="M1421" s="3">
        <f>E1421/D1421</f>
        <v>14000.44</v>
      </c>
      <c r="N1421" s="3">
        <f t="shared" si="137"/>
        <v>2020</v>
      </c>
      <c r="O1421" s="3">
        <f t="shared" si="138"/>
        <v>6</v>
      </c>
    </row>
    <row r="1422" spans="1:15" x14ac:dyDescent="0.2">
      <c r="A1422" s="10">
        <f>A1421</f>
        <v>44003</v>
      </c>
      <c r="B1422" s="4" t="s">
        <v>27</v>
      </c>
      <c r="C1422" s="4" t="s">
        <v>5</v>
      </c>
      <c r="D1422" s="6">
        <v>5</v>
      </c>
      <c r="E1422" s="5">
        <v>56887.15</v>
      </c>
      <c r="F1422" s="6" t="str">
        <f t="shared" si="135"/>
        <v>借呗</v>
      </c>
      <c r="G1422" s="3" t="str">
        <f>MID(C1422,3,LEN(C1422))</f>
        <v>6期</v>
      </c>
      <c r="H1422" s="3" t="str">
        <f>VLOOKUP($B1422*1,[1]Sheet1!$A:$G,7,FALSE)</f>
        <v>华东</v>
      </c>
      <c r="I1422" s="3" t="str">
        <f>VLOOKUP($B1422*1,[1]Sheet1!$A:$G,6,FALSE)</f>
        <v>上海</v>
      </c>
      <c r="J1422" s="3" t="str">
        <f>VLOOKUP($B1422*1,[1]Sheet1!$A:$G,5,FALSE)</f>
        <v>二组</v>
      </c>
      <c r="K1422" s="3" t="str">
        <f t="shared" si="136"/>
        <v>上海二组</v>
      </c>
      <c r="L1422" s="3" t="str">
        <f>IF(VLOOKUP($B1422*1,[1]Sheet1!$A:$G,4,FALSE)=1,"普通员工","管理人员")</f>
        <v>管理人员</v>
      </c>
      <c r="M1422" s="3">
        <f>E1422/D1422</f>
        <v>11377.43</v>
      </c>
      <c r="N1422" s="3">
        <f t="shared" si="137"/>
        <v>2020</v>
      </c>
      <c r="O1422" s="3">
        <f t="shared" si="138"/>
        <v>6</v>
      </c>
    </row>
    <row r="1423" spans="1:15" x14ac:dyDescent="0.2">
      <c r="A1423" s="10">
        <f>A1422</f>
        <v>44003</v>
      </c>
      <c r="B1423" s="4" t="s">
        <v>46</v>
      </c>
      <c r="C1423" s="4" t="s">
        <v>5</v>
      </c>
      <c r="D1423" s="6">
        <v>1</v>
      </c>
      <c r="E1423" s="5">
        <v>7000.45</v>
      </c>
      <c r="F1423" s="6" t="str">
        <f t="shared" si="135"/>
        <v>借呗</v>
      </c>
      <c r="G1423" s="3" t="str">
        <f>MID(C1423,3,LEN(C1423))</f>
        <v>6期</v>
      </c>
      <c r="H1423" s="3" t="str">
        <f>VLOOKUP($B1423*1,[1]Sheet1!$A:$G,7,FALSE)</f>
        <v>华东</v>
      </c>
      <c r="I1423" s="3" t="str">
        <f>VLOOKUP($B1423*1,[1]Sheet1!$A:$G,6,FALSE)</f>
        <v>杭州</v>
      </c>
      <c r="J1423" s="3" t="str">
        <f>VLOOKUP($B1423*1,[1]Sheet1!$A:$G,5,FALSE)</f>
        <v>二组</v>
      </c>
      <c r="K1423" s="3" t="str">
        <f t="shared" si="136"/>
        <v>杭州二组</v>
      </c>
      <c r="L1423" s="3" t="str">
        <f>IF(VLOOKUP($B1423*1,[1]Sheet1!$A:$G,4,FALSE)=1,"普通员工","管理人员")</f>
        <v>管理人员</v>
      </c>
      <c r="M1423" s="3">
        <f>E1423/D1423</f>
        <v>7000.45</v>
      </c>
      <c r="N1423" s="3">
        <f t="shared" si="137"/>
        <v>2020</v>
      </c>
      <c r="O1423" s="3">
        <f t="shared" si="138"/>
        <v>6</v>
      </c>
    </row>
    <row r="1424" spans="1:15" x14ac:dyDescent="0.2">
      <c r="A1424" s="10">
        <f>A1423</f>
        <v>44003</v>
      </c>
      <c r="B1424" s="3" t="str">
        <f>B1423</f>
        <v>1000005873</v>
      </c>
      <c r="C1424" s="4" t="s">
        <v>10</v>
      </c>
      <c r="D1424" s="6">
        <v>1</v>
      </c>
      <c r="E1424" s="5">
        <v>7500.75</v>
      </c>
      <c r="F1424" s="6" t="str">
        <f t="shared" si="135"/>
        <v>借呗</v>
      </c>
      <c r="G1424" s="3" t="str">
        <f>MID(C1424,3,LEN(C1424))</f>
        <v>18期</v>
      </c>
      <c r="H1424" s="3" t="str">
        <f>VLOOKUP($B1424*1,[1]Sheet1!$A:$G,7,FALSE)</f>
        <v>华东</v>
      </c>
      <c r="I1424" s="3" t="str">
        <f>VLOOKUP($B1424*1,[1]Sheet1!$A:$G,6,FALSE)</f>
        <v>杭州</v>
      </c>
      <c r="J1424" s="3" t="str">
        <f>VLOOKUP($B1424*1,[1]Sheet1!$A:$G,5,FALSE)</f>
        <v>二组</v>
      </c>
      <c r="K1424" s="3" t="str">
        <f t="shared" si="136"/>
        <v>杭州二组</v>
      </c>
      <c r="L1424" s="3" t="str">
        <f>IF(VLOOKUP($B1424*1,[1]Sheet1!$A:$G,4,FALSE)=1,"普通员工","管理人员")</f>
        <v>管理人员</v>
      </c>
      <c r="M1424" s="3">
        <f>E1424/D1424</f>
        <v>7500.75</v>
      </c>
      <c r="N1424" s="3">
        <f t="shared" si="137"/>
        <v>2020</v>
      </c>
      <c r="O1424" s="3">
        <f t="shared" si="138"/>
        <v>6</v>
      </c>
    </row>
    <row r="1425" spans="1:15" x14ac:dyDescent="0.2">
      <c r="A1425" s="10">
        <f>A1424</f>
        <v>44003</v>
      </c>
      <c r="B1425" s="4" t="s">
        <v>47</v>
      </c>
      <c r="C1425" s="4" t="s">
        <v>6</v>
      </c>
      <c r="D1425" s="6">
        <v>1</v>
      </c>
      <c r="E1425" s="5">
        <v>17000.02</v>
      </c>
      <c r="F1425" s="6" t="str">
        <f t="shared" si="135"/>
        <v>借呗</v>
      </c>
      <c r="G1425" s="3" t="str">
        <f>MID(C1425,3,LEN(C1425))</f>
        <v>12期</v>
      </c>
      <c r="H1425" s="3" t="str">
        <f>VLOOKUP($B1425*1,[1]Sheet1!$A:$G,7,FALSE)</f>
        <v>华西北</v>
      </c>
      <c r="I1425" s="3" t="str">
        <f>VLOOKUP($B1425*1,[1]Sheet1!$A:$G,6,FALSE)</f>
        <v>成都</v>
      </c>
      <c r="J1425" s="3" t="str">
        <f>VLOOKUP($B1425*1,[1]Sheet1!$A:$G,5,FALSE)</f>
        <v>一组</v>
      </c>
      <c r="K1425" s="3" t="str">
        <f t="shared" si="136"/>
        <v>成都一组</v>
      </c>
      <c r="L1425" s="3" t="str">
        <f>IF(VLOOKUP($B1425*1,[1]Sheet1!$A:$G,4,FALSE)=1,"普通员工","管理人员")</f>
        <v>管理人员</v>
      </c>
      <c r="M1425" s="3">
        <f>E1425/D1425</f>
        <v>17000.02</v>
      </c>
      <c r="N1425" s="3">
        <f t="shared" si="137"/>
        <v>2020</v>
      </c>
      <c r="O1425" s="3">
        <f t="shared" si="138"/>
        <v>6</v>
      </c>
    </row>
    <row r="1426" spans="1:15" x14ac:dyDescent="0.2">
      <c r="A1426" s="10">
        <f>A1425</f>
        <v>44003</v>
      </c>
      <c r="B1426" s="4" t="s">
        <v>48</v>
      </c>
      <c r="C1426" s="4" t="s">
        <v>5</v>
      </c>
      <c r="D1426" s="6">
        <v>1</v>
      </c>
      <c r="E1426" s="5">
        <v>2500.19</v>
      </c>
      <c r="F1426" s="6" t="str">
        <f t="shared" si="135"/>
        <v>借呗</v>
      </c>
      <c r="G1426" s="3" t="str">
        <f>MID(C1426,3,LEN(C1426))</f>
        <v>6期</v>
      </c>
      <c r="H1426" s="3" t="str">
        <f>VLOOKUP($B1426*1,[1]Sheet1!$A:$G,7,FALSE)</f>
        <v>华东</v>
      </c>
      <c r="I1426" s="3" t="str">
        <f>VLOOKUP($B1426*1,[1]Sheet1!$A:$G,6,FALSE)</f>
        <v>南京</v>
      </c>
      <c r="J1426" s="3" t="str">
        <f>VLOOKUP($B1426*1,[1]Sheet1!$A:$G,5,FALSE)</f>
        <v>一组</v>
      </c>
      <c r="K1426" s="3" t="str">
        <f t="shared" si="136"/>
        <v>南京一组</v>
      </c>
      <c r="L1426" s="3" t="str">
        <f>IF(VLOOKUP($B1426*1,[1]Sheet1!$A:$G,4,FALSE)=1,"普通员工","管理人员")</f>
        <v>普通员工</v>
      </c>
      <c r="M1426" s="3">
        <f>E1426/D1426</f>
        <v>2500.19</v>
      </c>
      <c r="N1426" s="3">
        <f t="shared" si="137"/>
        <v>2020</v>
      </c>
      <c r="O1426" s="3">
        <f t="shared" si="138"/>
        <v>6</v>
      </c>
    </row>
    <row r="1427" spans="1:15" x14ac:dyDescent="0.2">
      <c r="A1427" s="10">
        <f>A1426</f>
        <v>44003</v>
      </c>
      <c r="B1427" s="4" t="s">
        <v>30</v>
      </c>
      <c r="C1427" s="4" t="s">
        <v>6</v>
      </c>
      <c r="D1427" s="6">
        <v>1</v>
      </c>
      <c r="E1427" s="5">
        <v>19999.95</v>
      </c>
      <c r="F1427" s="6" t="str">
        <f t="shared" si="135"/>
        <v>借呗</v>
      </c>
      <c r="G1427" s="3" t="str">
        <f>MID(C1427,3,LEN(C1427))</f>
        <v>12期</v>
      </c>
      <c r="H1427" s="3" t="str">
        <f>VLOOKUP($B1427*1,[1]Sheet1!$A:$G,7,FALSE)</f>
        <v>华东</v>
      </c>
      <c r="I1427" s="3" t="str">
        <f>VLOOKUP($B1427*1,[1]Sheet1!$A:$G,6,FALSE)</f>
        <v>南京</v>
      </c>
      <c r="J1427" s="3" t="str">
        <f>VLOOKUP($B1427*1,[1]Sheet1!$A:$G,5,FALSE)</f>
        <v>一组</v>
      </c>
      <c r="K1427" s="3" t="str">
        <f t="shared" si="136"/>
        <v>南京一组</v>
      </c>
      <c r="L1427" s="3" t="str">
        <f>IF(VLOOKUP($B1427*1,[1]Sheet1!$A:$G,4,FALSE)=1,"普通员工","管理人员")</f>
        <v>普通员工</v>
      </c>
      <c r="M1427" s="3">
        <f>E1427/D1427</f>
        <v>19999.95</v>
      </c>
      <c r="N1427" s="3">
        <f t="shared" si="137"/>
        <v>2020</v>
      </c>
      <c r="O1427" s="3">
        <f t="shared" si="138"/>
        <v>6</v>
      </c>
    </row>
    <row r="1428" spans="1:15" x14ac:dyDescent="0.2">
      <c r="A1428" s="10">
        <f>A1427</f>
        <v>44003</v>
      </c>
      <c r="B1428" s="4" t="s">
        <v>65</v>
      </c>
      <c r="C1428" s="4" t="s">
        <v>5</v>
      </c>
      <c r="D1428" s="6">
        <v>1</v>
      </c>
      <c r="E1428" s="5">
        <v>5000.18</v>
      </c>
      <c r="F1428" s="6" t="str">
        <f t="shared" si="135"/>
        <v>借呗</v>
      </c>
      <c r="G1428" s="3" t="str">
        <f>MID(C1428,3,LEN(C1428))</f>
        <v>6期</v>
      </c>
      <c r="H1428" s="3" t="str">
        <f>VLOOKUP($B1428*1,[1]Sheet1!$A:$G,7,FALSE)</f>
        <v>华东</v>
      </c>
      <c r="I1428" s="3" t="str">
        <f>VLOOKUP($B1428*1,[1]Sheet1!$A:$G,6,FALSE)</f>
        <v>南京</v>
      </c>
      <c r="J1428" s="3" t="str">
        <f>VLOOKUP($B1428*1,[1]Sheet1!$A:$G,5,FALSE)</f>
        <v>一组</v>
      </c>
      <c r="K1428" s="3" t="str">
        <f t="shared" si="136"/>
        <v>南京一组</v>
      </c>
      <c r="L1428" s="3" t="str">
        <f>IF(VLOOKUP($B1428*1,[1]Sheet1!$A:$G,4,FALSE)=1,"普通员工","管理人员")</f>
        <v>普通员工</v>
      </c>
      <c r="M1428" s="3">
        <f>E1428/D1428</f>
        <v>5000.18</v>
      </c>
      <c r="N1428" s="3">
        <f t="shared" si="137"/>
        <v>2020</v>
      </c>
      <c r="O1428" s="3">
        <f t="shared" si="138"/>
        <v>6</v>
      </c>
    </row>
    <row r="1429" spans="1:15" x14ac:dyDescent="0.2">
      <c r="A1429" s="10">
        <f>A1428</f>
        <v>44003</v>
      </c>
      <c r="B1429" s="4" t="s">
        <v>50</v>
      </c>
      <c r="C1429" s="4" t="s">
        <v>10</v>
      </c>
      <c r="D1429" s="6">
        <v>2</v>
      </c>
      <c r="E1429" s="5">
        <v>10000.290000000001</v>
      </c>
      <c r="F1429" s="6" t="str">
        <f t="shared" si="135"/>
        <v>借呗</v>
      </c>
      <c r="G1429" s="3" t="str">
        <f>MID(C1429,3,LEN(C1429))</f>
        <v>18期</v>
      </c>
      <c r="H1429" s="3" t="str">
        <f>VLOOKUP($B1429*1,[1]Sheet1!$A:$G,7,FALSE)</f>
        <v>华东</v>
      </c>
      <c r="I1429" s="3" t="str">
        <f>VLOOKUP($B1429*1,[1]Sheet1!$A:$G,6,FALSE)</f>
        <v>上海</v>
      </c>
      <c r="J1429" s="3" t="str">
        <f>VLOOKUP($B1429*1,[1]Sheet1!$A:$G,5,FALSE)</f>
        <v>一组</v>
      </c>
      <c r="K1429" s="3" t="str">
        <f t="shared" si="136"/>
        <v>上海一组</v>
      </c>
      <c r="L1429" s="3" t="str">
        <f>IF(VLOOKUP($B1429*1,[1]Sheet1!$A:$G,4,FALSE)=1,"普通员工","管理人员")</f>
        <v>普通员工</v>
      </c>
      <c r="M1429" s="3">
        <f>E1429/D1429</f>
        <v>5000.1450000000004</v>
      </c>
      <c r="N1429" s="3">
        <f t="shared" si="137"/>
        <v>2020</v>
      </c>
      <c r="O1429" s="3">
        <f t="shared" si="138"/>
        <v>6</v>
      </c>
    </row>
    <row r="1430" spans="1:15" x14ac:dyDescent="0.2">
      <c r="A1430" s="10">
        <f>A1429</f>
        <v>44003</v>
      </c>
      <c r="B1430" s="4" t="s">
        <v>31</v>
      </c>
      <c r="C1430" s="4" t="s">
        <v>5</v>
      </c>
      <c r="D1430" s="6">
        <v>1</v>
      </c>
      <c r="E1430" s="5">
        <v>10000.6</v>
      </c>
      <c r="F1430" s="6" t="str">
        <f t="shared" si="135"/>
        <v>借呗</v>
      </c>
      <c r="G1430" s="3" t="str">
        <f>MID(C1430,3,LEN(C1430))</f>
        <v>6期</v>
      </c>
      <c r="H1430" s="3" t="str">
        <f>VLOOKUP($B1430*1,[1]Sheet1!$A:$G,7,FALSE)</f>
        <v>华西北</v>
      </c>
      <c r="I1430" s="3" t="str">
        <f>VLOOKUP($B1430*1,[1]Sheet1!$A:$G,6,FALSE)</f>
        <v>北京</v>
      </c>
      <c r="J1430" s="3" t="str">
        <f>VLOOKUP($B1430*1,[1]Sheet1!$A:$G,5,FALSE)</f>
        <v>三组</v>
      </c>
      <c r="K1430" s="3" t="str">
        <f t="shared" si="136"/>
        <v>北京三组</v>
      </c>
      <c r="L1430" s="3" t="str">
        <f>IF(VLOOKUP($B1430*1,[1]Sheet1!$A:$G,4,FALSE)=1,"普通员工","管理人员")</f>
        <v>普通员工</v>
      </c>
      <c r="M1430" s="3">
        <f>E1430/D1430</f>
        <v>10000.6</v>
      </c>
      <c r="N1430" s="3">
        <f t="shared" si="137"/>
        <v>2020</v>
      </c>
      <c r="O1430" s="3">
        <f t="shared" si="138"/>
        <v>6</v>
      </c>
    </row>
    <row r="1431" spans="1:15" x14ac:dyDescent="0.2">
      <c r="A1431" s="10">
        <f>A1430</f>
        <v>44003</v>
      </c>
      <c r="B1431" s="4" t="s">
        <v>51</v>
      </c>
      <c r="C1431" s="4" t="s">
        <v>5</v>
      </c>
      <c r="D1431" s="6">
        <v>1</v>
      </c>
      <c r="E1431" s="5">
        <v>16000.56</v>
      </c>
      <c r="F1431" s="6" t="str">
        <f t="shared" si="135"/>
        <v>借呗</v>
      </c>
      <c r="G1431" s="3" t="str">
        <f>MID(C1431,3,LEN(C1431))</f>
        <v>6期</v>
      </c>
      <c r="H1431" s="3" t="str">
        <f>VLOOKUP($B1431*1,[1]Sheet1!$A:$G,7,FALSE)</f>
        <v>华东</v>
      </c>
      <c r="I1431" s="3" t="str">
        <f>VLOOKUP($B1431*1,[1]Sheet1!$A:$G,6,FALSE)</f>
        <v>南京</v>
      </c>
      <c r="J1431" s="3" t="str">
        <f>VLOOKUP($B1431*1,[1]Sheet1!$A:$G,5,FALSE)</f>
        <v>一组</v>
      </c>
      <c r="K1431" s="3" t="str">
        <f t="shared" si="136"/>
        <v>南京一组</v>
      </c>
      <c r="L1431" s="3" t="str">
        <f>IF(VLOOKUP($B1431*1,[1]Sheet1!$A:$G,4,FALSE)=1,"普通员工","管理人员")</f>
        <v>管理人员</v>
      </c>
      <c r="M1431" s="3">
        <f>E1431/D1431</f>
        <v>16000.56</v>
      </c>
      <c r="N1431" s="3">
        <f t="shared" si="137"/>
        <v>2020</v>
      </c>
      <c r="O1431" s="3">
        <f t="shared" si="138"/>
        <v>6</v>
      </c>
    </row>
    <row r="1432" spans="1:15" x14ac:dyDescent="0.2">
      <c r="A1432" s="10">
        <f>A1431</f>
        <v>44003</v>
      </c>
      <c r="B1432" s="3" t="str">
        <f>B1431</f>
        <v>1000008239</v>
      </c>
      <c r="C1432" s="4" t="s">
        <v>6</v>
      </c>
      <c r="D1432" s="6">
        <v>2</v>
      </c>
      <c r="E1432" s="5">
        <v>30000.77</v>
      </c>
      <c r="F1432" s="6" t="str">
        <f t="shared" si="135"/>
        <v>借呗</v>
      </c>
      <c r="G1432" s="3" t="str">
        <f>MID(C1432,3,LEN(C1432))</f>
        <v>12期</v>
      </c>
      <c r="H1432" s="3" t="str">
        <f>VLOOKUP($B1432*1,[1]Sheet1!$A:$G,7,FALSE)</f>
        <v>华东</v>
      </c>
      <c r="I1432" s="3" t="str">
        <f>VLOOKUP($B1432*1,[1]Sheet1!$A:$G,6,FALSE)</f>
        <v>南京</v>
      </c>
      <c r="J1432" s="3" t="str">
        <f>VLOOKUP($B1432*1,[1]Sheet1!$A:$G,5,FALSE)</f>
        <v>一组</v>
      </c>
      <c r="K1432" s="3" t="str">
        <f t="shared" si="136"/>
        <v>南京一组</v>
      </c>
      <c r="L1432" s="3" t="str">
        <f>IF(VLOOKUP($B1432*1,[1]Sheet1!$A:$G,4,FALSE)=1,"普通员工","管理人员")</f>
        <v>管理人员</v>
      </c>
      <c r="M1432" s="3">
        <f>E1432/D1432</f>
        <v>15000.385</v>
      </c>
      <c r="N1432" s="3">
        <f t="shared" si="137"/>
        <v>2020</v>
      </c>
      <c r="O1432" s="3">
        <f t="shared" si="138"/>
        <v>6</v>
      </c>
    </row>
    <row r="1433" spans="1:15" x14ac:dyDescent="0.2">
      <c r="A1433" s="10">
        <f>A1432</f>
        <v>44003</v>
      </c>
      <c r="B1433" s="4" t="s">
        <v>69</v>
      </c>
      <c r="C1433" s="4" t="s">
        <v>10</v>
      </c>
      <c r="D1433" s="6">
        <v>3</v>
      </c>
      <c r="E1433" s="5">
        <v>39501.350000000006</v>
      </c>
      <c r="F1433" s="6" t="str">
        <f t="shared" si="135"/>
        <v>借呗</v>
      </c>
      <c r="G1433" s="3" t="str">
        <f>MID(C1433,3,LEN(C1433))</f>
        <v>18期</v>
      </c>
      <c r="H1433" s="3" t="str">
        <f>VLOOKUP($B1433*1,[1]Sheet1!$A:$G,7,FALSE)</f>
        <v>华东</v>
      </c>
      <c r="I1433" s="3" t="str">
        <f>VLOOKUP($B1433*1,[1]Sheet1!$A:$G,6,FALSE)</f>
        <v>合肥</v>
      </c>
      <c r="J1433" s="3" t="str">
        <f>VLOOKUP($B1433*1,[1]Sheet1!$A:$G,5,FALSE)</f>
        <v>一组</v>
      </c>
      <c r="K1433" s="3" t="str">
        <f t="shared" si="136"/>
        <v>合肥一组</v>
      </c>
      <c r="L1433" s="3" t="str">
        <f>IF(VLOOKUP($B1433*1,[1]Sheet1!$A:$G,4,FALSE)=1,"普通员工","管理人员")</f>
        <v>普通员工</v>
      </c>
      <c r="M1433" s="3">
        <f>E1433/D1433</f>
        <v>13167.116666666669</v>
      </c>
      <c r="N1433" s="3">
        <f t="shared" si="137"/>
        <v>2020</v>
      </c>
      <c r="O1433" s="3">
        <f t="shared" si="138"/>
        <v>6</v>
      </c>
    </row>
    <row r="1434" spans="1:15" x14ac:dyDescent="0.2">
      <c r="A1434" s="10">
        <f>A1433</f>
        <v>44003</v>
      </c>
      <c r="B1434" s="4" t="s">
        <v>53</v>
      </c>
      <c r="C1434" s="4" t="s">
        <v>6</v>
      </c>
      <c r="D1434" s="6">
        <v>2</v>
      </c>
      <c r="E1434" s="5">
        <v>20000.61</v>
      </c>
      <c r="F1434" s="6" t="str">
        <f t="shared" si="135"/>
        <v>借呗</v>
      </c>
      <c r="G1434" s="3" t="str">
        <f>MID(C1434,3,LEN(C1434))</f>
        <v>12期</v>
      </c>
      <c r="H1434" s="3" t="str">
        <f>VLOOKUP($B1434*1,[1]Sheet1!$A:$G,7,FALSE)</f>
        <v>华东</v>
      </c>
      <c r="I1434" s="3" t="str">
        <f>VLOOKUP($B1434*1,[1]Sheet1!$A:$G,6,FALSE)</f>
        <v>南京</v>
      </c>
      <c r="J1434" s="3" t="str">
        <f>VLOOKUP($B1434*1,[1]Sheet1!$A:$G,5,FALSE)</f>
        <v>四组</v>
      </c>
      <c r="K1434" s="3" t="str">
        <f t="shared" si="136"/>
        <v>南京四组</v>
      </c>
      <c r="L1434" s="3" t="str">
        <f>IF(VLOOKUP($B1434*1,[1]Sheet1!$A:$G,4,FALSE)=1,"普通员工","管理人员")</f>
        <v>普通员工</v>
      </c>
      <c r="M1434" s="3">
        <f>E1434/D1434</f>
        <v>10000.305</v>
      </c>
      <c r="N1434" s="3">
        <f t="shared" si="137"/>
        <v>2020</v>
      </c>
      <c r="O1434" s="3">
        <f t="shared" si="138"/>
        <v>6</v>
      </c>
    </row>
    <row r="1435" spans="1:15" x14ac:dyDescent="0.2">
      <c r="A1435" s="10">
        <f>A1434</f>
        <v>44003</v>
      </c>
      <c r="B1435" s="4" t="s">
        <v>34</v>
      </c>
      <c r="C1435" s="4" t="s">
        <v>5</v>
      </c>
      <c r="D1435" s="6">
        <v>1</v>
      </c>
      <c r="E1435" s="5">
        <v>5000.0600000000004</v>
      </c>
      <c r="F1435" s="6" t="str">
        <f t="shared" si="135"/>
        <v>借呗</v>
      </c>
      <c r="G1435" s="3" t="str">
        <f>MID(C1435,3,LEN(C1435))</f>
        <v>6期</v>
      </c>
      <c r="H1435" s="3" t="str">
        <f>VLOOKUP($B1435*1,[1]Sheet1!$A:$G,7,FALSE)</f>
        <v>华东</v>
      </c>
      <c r="I1435" s="3" t="str">
        <f>VLOOKUP($B1435*1,[1]Sheet1!$A:$G,6,FALSE)</f>
        <v>南京</v>
      </c>
      <c r="J1435" s="3" t="str">
        <f>VLOOKUP($B1435*1,[1]Sheet1!$A:$G,5,FALSE)</f>
        <v>一组</v>
      </c>
      <c r="K1435" s="3" t="str">
        <f t="shared" si="136"/>
        <v>南京一组</v>
      </c>
      <c r="L1435" s="3" t="str">
        <f>IF(VLOOKUP($B1435*1,[1]Sheet1!$A:$G,4,FALSE)=1,"普通员工","管理人员")</f>
        <v>普通员工</v>
      </c>
      <c r="M1435" s="3">
        <f>E1435/D1435</f>
        <v>5000.0600000000004</v>
      </c>
      <c r="N1435" s="3">
        <f t="shared" si="137"/>
        <v>2020</v>
      </c>
      <c r="O1435" s="3">
        <f t="shared" si="138"/>
        <v>6</v>
      </c>
    </row>
    <row r="1436" spans="1:15" x14ac:dyDescent="0.2">
      <c r="A1436" s="10">
        <f>A1435</f>
        <v>44003</v>
      </c>
      <c r="B1436" s="4" t="s">
        <v>54</v>
      </c>
      <c r="C1436" s="4" t="s">
        <v>5</v>
      </c>
      <c r="D1436" s="6">
        <v>1</v>
      </c>
      <c r="E1436" s="5">
        <v>6000.65</v>
      </c>
      <c r="F1436" s="6" t="str">
        <f t="shared" si="135"/>
        <v>借呗</v>
      </c>
      <c r="G1436" s="3" t="str">
        <f>MID(C1436,3,LEN(C1436))</f>
        <v>6期</v>
      </c>
      <c r="H1436" s="3" t="str">
        <f>VLOOKUP($B1436*1,[1]Sheet1!$A:$G,7,FALSE)</f>
        <v>华东</v>
      </c>
      <c r="I1436" s="3" t="str">
        <f>VLOOKUP($B1436*1,[1]Sheet1!$A:$G,6,FALSE)</f>
        <v>南京</v>
      </c>
      <c r="J1436" s="3" t="str">
        <f>VLOOKUP($B1436*1,[1]Sheet1!$A:$G,5,FALSE)</f>
        <v>一组</v>
      </c>
      <c r="K1436" s="3" t="str">
        <f t="shared" si="136"/>
        <v>南京一组</v>
      </c>
      <c r="L1436" s="3" t="str">
        <f>IF(VLOOKUP($B1436*1,[1]Sheet1!$A:$G,4,FALSE)=1,"普通员工","管理人员")</f>
        <v>普通员工</v>
      </c>
      <c r="M1436" s="3">
        <f>E1436/D1436</f>
        <v>6000.65</v>
      </c>
      <c r="N1436" s="3">
        <f t="shared" si="137"/>
        <v>2020</v>
      </c>
      <c r="O1436" s="3">
        <f t="shared" si="138"/>
        <v>6</v>
      </c>
    </row>
    <row r="1437" spans="1:15" x14ac:dyDescent="0.2">
      <c r="A1437" s="10">
        <f>A1436</f>
        <v>44003</v>
      </c>
      <c r="B1437" s="3" t="str">
        <f>B1436</f>
        <v>1000010837</v>
      </c>
      <c r="C1437" s="4" t="s">
        <v>10</v>
      </c>
      <c r="D1437" s="6">
        <v>1</v>
      </c>
      <c r="E1437" s="5">
        <v>2000.26</v>
      </c>
      <c r="F1437" s="6" t="str">
        <f t="shared" si="135"/>
        <v>借呗</v>
      </c>
      <c r="G1437" s="3" t="str">
        <f>MID(C1437,3,LEN(C1437))</f>
        <v>18期</v>
      </c>
      <c r="H1437" s="3" t="str">
        <f>VLOOKUP($B1437*1,[1]Sheet1!$A:$G,7,FALSE)</f>
        <v>华东</v>
      </c>
      <c r="I1437" s="3" t="str">
        <f>VLOOKUP($B1437*1,[1]Sheet1!$A:$G,6,FALSE)</f>
        <v>南京</v>
      </c>
      <c r="J1437" s="3" t="str">
        <f>VLOOKUP($B1437*1,[1]Sheet1!$A:$G,5,FALSE)</f>
        <v>一组</v>
      </c>
      <c r="K1437" s="3" t="str">
        <f t="shared" si="136"/>
        <v>南京一组</v>
      </c>
      <c r="L1437" s="3" t="str">
        <f>IF(VLOOKUP($B1437*1,[1]Sheet1!$A:$G,4,FALSE)=1,"普通员工","管理人员")</f>
        <v>普通员工</v>
      </c>
      <c r="M1437" s="3">
        <f>E1437/D1437</f>
        <v>2000.26</v>
      </c>
      <c r="N1437" s="3">
        <f t="shared" si="137"/>
        <v>2020</v>
      </c>
      <c r="O1437" s="3">
        <f t="shared" si="138"/>
        <v>6</v>
      </c>
    </row>
    <row r="1438" spans="1:15" x14ac:dyDescent="0.2">
      <c r="A1438" s="10">
        <f>A1437</f>
        <v>44003</v>
      </c>
      <c r="B1438" s="4" t="s">
        <v>55</v>
      </c>
      <c r="C1438" s="4" t="s">
        <v>6</v>
      </c>
      <c r="D1438" s="6">
        <v>1</v>
      </c>
      <c r="E1438" s="5">
        <v>8000.53</v>
      </c>
      <c r="F1438" s="6" t="str">
        <f t="shared" si="135"/>
        <v>借呗</v>
      </c>
      <c r="G1438" s="3" t="str">
        <f>MID(C1438,3,LEN(C1438))</f>
        <v>12期</v>
      </c>
      <c r="H1438" s="3" t="str">
        <f>VLOOKUP($B1438*1,[1]Sheet1!$A:$G,7,FALSE)</f>
        <v>华南</v>
      </c>
      <c r="I1438" s="3" t="str">
        <f>VLOOKUP($B1438*1,[1]Sheet1!$A:$G,6,FALSE)</f>
        <v>广州</v>
      </c>
      <c r="J1438" s="3" t="str">
        <f>VLOOKUP($B1438*1,[1]Sheet1!$A:$G,5,FALSE)</f>
        <v>一组</v>
      </c>
      <c r="K1438" s="3" t="str">
        <f t="shared" si="136"/>
        <v>广州一组</v>
      </c>
      <c r="L1438" s="3" t="str">
        <f>IF(VLOOKUP($B1438*1,[1]Sheet1!$A:$G,4,FALSE)=1,"普通员工","管理人员")</f>
        <v>普通员工</v>
      </c>
      <c r="M1438" s="3">
        <f>E1438/D1438</f>
        <v>8000.53</v>
      </c>
      <c r="N1438" s="3">
        <f t="shared" si="137"/>
        <v>2020</v>
      </c>
      <c r="O1438" s="3">
        <f t="shared" si="138"/>
        <v>6</v>
      </c>
    </row>
    <row r="1439" spans="1:15" x14ac:dyDescent="0.2">
      <c r="A1439" s="10">
        <f>A1438</f>
        <v>44003</v>
      </c>
      <c r="B1439" s="4" t="s">
        <v>118</v>
      </c>
      <c r="C1439" s="4" t="s">
        <v>5</v>
      </c>
      <c r="D1439" s="6">
        <v>1</v>
      </c>
      <c r="E1439" s="5">
        <v>12000.5</v>
      </c>
      <c r="F1439" s="6" t="str">
        <f t="shared" si="135"/>
        <v>借呗</v>
      </c>
      <c r="G1439" s="3" t="str">
        <f>MID(C1439,3,LEN(C1439))</f>
        <v>6期</v>
      </c>
      <c r="H1439" s="3" t="str">
        <f>VLOOKUP($B1439*1,[1]Sheet1!$A:$G,7,FALSE)</f>
        <v>华东</v>
      </c>
      <c r="I1439" s="3" t="str">
        <f>VLOOKUP($B1439*1,[1]Sheet1!$A:$G,6,FALSE)</f>
        <v>合肥</v>
      </c>
      <c r="J1439" s="3" t="str">
        <f>VLOOKUP($B1439*1,[1]Sheet1!$A:$G,5,FALSE)</f>
        <v>二组</v>
      </c>
      <c r="K1439" s="3" t="str">
        <f t="shared" si="136"/>
        <v>合肥二组</v>
      </c>
      <c r="L1439" s="3" t="str">
        <f>IF(VLOOKUP($B1439*1,[1]Sheet1!$A:$G,4,FALSE)=1,"普通员工","管理人员")</f>
        <v>普通员工</v>
      </c>
      <c r="M1439" s="3">
        <f>E1439/D1439</f>
        <v>12000.5</v>
      </c>
      <c r="N1439" s="3">
        <f t="shared" si="137"/>
        <v>2020</v>
      </c>
      <c r="O1439" s="3">
        <f t="shared" si="138"/>
        <v>6</v>
      </c>
    </row>
    <row r="1440" spans="1:15" x14ac:dyDescent="0.2">
      <c r="A1440" s="10">
        <f>A1439</f>
        <v>44003</v>
      </c>
      <c r="B1440" s="4" t="s">
        <v>73</v>
      </c>
      <c r="C1440" s="4" t="s">
        <v>5</v>
      </c>
      <c r="D1440" s="6">
        <v>1</v>
      </c>
      <c r="E1440" s="5">
        <v>2500.27</v>
      </c>
      <c r="F1440" s="6" t="str">
        <f t="shared" si="135"/>
        <v>借呗</v>
      </c>
      <c r="G1440" s="3" t="str">
        <f>MID(C1440,3,LEN(C1440))</f>
        <v>6期</v>
      </c>
      <c r="H1440" s="3" t="str">
        <f>VLOOKUP($B1440*1,[1]Sheet1!$A:$G,7,FALSE)</f>
        <v>华东</v>
      </c>
      <c r="I1440" s="3" t="str">
        <f>VLOOKUP($B1440*1,[1]Sheet1!$A:$G,6,FALSE)</f>
        <v>上海</v>
      </c>
      <c r="J1440" s="3" t="str">
        <f>VLOOKUP($B1440*1,[1]Sheet1!$A:$G,5,FALSE)</f>
        <v>二组</v>
      </c>
      <c r="K1440" s="3" t="str">
        <f t="shared" si="136"/>
        <v>上海二组</v>
      </c>
      <c r="L1440" s="3" t="str">
        <f>IF(VLOOKUP($B1440*1,[1]Sheet1!$A:$G,4,FALSE)=1,"普通员工","管理人员")</f>
        <v>普通员工</v>
      </c>
      <c r="M1440" s="3">
        <f>E1440/D1440</f>
        <v>2500.27</v>
      </c>
      <c r="N1440" s="3">
        <f t="shared" si="137"/>
        <v>2020</v>
      </c>
      <c r="O1440" s="3">
        <f t="shared" si="138"/>
        <v>6</v>
      </c>
    </row>
    <row r="1441" spans="1:15" x14ac:dyDescent="0.2">
      <c r="A1441" s="10">
        <f>A1440</f>
        <v>44003</v>
      </c>
      <c r="B1441" s="4" t="s">
        <v>76</v>
      </c>
      <c r="C1441" s="4" t="s">
        <v>6</v>
      </c>
      <c r="D1441" s="6">
        <v>4</v>
      </c>
      <c r="E1441" s="5">
        <v>88002.240000000005</v>
      </c>
      <c r="F1441" s="6" t="str">
        <f t="shared" si="135"/>
        <v>借呗</v>
      </c>
      <c r="G1441" s="3" t="str">
        <f>MID(C1441,3,LEN(C1441))</f>
        <v>12期</v>
      </c>
      <c r="H1441" s="3" t="str">
        <f>VLOOKUP($B1441*1,[1]Sheet1!$A:$G,7,FALSE)</f>
        <v>华东</v>
      </c>
      <c r="I1441" s="3" t="str">
        <f>VLOOKUP($B1441*1,[1]Sheet1!$A:$G,6,FALSE)</f>
        <v>杭州</v>
      </c>
      <c r="J1441" s="3" t="str">
        <f>VLOOKUP($B1441*1,[1]Sheet1!$A:$G,5,FALSE)</f>
        <v>二组</v>
      </c>
      <c r="K1441" s="3" t="str">
        <f t="shared" si="136"/>
        <v>杭州二组</v>
      </c>
      <c r="L1441" s="3" t="str">
        <f>IF(VLOOKUP($B1441*1,[1]Sheet1!$A:$G,4,FALSE)=1,"普通员工","管理人员")</f>
        <v>普通员工</v>
      </c>
      <c r="M1441" s="3">
        <f>E1441/D1441</f>
        <v>22000.560000000001</v>
      </c>
      <c r="N1441" s="3">
        <f t="shared" si="137"/>
        <v>2020</v>
      </c>
      <c r="O1441" s="3">
        <f t="shared" si="138"/>
        <v>6</v>
      </c>
    </row>
    <row r="1442" spans="1:15" x14ac:dyDescent="0.2">
      <c r="A1442" s="10">
        <f>A1441</f>
        <v>44003</v>
      </c>
      <c r="B1442" s="4" t="s">
        <v>77</v>
      </c>
      <c r="C1442" s="4" t="s">
        <v>5</v>
      </c>
      <c r="D1442" s="6">
        <v>2</v>
      </c>
      <c r="E1442" s="5">
        <v>35000.81</v>
      </c>
      <c r="F1442" s="6" t="str">
        <f t="shared" si="135"/>
        <v>借呗</v>
      </c>
      <c r="G1442" s="3" t="str">
        <f>MID(C1442,3,LEN(C1442))</f>
        <v>6期</v>
      </c>
      <c r="H1442" s="3" t="str">
        <f>VLOOKUP($B1442*1,[1]Sheet1!$A:$G,7,FALSE)</f>
        <v>华东</v>
      </c>
      <c r="I1442" s="3" t="str">
        <f>VLOOKUP($B1442*1,[1]Sheet1!$A:$G,6,FALSE)</f>
        <v>杭州</v>
      </c>
      <c r="J1442" s="3" t="str">
        <f>VLOOKUP($B1442*1,[1]Sheet1!$A:$G,5,FALSE)</f>
        <v>三组</v>
      </c>
      <c r="K1442" s="3" t="str">
        <f t="shared" si="136"/>
        <v>杭州三组</v>
      </c>
      <c r="L1442" s="3" t="str">
        <f>IF(VLOOKUP($B1442*1,[1]Sheet1!$A:$G,4,FALSE)=1,"普通员工","管理人员")</f>
        <v>管理人员</v>
      </c>
      <c r="M1442" s="3">
        <f>E1442/D1442</f>
        <v>17500.404999999999</v>
      </c>
      <c r="N1442" s="3">
        <f t="shared" si="137"/>
        <v>2020</v>
      </c>
      <c r="O1442" s="3">
        <f t="shared" si="138"/>
        <v>6</v>
      </c>
    </row>
    <row r="1443" spans="1:15" x14ac:dyDescent="0.2">
      <c r="A1443" s="10">
        <f>A1442</f>
        <v>44003</v>
      </c>
      <c r="B1443" s="3" t="str">
        <f t="shared" ref="B1443:B1444" si="139">B1442</f>
        <v>1000012112</v>
      </c>
      <c r="C1443" s="4" t="s">
        <v>6</v>
      </c>
      <c r="D1443" s="6">
        <v>2</v>
      </c>
      <c r="E1443" s="5">
        <v>31000.829999999998</v>
      </c>
      <c r="F1443" s="6" t="str">
        <f t="shared" si="135"/>
        <v>借呗</v>
      </c>
      <c r="G1443" s="3" t="str">
        <f>MID(C1443,3,LEN(C1443))</f>
        <v>12期</v>
      </c>
      <c r="H1443" s="3" t="str">
        <f>VLOOKUP($B1443*1,[1]Sheet1!$A:$G,7,FALSE)</f>
        <v>华东</v>
      </c>
      <c r="I1443" s="3" t="str">
        <f>VLOOKUP($B1443*1,[1]Sheet1!$A:$G,6,FALSE)</f>
        <v>杭州</v>
      </c>
      <c r="J1443" s="3" t="str">
        <f>VLOOKUP($B1443*1,[1]Sheet1!$A:$G,5,FALSE)</f>
        <v>三组</v>
      </c>
      <c r="K1443" s="3" t="str">
        <f t="shared" si="136"/>
        <v>杭州三组</v>
      </c>
      <c r="L1443" s="3" t="str">
        <f>IF(VLOOKUP($B1443*1,[1]Sheet1!$A:$G,4,FALSE)=1,"普通员工","管理人员")</f>
        <v>管理人员</v>
      </c>
      <c r="M1443" s="3">
        <f>E1443/D1443</f>
        <v>15500.414999999999</v>
      </c>
      <c r="N1443" s="3">
        <f t="shared" si="137"/>
        <v>2020</v>
      </c>
      <c r="O1443" s="3">
        <f t="shared" si="138"/>
        <v>6</v>
      </c>
    </row>
    <row r="1444" spans="1:15" x14ac:dyDescent="0.2">
      <c r="A1444" s="10">
        <f>A1443</f>
        <v>44003</v>
      </c>
      <c r="B1444" s="3" t="str">
        <f t="shared" si="139"/>
        <v>1000012112</v>
      </c>
      <c r="C1444" s="4" t="s">
        <v>10</v>
      </c>
      <c r="D1444" s="6">
        <v>1</v>
      </c>
      <c r="E1444" s="5">
        <v>10000.030000000001</v>
      </c>
      <c r="F1444" s="6" t="str">
        <f t="shared" si="135"/>
        <v>借呗</v>
      </c>
      <c r="G1444" s="3" t="str">
        <f>MID(C1444,3,LEN(C1444))</f>
        <v>18期</v>
      </c>
      <c r="H1444" s="3" t="str">
        <f>VLOOKUP($B1444*1,[1]Sheet1!$A:$G,7,FALSE)</f>
        <v>华东</v>
      </c>
      <c r="I1444" s="3" t="str">
        <f>VLOOKUP($B1444*1,[1]Sheet1!$A:$G,6,FALSE)</f>
        <v>杭州</v>
      </c>
      <c r="J1444" s="3" t="str">
        <f>VLOOKUP($B1444*1,[1]Sheet1!$A:$G,5,FALSE)</f>
        <v>三组</v>
      </c>
      <c r="K1444" s="3" t="str">
        <f t="shared" si="136"/>
        <v>杭州三组</v>
      </c>
      <c r="L1444" s="3" t="str">
        <f>IF(VLOOKUP($B1444*1,[1]Sheet1!$A:$G,4,FALSE)=1,"普通员工","管理人员")</f>
        <v>管理人员</v>
      </c>
      <c r="M1444" s="3">
        <f>E1444/D1444</f>
        <v>10000.030000000001</v>
      </c>
      <c r="N1444" s="3">
        <f t="shared" si="137"/>
        <v>2020</v>
      </c>
      <c r="O1444" s="3">
        <f t="shared" si="138"/>
        <v>6</v>
      </c>
    </row>
    <row r="1445" spans="1:15" x14ac:dyDescent="0.2">
      <c r="A1445" s="10">
        <f>A1444</f>
        <v>44003</v>
      </c>
      <c r="B1445" s="4" t="s">
        <v>102</v>
      </c>
      <c r="C1445" s="4" t="s">
        <v>5</v>
      </c>
      <c r="D1445" s="6">
        <v>2</v>
      </c>
      <c r="E1445" s="5">
        <v>14000.94</v>
      </c>
      <c r="F1445" s="6" t="str">
        <f t="shared" si="135"/>
        <v>借呗</v>
      </c>
      <c r="G1445" s="3" t="str">
        <f>MID(C1445,3,LEN(C1445))</f>
        <v>6期</v>
      </c>
      <c r="H1445" s="3" t="str">
        <f>VLOOKUP($B1445*1,[1]Sheet1!$A:$G,7,FALSE)</f>
        <v>华东</v>
      </c>
      <c r="I1445" s="3" t="str">
        <f>VLOOKUP($B1445*1,[1]Sheet1!$A:$G,6,FALSE)</f>
        <v>杭州</v>
      </c>
      <c r="J1445" s="3" t="str">
        <f>VLOOKUP($B1445*1,[1]Sheet1!$A:$G,5,FALSE)</f>
        <v>一组</v>
      </c>
      <c r="K1445" s="3" t="str">
        <f t="shared" si="136"/>
        <v>杭州一组</v>
      </c>
      <c r="L1445" s="3" t="str">
        <f>IF(VLOOKUP($B1445*1,[1]Sheet1!$A:$G,4,FALSE)=1,"普通员工","管理人员")</f>
        <v>普通员工</v>
      </c>
      <c r="M1445" s="3">
        <f>E1445/D1445</f>
        <v>7000.47</v>
      </c>
      <c r="N1445" s="3">
        <f t="shared" si="137"/>
        <v>2020</v>
      </c>
      <c r="O1445" s="3">
        <f t="shared" si="138"/>
        <v>6</v>
      </c>
    </row>
    <row r="1446" spans="1:15" x14ac:dyDescent="0.2">
      <c r="A1446" s="10">
        <f>A1445</f>
        <v>44003</v>
      </c>
      <c r="B1446" s="4" t="s">
        <v>86</v>
      </c>
      <c r="C1446" s="4" t="s">
        <v>6</v>
      </c>
      <c r="D1446" s="6">
        <v>2</v>
      </c>
      <c r="E1446" s="5">
        <v>29000.43</v>
      </c>
      <c r="F1446" s="6" t="str">
        <f t="shared" si="135"/>
        <v>借呗</v>
      </c>
      <c r="G1446" s="3" t="str">
        <f>MID(C1446,3,LEN(C1446))</f>
        <v>12期</v>
      </c>
      <c r="H1446" s="3" t="str">
        <f>VLOOKUP($B1446*1,[1]Sheet1!$A:$G,7,FALSE)</f>
        <v>华东</v>
      </c>
      <c r="I1446" s="3" t="str">
        <f>VLOOKUP($B1446*1,[1]Sheet1!$A:$G,6,FALSE)</f>
        <v>苏州</v>
      </c>
      <c r="J1446" s="3" t="str">
        <f>VLOOKUP($B1446*1,[1]Sheet1!$A:$G,5,FALSE)</f>
        <v>一组</v>
      </c>
      <c r="K1446" s="3" t="str">
        <f t="shared" si="136"/>
        <v>苏州一组</v>
      </c>
      <c r="L1446" s="3" t="str">
        <f>IF(VLOOKUP($B1446*1,[1]Sheet1!$A:$G,4,FALSE)=1,"普通员工","管理人员")</f>
        <v>普通员工</v>
      </c>
      <c r="M1446" s="3">
        <f>E1446/D1446</f>
        <v>14500.215</v>
      </c>
      <c r="N1446" s="3">
        <f t="shared" si="137"/>
        <v>2020</v>
      </c>
      <c r="O1446" s="3">
        <f t="shared" si="138"/>
        <v>6</v>
      </c>
    </row>
    <row r="1447" spans="1:15" x14ac:dyDescent="0.2">
      <c r="A1447" s="10">
        <f>A1446</f>
        <v>44003</v>
      </c>
      <c r="B1447" s="3" t="str">
        <f>B1446</f>
        <v>1000012234</v>
      </c>
      <c r="C1447" s="4" t="s">
        <v>10</v>
      </c>
      <c r="D1447" s="6">
        <v>1</v>
      </c>
      <c r="E1447" s="5">
        <v>18000.12</v>
      </c>
      <c r="F1447" s="6" t="str">
        <f t="shared" si="135"/>
        <v>借呗</v>
      </c>
      <c r="G1447" s="3" t="str">
        <f>MID(C1447,3,LEN(C1447))</f>
        <v>18期</v>
      </c>
      <c r="H1447" s="3" t="str">
        <f>VLOOKUP($B1447*1,[1]Sheet1!$A:$G,7,FALSE)</f>
        <v>华东</v>
      </c>
      <c r="I1447" s="3" t="str">
        <f>VLOOKUP($B1447*1,[1]Sheet1!$A:$G,6,FALSE)</f>
        <v>苏州</v>
      </c>
      <c r="J1447" s="3" t="str">
        <f>VLOOKUP($B1447*1,[1]Sheet1!$A:$G,5,FALSE)</f>
        <v>一组</v>
      </c>
      <c r="K1447" s="3" t="str">
        <f t="shared" si="136"/>
        <v>苏州一组</v>
      </c>
      <c r="L1447" s="3" t="str">
        <f>IF(VLOOKUP($B1447*1,[1]Sheet1!$A:$G,4,FALSE)=1,"普通员工","管理人员")</f>
        <v>普通员工</v>
      </c>
      <c r="M1447" s="3">
        <f>E1447/D1447</f>
        <v>18000.12</v>
      </c>
      <c r="N1447" s="3">
        <f t="shared" si="137"/>
        <v>2020</v>
      </c>
      <c r="O1447" s="3">
        <f t="shared" si="138"/>
        <v>6</v>
      </c>
    </row>
    <row r="1448" spans="1:15" x14ac:dyDescent="0.2">
      <c r="A1448" s="10">
        <f>A1447</f>
        <v>44003</v>
      </c>
      <c r="B1448" s="4" t="s">
        <v>81</v>
      </c>
      <c r="C1448" s="4" t="s">
        <v>5</v>
      </c>
      <c r="D1448" s="6">
        <v>1</v>
      </c>
      <c r="E1448" s="5">
        <v>17000.349999999999</v>
      </c>
      <c r="F1448" s="6" t="str">
        <f t="shared" si="135"/>
        <v>借呗</v>
      </c>
      <c r="G1448" s="3" t="str">
        <f>MID(C1448,3,LEN(C1448))</f>
        <v>6期</v>
      </c>
      <c r="H1448" s="3" t="str">
        <f>VLOOKUP($B1448*1,[1]Sheet1!$A:$G,7,FALSE)</f>
        <v>华南</v>
      </c>
      <c r="I1448" s="3" t="str">
        <f>VLOOKUP($B1448*1,[1]Sheet1!$A:$G,6,FALSE)</f>
        <v>南宁</v>
      </c>
      <c r="J1448" s="3" t="str">
        <f>VLOOKUP($B1448*1,[1]Sheet1!$A:$G,5,FALSE)</f>
        <v>一组</v>
      </c>
      <c r="K1448" s="3" t="str">
        <f t="shared" si="136"/>
        <v>南宁一组</v>
      </c>
      <c r="L1448" s="3" t="str">
        <f>IF(VLOOKUP($B1448*1,[1]Sheet1!$A:$G,4,FALSE)=1,"普通员工","管理人员")</f>
        <v>普通员工</v>
      </c>
      <c r="M1448" s="3">
        <f>E1448/D1448</f>
        <v>17000.349999999999</v>
      </c>
      <c r="N1448" s="3">
        <f t="shared" si="137"/>
        <v>2020</v>
      </c>
      <c r="O1448" s="3">
        <f t="shared" si="138"/>
        <v>6</v>
      </c>
    </row>
    <row r="1449" spans="1:15" x14ac:dyDescent="0.2">
      <c r="A1449" s="10">
        <f>A1448</f>
        <v>44003</v>
      </c>
      <c r="B1449" s="4" t="s">
        <v>88</v>
      </c>
      <c r="C1449" s="4" t="s">
        <v>5</v>
      </c>
      <c r="D1449" s="6">
        <v>1</v>
      </c>
      <c r="E1449" s="5">
        <v>7500.39</v>
      </c>
      <c r="F1449" s="6" t="str">
        <f t="shared" si="135"/>
        <v>借呗</v>
      </c>
      <c r="G1449" s="3" t="str">
        <f>MID(C1449,3,LEN(C1449))</f>
        <v>6期</v>
      </c>
      <c r="H1449" s="3" t="str">
        <f>VLOOKUP($B1449*1,[1]Sheet1!$A:$G,7,FALSE)</f>
        <v>华东</v>
      </c>
      <c r="I1449" s="3" t="str">
        <f>VLOOKUP($B1449*1,[1]Sheet1!$A:$G,6,FALSE)</f>
        <v>上海</v>
      </c>
      <c r="J1449" s="3" t="str">
        <f>VLOOKUP($B1449*1,[1]Sheet1!$A:$G,5,FALSE)</f>
        <v>一组</v>
      </c>
      <c r="K1449" s="3" t="str">
        <f t="shared" si="136"/>
        <v>上海一组</v>
      </c>
      <c r="L1449" s="3" t="str">
        <f>IF(VLOOKUP($B1449*1,[1]Sheet1!$A:$G,4,FALSE)=1,"普通员工","管理人员")</f>
        <v>普通员工</v>
      </c>
      <c r="M1449" s="3">
        <f>E1449/D1449</f>
        <v>7500.39</v>
      </c>
      <c r="N1449" s="3">
        <f t="shared" si="137"/>
        <v>2020</v>
      </c>
      <c r="O1449" s="3">
        <f t="shared" si="138"/>
        <v>6</v>
      </c>
    </row>
    <row r="1450" spans="1:15" x14ac:dyDescent="0.2">
      <c r="A1450" s="10">
        <f>A1449</f>
        <v>44003</v>
      </c>
      <c r="B1450" s="3" t="str">
        <f>B1449</f>
        <v>1000012675</v>
      </c>
      <c r="C1450" s="4" t="s">
        <v>6</v>
      </c>
      <c r="D1450" s="6">
        <v>1</v>
      </c>
      <c r="E1450" s="5">
        <v>13000.12</v>
      </c>
      <c r="F1450" s="6" t="str">
        <f t="shared" si="135"/>
        <v>借呗</v>
      </c>
      <c r="G1450" s="3" t="str">
        <f>MID(C1450,3,LEN(C1450))</f>
        <v>12期</v>
      </c>
      <c r="H1450" s="3" t="str">
        <f>VLOOKUP($B1450*1,[1]Sheet1!$A:$G,7,FALSE)</f>
        <v>华东</v>
      </c>
      <c r="I1450" s="3" t="str">
        <f>VLOOKUP($B1450*1,[1]Sheet1!$A:$G,6,FALSE)</f>
        <v>上海</v>
      </c>
      <c r="J1450" s="3" t="str">
        <f>VLOOKUP($B1450*1,[1]Sheet1!$A:$G,5,FALSE)</f>
        <v>一组</v>
      </c>
      <c r="K1450" s="3" t="str">
        <f t="shared" si="136"/>
        <v>上海一组</v>
      </c>
      <c r="L1450" s="3" t="str">
        <f>IF(VLOOKUP($B1450*1,[1]Sheet1!$A:$G,4,FALSE)=1,"普通员工","管理人员")</f>
        <v>普通员工</v>
      </c>
      <c r="M1450" s="3">
        <f>E1450/D1450</f>
        <v>13000.12</v>
      </c>
      <c r="N1450" s="3">
        <f t="shared" si="137"/>
        <v>2020</v>
      </c>
      <c r="O1450" s="3">
        <f t="shared" si="138"/>
        <v>6</v>
      </c>
    </row>
    <row r="1451" spans="1:15" x14ac:dyDescent="0.2">
      <c r="A1451" s="10">
        <f>A1450</f>
        <v>44003</v>
      </c>
      <c r="B1451" s="4" t="s">
        <v>95</v>
      </c>
      <c r="C1451" s="4" t="s">
        <v>5</v>
      </c>
      <c r="D1451" s="6">
        <v>2</v>
      </c>
      <c r="E1451" s="5">
        <v>28500.21</v>
      </c>
      <c r="F1451" s="6" t="str">
        <f t="shared" si="135"/>
        <v>借呗</v>
      </c>
      <c r="G1451" s="3" t="str">
        <f>MID(C1451,3,LEN(C1451))</f>
        <v>6期</v>
      </c>
      <c r="H1451" s="3" t="str">
        <f>VLOOKUP($B1451*1,[1]Sheet1!$A:$G,7,FALSE)</f>
        <v>华南</v>
      </c>
      <c r="I1451" s="3" t="str">
        <f>VLOOKUP($B1451*1,[1]Sheet1!$A:$G,6,FALSE)</f>
        <v>南宁</v>
      </c>
      <c r="J1451" s="3" t="str">
        <f>VLOOKUP($B1451*1,[1]Sheet1!$A:$G,5,FALSE)</f>
        <v>一组</v>
      </c>
      <c r="K1451" s="3" t="str">
        <f t="shared" si="136"/>
        <v>南宁一组</v>
      </c>
      <c r="L1451" s="3" t="str">
        <f>IF(VLOOKUP($B1451*1,[1]Sheet1!$A:$G,4,FALSE)=1,"普通员工","管理人员")</f>
        <v>普通员工</v>
      </c>
      <c r="M1451" s="3">
        <f>E1451/D1451</f>
        <v>14250.105</v>
      </c>
      <c r="N1451" s="3">
        <f t="shared" si="137"/>
        <v>2020</v>
      </c>
      <c r="O1451" s="3">
        <f t="shared" si="138"/>
        <v>6</v>
      </c>
    </row>
    <row r="1452" spans="1:15" x14ac:dyDescent="0.2">
      <c r="A1452" s="10">
        <f>A1451</f>
        <v>44003</v>
      </c>
      <c r="B1452" s="4" t="s">
        <v>110</v>
      </c>
      <c r="C1452" s="4" t="s">
        <v>6</v>
      </c>
      <c r="D1452" s="6">
        <v>1</v>
      </c>
      <c r="E1452" s="5">
        <v>10500.47</v>
      </c>
      <c r="F1452" s="6" t="str">
        <f t="shared" si="135"/>
        <v>借呗</v>
      </c>
      <c r="G1452" s="3" t="str">
        <f>MID(C1452,3,LEN(C1452))</f>
        <v>12期</v>
      </c>
      <c r="H1452" s="3" t="str">
        <f>VLOOKUP($B1452*1,[1]Sheet1!$A:$G,7,FALSE)</f>
        <v>华东</v>
      </c>
      <c r="I1452" s="3" t="str">
        <f>VLOOKUP($B1452*1,[1]Sheet1!$A:$G,6,FALSE)</f>
        <v>苏州</v>
      </c>
      <c r="J1452" s="3" t="str">
        <f>VLOOKUP($B1452*1,[1]Sheet1!$A:$G,5,FALSE)</f>
        <v>一组</v>
      </c>
      <c r="K1452" s="3" t="str">
        <f t="shared" si="136"/>
        <v>苏州一组</v>
      </c>
      <c r="L1452" s="3" t="str">
        <f>IF(VLOOKUP($B1452*1,[1]Sheet1!$A:$G,4,FALSE)=1,"普通员工","管理人员")</f>
        <v>普通员工</v>
      </c>
      <c r="M1452" s="3">
        <f>E1452/D1452</f>
        <v>10500.47</v>
      </c>
      <c r="N1452" s="3">
        <f t="shared" si="137"/>
        <v>2020</v>
      </c>
      <c r="O1452" s="3">
        <f t="shared" si="138"/>
        <v>6</v>
      </c>
    </row>
    <row r="1453" spans="1:15" x14ac:dyDescent="0.2">
      <c r="A1453" s="10">
        <f>A1452</f>
        <v>44003</v>
      </c>
      <c r="B1453" s="4" t="s">
        <v>120</v>
      </c>
      <c r="C1453" s="4" t="s">
        <v>6</v>
      </c>
      <c r="D1453" s="6">
        <v>1</v>
      </c>
      <c r="E1453" s="5">
        <v>17000.34</v>
      </c>
      <c r="F1453" s="6" t="str">
        <f t="shared" si="135"/>
        <v>借呗</v>
      </c>
      <c r="G1453" s="3" t="str">
        <f>MID(C1453,3,LEN(C1453))</f>
        <v>12期</v>
      </c>
      <c r="H1453" s="3" t="str">
        <f>VLOOKUP($B1453*1,[1]Sheet1!$A:$G,7,FALSE)</f>
        <v>华南</v>
      </c>
      <c r="I1453" s="3" t="str">
        <f>VLOOKUP($B1453*1,[1]Sheet1!$A:$G,6,FALSE)</f>
        <v>南宁</v>
      </c>
      <c r="J1453" s="3" t="str">
        <f>VLOOKUP($B1453*1,[1]Sheet1!$A:$G,5,FALSE)</f>
        <v>一组</v>
      </c>
      <c r="K1453" s="3" t="str">
        <f t="shared" si="136"/>
        <v>南宁一组</v>
      </c>
      <c r="L1453" s="3" t="str">
        <f>IF(VLOOKUP($B1453*1,[1]Sheet1!$A:$G,4,FALSE)=1,"普通员工","管理人员")</f>
        <v>普通员工</v>
      </c>
      <c r="M1453" s="3">
        <f>E1453/D1453</f>
        <v>17000.34</v>
      </c>
      <c r="N1453" s="3">
        <f t="shared" si="137"/>
        <v>2020</v>
      </c>
      <c r="O1453" s="3">
        <f t="shared" si="138"/>
        <v>6</v>
      </c>
    </row>
    <row r="1454" spans="1:15" x14ac:dyDescent="0.2">
      <c r="A1454" s="10">
        <f>A1453</f>
        <v>44003</v>
      </c>
      <c r="B1454" s="4" t="s">
        <v>98</v>
      </c>
      <c r="C1454" s="4" t="s">
        <v>5</v>
      </c>
      <c r="D1454" s="6">
        <v>2</v>
      </c>
      <c r="E1454" s="5">
        <v>14001.099999999999</v>
      </c>
      <c r="F1454" s="6" t="str">
        <f t="shared" si="135"/>
        <v>借呗</v>
      </c>
      <c r="G1454" s="3" t="str">
        <f>MID(C1454,3,LEN(C1454))</f>
        <v>6期</v>
      </c>
      <c r="H1454" s="3" t="str">
        <f>VLOOKUP($B1454*1,[1]Sheet1!$A:$G,7,FALSE)</f>
        <v>华东</v>
      </c>
      <c r="I1454" s="3" t="str">
        <f>VLOOKUP($B1454*1,[1]Sheet1!$A:$G,6,FALSE)</f>
        <v>杭州</v>
      </c>
      <c r="J1454" s="3" t="str">
        <f>VLOOKUP($B1454*1,[1]Sheet1!$A:$G,5,FALSE)</f>
        <v>二组</v>
      </c>
      <c r="K1454" s="3" t="str">
        <f t="shared" si="136"/>
        <v>杭州二组</v>
      </c>
      <c r="L1454" s="3" t="str">
        <f>IF(VLOOKUP($B1454*1,[1]Sheet1!$A:$G,4,FALSE)=1,"普通员工","管理人员")</f>
        <v>普通员工</v>
      </c>
      <c r="M1454" s="3">
        <f>E1454/D1454</f>
        <v>7000.5499999999993</v>
      </c>
      <c r="N1454" s="3">
        <f t="shared" si="137"/>
        <v>2020</v>
      </c>
      <c r="O1454" s="3">
        <f t="shared" si="138"/>
        <v>6</v>
      </c>
    </row>
    <row r="1455" spans="1:15" x14ac:dyDescent="0.2">
      <c r="A1455" s="10">
        <f>A1454</f>
        <v>44003</v>
      </c>
      <c r="B1455" s="4" t="s">
        <v>99</v>
      </c>
      <c r="C1455" s="4" t="s">
        <v>10</v>
      </c>
      <c r="D1455" s="6">
        <v>2</v>
      </c>
      <c r="E1455" s="5">
        <v>31000.68</v>
      </c>
      <c r="F1455" s="6" t="str">
        <f t="shared" si="135"/>
        <v>借呗</v>
      </c>
      <c r="G1455" s="3" t="str">
        <f>MID(C1455,3,LEN(C1455))</f>
        <v>18期</v>
      </c>
      <c r="H1455" s="3" t="str">
        <f>VLOOKUP($B1455*1,[1]Sheet1!$A:$G,7,FALSE)</f>
        <v>华南</v>
      </c>
      <c r="I1455" s="3" t="str">
        <f>VLOOKUP($B1455*1,[1]Sheet1!$A:$G,6,FALSE)</f>
        <v>广州</v>
      </c>
      <c r="J1455" s="3" t="str">
        <f>VLOOKUP($B1455*1,[1]Sheet1!$A:$G,5,FALSE)</f>
        <v>二组</v>
      </c>
      <c r="K1455" s="3" t="str">
        <f t="shared" si="136"/>
        <v>广州二组</v>
      </c>
      <c r="L1455" s="3" t="str">
        <f>IF(VLOOKUP($B1455*1,[1]Sheet1!$A:$G,4,FALSE)=1,"普通员工","管理人员")</f>
        <v>管理人员</v>
      </c>
      <c r="M1455" s="3">
        <f>E1455/D1455</f>
        <v>15500.34</v>
      </c>
      <c r="N1455" s="3">
        <f t="shared" si="137"/>
        <v>2020</v>
      </c>
      <c r="O1455" s="3">
        <f t="shared" si="138"/>
        <v>6</v>
      </c>
    </row>
    <row r="1456" spans="1:15" x14ac:dyDescent="0.2">
      <c r="A1456" s="10">
        <f>A1455</f>
        <v>44003</v>
      </c>
      <c r="B1456" s="4" t="s">
        <v>128</v>
      </c>
      <c r="C1456" s="4" t="s">
        <v>6</v>
      </c>
      <c r="D1456" s="6">
        <v>1</v>
      </c>
      <c r="E1456" s="5">
        <v>19999.95</v>
      </c>
      <c r="F1456" s="6" t="str">
        <f t="shared" si="135"/>
        <v>借呗</v>
      </c>
      <c r="G1456" s="3" t="str">
        <f>MID(C1456,3,LEN(C1456))</f>
        <v>12期</v>
      </c>
      <c r="H1456" s="3" t="str">
        <f>VLOOKUP($B1456*1,[1]Sheet1!$A:$G,7,FALSE)</f>
        <v>华东</v>
      </c>
      <c r="I1456" s="3" t="str">
        <f>VLOOKUP($B1456*1,[1]Sheet1!$A:$G,6,FALSE)</f>
        <v>上海</v>
      </c>
      <c r="J1456" s="3" t="str">
        <f>VLOOKUP($B1456*1,[1]Sheet1!$A:$G,5,FALSE)</f>
        <v>三组</v>
      </c>
      <c r="K1456" s="3" t="str">
        <f t="shared" si="136"/>
        <v>上海三组</v>
      </c>
      <c r="L1456" s="3" t="str">
        <f>IF(VLOOKUP($B1456*1,[1]Sheet1!$A:$G,4,FALSE)=1,"普通员工","管理人员")</f>
        <v>普通员工</v>
      </c>
      <c r="M1456" s="3">
        <f>E1456/D1456</f>
        <v>19999.95</v>
      </c>
      <c r="N1456" s="3">
        <f t="shared" si="137"/>
        <v>2020</v>
      </c>
      <c r="O1456" s="3">
        <f t="shared" si="138"/>
        <v>6</v>
      </c>
    </row>
    <row r="1457" spans="1:15" x14ac:dyDescent="0.2">
      <c r="A1457" s="10">
        <f>A1456</f>
        <v>44003</v>
      </c>
      <c r="B1457" s="4" t="s">
        <v>100</v>
      </c>
      <c r="C1457" s="4" t="s">
        <v>6</v>
      </c>
      <c r="D1457" s="6">
        <v>1</v>
      </c>
      <c r="E1457" s="5">
        <v>25000.16</v>
      </c>
      <c r="F1457" s="6" t="str">
        <f t="shared" si="135"/>
        <v>借呗</v>
      </c>
      <c r="G1457" s="3" t="str">
        <f>MID(C1457,3,LEN(C1457))</f>
        <v>12期</v>
      </c>
      <c r="H1457" s="3" t="str">
        <f>VLOOKUP($B1457*1,[1]Sheet1!$A:$G,7,FALSE)</f>
        <v>华南</v>
      </c>
      <c r="I1457" s="3" t="str">
        <f>VLOOKUP($B1457*1,[1]Sheet1!$A:$G,6,FALSE)</f>
        <v>南宁</v>
      </c>
      <c r="J1457" s="3" t="str">
        <f>VLOOKUP($B1457*1,[1]Sheet1!$A:$G,5,FALSE)</f>
        <v>一组</v>
      </c>
      <c r="K1457" s="3" t="str">
        <f t="shared" si="136"/>
        <v>南宁一组</v>
      </c>
      <c r="L1457" s="3" t="str">
        <f>IF(VLOOKUP($B1457*1,[1]Sheet1!$A:$G,4,FALSE)=1,"普通员工","管理人员")</f>
        <v>普通员工</v>
      </c>
      <c r="M1457" s="3">
        <f>E1457/D1457</f>
        <v>25000.16</v>
      </c>
      <c r="N1457" s="3">
        <f t="shared" si="137"/>
        <v>2020</v>
      </c>
      <c r="O1457" s="3">
        <f t="shared" si="138"/>
        <v>6</v>
      </c>
    </row>
    <row r="1458" spans="1:15" x14ac:dyDescent="0.2">
      <c r="A1458" s="10">
        <f>A1457</f>
        <v>44003</v>
      </c>
      <c r="B1458" s="4" t="s">
        <v>104</v>
      </c>
      <c r="C1458" s="4" t="s">
        <v>5</v>
      </c>
      <c r="D1458" s="6">
        <v>2</v>
      </c>
      <c r="E1458" s="5">
        <v>36000.78</v>
      </c>
      <c r="F1458" s="6" t="str">
        <f t="shared" si="135"/>
        <v>借呗</v>
      </c>
      <c r="G1458" s="3" t="str">
        <f>MID(C1458,3,LEN(C1458))</f>
        <v>6期</v>
      </c>
      <c r="H1458" s="3" t="str">
        <f>VLOOKUP($B1458*1,[1]Sheet1!$A:$G,7,FALSE)</f>
        <v>华东</v>
      </c>
      <c r="I1458" s="3" t="str">
        <f>VLOOKUP($B1458*1,[1]Sheet1!$A:$G,6,FALSE)</f>
        <v>上海</v>
      </c>
      <c r="J1458" s="3" t="str">
        <f>VLOOKUP($B1458*1,[1]Sheet1!$A:$G,5,FALSE)</f>
        <v>一组</v>
      </c>
      <c r="K1458" s="3" t="str">
        <f t="shared" si="136"/>
        <v>上海一组</v>
      </c>
      <c r="L1458" s="3" t="str">
        <f>IF(VLOOKUP($B1458*1,[1]Sheet1!$A:$G,4,FALSE)=1,"普通员工","管理人员")</f>
        <v>普通员工</v>
      </c>
      <c r="M1458" s="3">
        <f>E1458/D1458</f>
        <v>18000.39</v>
      </c>
      <c r="N1458" s="3">
        <f t="shared" si="137"/>
        <v>2020</v>
      </c>
      <c r="O1458" s="3">
        <f t="shared" si="138"/>
        <v>6</v>
      </c>
    </row>
    <row r="1459" spans="1:15" x14ac:dyDescent="0.2">
      <c r="A1459" s="10">
        <f>A1458</f>
        <v>44003</v>
      </c>
      <c r="B1459" s="4" t="s">
        <v>111</v>
      </c>
      <c r="C1459" s="4" t="s">
        <v>10</v>
      </c>
      <c r="D1459" s="6">
        <v>1</v>
      </c>
      <c r="E1459" s="5">
        <v>8000.75</v>
      </c>
      <c r="F1459" s="6" t="str">
        <f t="shared" si="135"/>
        <v>借呗</v>
      </c>
      <c r="G1459" s="3" t="str">
        <f>MID(C1459,3,LEN(C1459))</f>
        <v>18期</v>
      </c>
      <c r="H1459" s="3" t="str">
        <f>VLOOKUP($B1459*1,[1]Sheet1!$A:$G,7,FALSE)</f>
        <v>华东</v>
      </c>
      <c r="I1459" s="3" t="str">
        <f>VLOOKUP($B1459*1,[1]Sheet1!$A:$G,6,FALSE)</f>
        <v>合肥</v>
      </c>
      <c r="J1459" s="3" t="str">
        <f>VLOOKUP($B1459*1,[1]Sheet1!$A:$G,5,FALSE)</f>
        <v>二组</v>
      </c>
      <c r="K1459" s="3" t="str">
        <f t="shared" si="136"/>
        <v>合肥二组</v>
      </c>
      <c r="L1459" s="3" t="str">
        <f>IF(VLOOKUP($B1459*1,[1]Sheet1!$A:$G,4,FALSE)=1,"普通员工","管理人员")</f>
        <v>普通员工</v>
      </c>
      <c r="M1459" s="3">
        <f>E1459/D1459</f>
        <v>8000.75</v>
      </c>
      <c r="N1459" s="3">
        <f t="shared" si="137"/>
        <v>2020</v>
      </c>
      <c r="O1459" s="3">
        <f t="shared" si="138"/>
        <v>6</v>
      </c>
    </row>
    <row r="1460" spans="1:15" x14ac:dyDescent="0.2">
      <c r="A1460" s="10">
        <f>A1459</f>
        <v>44003</v>
      </c>
      <c r="B1460" s="4" t="s">
        <v>112</v>
      </c>
      <c r="C1460" s="4" t="s">
        <v>5</v>
      </c>
      <c r="D1460" s="6">
        <v>1</v>
      </c>
      <c r="E1460" s="5">
        <v>8000.71</v>
      </c>
      <c r="F1460" s="6" t="str">
        <f t="shared" si="135"/>
        <v>借呗</v>
      </c>
      <c r="G1460" s="3" t="str">
        <f>MID(C1460,3,LEN(C1460))</f>
        <v>6期</v>
      </c>
      <c r="H1460" s="3" t="str">
        <f>VLOOKUP($B1460*1,[1]Sheet1!$A:$G,7,FALSE)</f>
        <v>华东</v>
      </c>
      <c r="I1460" s="3" t="str">
        <f>VLOOKUP($B1460*1,[1]Sheet1!$A:$G,6,FALSE)</f>
        <v>合肥</v>
      </c>
      <c r="J1460" s="3" t="str">
        <f>VLOOKUP($B1460*1,[1]Sheet1!$A:$G,5,FALSE)</f>
        <v>一组</v>
      </c>
      <c r="K1460" s="3" t="str">
        <f t="shared" si="136"/>
        <v>合肥一组</v>
      </c>
      <c r="L1460" s="3" t="str">
        <f>IF(VLOOKUP($B1460*1,[1]Sheet1!$A:$G,4,FALSE)=1,"普通员工","管理人员")</f>
        <v>普通员工</v>
      </c>
      <c r="M1460" s="3">
        <f>E1460/D1460</f>
        <v>8000.71</v>
      </c>
      <c r="N1460" s="3">
        <f t="shared" si="137"/>
        <v>2020</v>
      </c>
      <c r="O1460" s="3">
        <f t="shared" si="138"/>
        <v>6</v>
      </c>
    </row>
    <row r="1461" spans="1:15" x14ac:dyDescent="0.2">
      <c r="A1461" s="10">
        <f>A1460</f>
        <v>44003</v>
      </c>
      <c r="B1461" s="4" t="s">
        <v>105</v>
      </c>
      <c r="C1461" s="4" t="s">
        <v>6</v>
      </c>
      <c r="D1461" s="6">
        <v>1</v>
      </c>
      <c r="E1461" s="5">
        <v>16000.75</v>
      </c>
      <c r="F1461" s="6" t="str">
        <f t="shared" si="135"/>
        <v>借呗</v>
      </c>
      <c r="G1461" s="3" t="str">
        <f>MID(C1461,3,LEN(C1461))</f>
        <v>12期</v>
      </c>
      <c r="H1461" s="3" t="str">
        <f>VLOOKUP($B1461*1,[1]Sheet1!$A:$G,7,FALSE)</f>
        <v>华西北</v>
      </c>
      <c r="I1461" s="3" t="str">
        <f>VLOOKUP($B1461*1,[1]Sheet1!$A:$G,6,FALSE)</f>
        <v>西安</v>
      </c>
      <c r="J1461" s="3" t="str">
        <f>VLOOKUP($B1461*1,[1]Sheet1!$A:$G,5,FALSE)</f>
        <v>一组</v>
      </c>
      <c r="K1461" s="3" t="str">
        <f t="shared" si="136"/>
        <v>西安一组</v>
      </c>
      <c r="L1461" s="3" t="str">
        <f>IF(VLOOKUP($B1461*1,[1]Sheet1!$A:$G,4,FALSE)=1,"普通员工","管理人员")</f>
        <v>普通员工</v>
      </c>
      <c r="M1461" s="3">
        <f>E1461/D1461</f>
        <v>16000.75</v>
      </c>
      <c r="N1461" s="3">
        <f t="shared" si="137"/>
        <v>2020</v>
      </c>
      <c r="O1461" s="3">
        <f t="shared" si="138"/>
        <v>6</v>
      </c>
    </row>
    <row r="1462" spans="1:15" x14ac:dyDescent="0.2">
      <c r="A1462" s="10">
        <f>A1461</f>
        <v>44003</v>
      </c>
      <c r="B1462" s="4" t="s">
        <v>113</v>
      </c>
      <c r="C1462" s="4" t="s">
        <v>6</v>
      </c>
      <c r="D1462" s="6">
        <v>1</v>
      </c>
      <c r="E1462" s="5">
        <v>20000.07</v>
      </c>
      <c r="F1462" s="6" t="str">
        <f t="shared" si="135"/>
        <v>借呗</v>
      </c>
      <c r="G1462" s="3" t="str">
        <f>MID(C1462,3,LEN(C1462))</f>
        <v>12期</v>
      </c>
      <c r="H1462" s="3" t="str">
        <f>VLOOKUP($B1462*1,[1]Sheet1!$A:$G,7,FALSE)</f>
        <v>华东</v>
      </c>
      <c r="I1462" s="3" t="str">
        <f>VLOOKUP($B1462*1,[1]Sheet1!$A:$G,6,FALSE)</f>
        <v>南京</v>
      </c>
      <c r="J1462" s="3" t="str">
        <f>VLOOKUP($B1462*1,[1]Sheet1!$A:$G,5,FALSE)</f>
        <v>一组</v>
      </c>
      <c r="K1462" s="3" t="str">
        <f t="shared" si="136"/>
        <v>南京一组</v>
      </c>
      <c r="L1462" s="3" t="str">
        <f>IF(VLOOKUP($B1462*1,[1]Sheet1!$A:$G,4,FALSE)=1,"普通员工","管理人员")</f>
        <v>普通员工</v>
      </c>
      <c r="M1462" s="3">
        <f>E1462/D1462</f>
        <v>20000.07</v>
      </c>
      <c r="N1462" s="3">
        <f t="shared" si="137"/>
        <v>2020</v>
      </c>
      <c r="O1462" s="3">
        <f t="shared" si="138"/>
        <v>6</v>
      </c>
    </row>
    <row r="1463" spans="1:15" x14ac:dyDescent="0.2">
      <c r="A1463" s="10">
        <f>A1462</f>
        <v>44003</v>
      </c>
      <c r="B1463" s="4" t="s">
        <v>114</v>
      </c>
      <c r="C1463" s="4" t="s">
        <v>6</v>
      </c>
      <c r="D1463" s="6">
        <v>1</v>
      </c>
      <c r="E1463" s="5">
        <v>10000.48</v>
      </c>
      <c r="F1463" s="6" t="str">
        <f t="shared" si="135"/>
        <v>借呗</v>
      </c>
      <c r="G1463" s="3" t="str">
        <f>MID(C1463,3,LEN(C1463))</f>
        <v>12期</v>
      </c>
      <c r="H1463" s="3" t="str">
        <f>VLOOKUP($B1463*1,[1]Sheet1!$A:$G,7,FALSE)</f>
        <v>华西北</v>
      </c>
      <c r="I1463" s="3" t="str">
        <f>VLOOKUP($B1463*1,[1]Sheet1!$A:$G,6,FALSE)</f>
        <v>北京</v>
      </c>
      <c r="J1463" s="3" t="str">
        <f>VLOOKUP($B1463*1,[1]Sheet1!$A:$G,5,FALSE)</f>
        <v>三组</v>
      </c>
      <c r="K1463" s="3" t="str">
        <f t="shared" si="136"/>
        <v>北京三组</v>
      </c>
      <c r="L1463" s="3" t="str">
        <f>IF(VLOOKUP($B1463*1,[1]Sheet1!$A:$G,4,FALSE)=1,"普通员工","管理人员")</f>
        <v>普通员工</v>
      </c>
      <c r="M1463" s="3">
        <f>E1463/D1463</f>
        <v>10000.48</v>
      </c>
      <c r="N1463" s="3">
        <f t="shared" si="137"/>
        <v>2020</v>
      </c>
      <c r="O1463" s="3">
        <f t="shared" si="138"/>
        <v>6</v>
      </c>
    </row>
    <row r="1464" spans="1:15" x14ac:dyDescent="0.2">
      <c r="A1464" s="10">
        <f>A1463</f>
        <v>44003</v>
      </c>
      <c r="B1464" s="4" t="s">
        <v>129</v>
      </c>
      <c r="C1464" s="4" t="s">
        <v>10</v>
      </c>
      <c r="D1464" s="6">
        <v>1</v>
      </c>
      <c r="E1464" s="5">
        <v>15000.17</v>
      </c>
      <c r="F1464" s="6" t="str">
        <f t="shared" si="135"/>
        <v>借呗</v>
      </c>
      <c r="G1464" s="3" t="str">
        <f>MID(C1464,3,LEN(C1464))</f>
        <v>18期</v>
      </c>
      <c r="H1464" s="3" t="str">
        <f>VLOOKUP($B1464*1,[1]Sheet1!$A:$G,7,FALSE)</f>
        <v>华东</v>
      </c>
      <c r="I1464" s="3" t="str">
        <f>VLOOKUP($B1464*1,[1]Sheet1!$A:$G,6,FALSE)</f>
        <v>杭州</v>
      </c>
      <c r="J1464" s="3" t="str">
        <f>VLOOKUP($B1464*1,[1]Sheet1!$A:$G,5,FALSE)</f>
        <v>三组</v>
      </c>
      <c r="K1464" s="3" t="str">
        <f t="shared" si="136"/>
        <v>杭州三组</v>
      </c>
      <c r="L1464" s="3" t="str">
        <f>IF(VLOOKUP($B1464*1,[1]Sheet1!$A:$G,4,FALSE)=1,"普通员工","管理人员")</f>
        <v>普通员工</v>
      </c>
      <c r="M1464" s="3">
        <f>E1464/D1464</f>
        <v>15000.17</v>
      </c>
      <c r="N1464" s="3">
        <f t="shared" si="137"/>
        <v>2020</v>
      </c>
      <c r="O1464" s="3">
        <f t="shared" si="138"/>
        <v>6</v>
      </c>
    </row>
    <row r="1465" spans="1:15" x14ac:dyDescent="0.2">
      <c r="A1465" s="10">
        <f>A1464</f>
        <v>44003</v>
      </c>
      <c r="B1465" s="4" t="s">
        <v>131</v>
      </c>
      <c r="C1465" s="4" t="s">
        <v>6</v>
      </c>
      <c r="D1465" s="6">
        <v>1</v>
      </c>
      <c r="E1465" s="5">
        <v>5500.29</v>
      </c>
      <c r="F1465" s="6" t="str">
        <f t="shared" si="135"/>
        <v>借呗</v>
      </c>
      <c r="G1465" s="3" t="str">
        <f>MID(C1465,3,LEN(C1465))</f>
        <v>12期</v>
      </c>
      <c r="H1465" s="3" t="str">
        <f>VLOOKUP($B1465*1,[1]Sheet1!$A:$G,7,FALSE)</f>
        <v>华南</v>
      </c>
      <c r="I1465" s="3" t="str">
        <f>VLOOKUP($B1465*1,[1]Sheet1!$A:$G,6,FALSE)</f>
        <v>南宁</v>
      </c>
      <c r="J1465" s="3" t="str">
        <f>VLOOKUP($B1465*1,[1]Sheet1!$A:$G,5,FALSE)</f>
        <v>一组</v>
      </c>
      <c r="K1465" s="3" t="str">
        <f t="shared" si="136"/>
        <v>南宁一组</v>
      </c>
      <c r="L1465" s="3" t="str">
        <f>IF(VLOOKUP($B1465*1,[1]Sheet1!$A:$G,4,FALSE)=1,"普通员工","管理人员")</f>
        <v>普通员工</v>
      </c>
      <c r="M1465" s="3">
        <f>E1465/D1465</f>
        <v>5500.29</v>
      </c>
      <c r="N1465" s="3">
        <f t="shared" si="137"/>
        <v>2020</v>
      </c>
      <c r="O1465" s="3">
        <f t="shared" si="138"/>
        <v>6</v>
      </c>
    </row>
    <row r="1466" spans="1:15" x14ac:dyDescent="0.2">
      <c r="A1466" s="9">
        <v>44004</v>
      </c>
      <c r="B1466" s="4" t="s">
        <v>4</v>
      </c>
      <c r="C1466" s="4" t="s">
        <v>5</v>
      </c>
      <c r="D1466" s="6">
        <v>2</v>
      </c>
      <c r="E1466" s="5">
        <v>1701.4699999999998</v>
      </c>
      <c r="F1466" s="6" t="str">
        <f t="shared" si="135"/>
        <v>借呗</v>
      </c>
      <c r="G1466" s="3" t="str">
        <f>MID(C1466,3,LEN(C1466))</f>
        <v>6期</v>
      </c>
      <c r="H1466" s="3" t="str">
        <f>VLOOKUP($B1466*1,[1]Sheet1!$A:$G,7,FALSE)</f>
        <v>华东</v>
      </c>
      <c r="I1466" s="3" t="str">
        <f>VLOOKUP($B1466*1,[1]Sheet1!$A:$G,6,FALSE)</f>
        <v>杭州</v>
      </c>
      <c r="J1466" s="3" t="str">
        <f>VLOOKUP($B1466*1,[1]Sheet1!$A:$G,5,FALSE)</f>
        <v>二组</v>
      </c>
      <c r="K1466" s="3" t="str">
        <f t="shared" si="136"/>
        <v>杭州二组</v>
      </c>
      <c r="L1466" s="3" t="str">
        <f>IF(VLOOKUP($B1466*1,[1]Sheet1!$A:$G,4,FALSE)=1,"普通员工","管理人员")</f>
        <v>普通员工</v>
      </c>
      <c r="M1466" s="3">
        <f>E1466/D1466</f>
        <v>850.7349999999999</v>
      </c>
      <c r="N1466" s="3">
        <f t="shared" si="137"/>
        <v>2020</v>
      </c>
      <c r="O1466" s="3">
        <f t="shared" si="138"/>
        <v>6</v>
      </c>
    </row>
    <row r="1467" spans="1:15" x14ac:dyDescent="0.2">
      <c r="A1467" s="10">
        <f>A1466</f>
        <v>44004</v>
      </c>
      <c r="B1467" s="3" t="str">
        <f>B1466</f>
        <v>1000000029</v>
      </c>
      <c r="C1467" s="4" t="s">
        <v>6</v>
      </c>
      <c r="D1467" s="6">
        <v>3</v>
      </c>
      <c r="E1467" s="5">
        <v>19335.600000000002</v>
      </c>
      <c r="F1467" s="6" t="str">
        <f t="shared" si="135"/>
        <v>借呗</v>
      </c>
      <c r="G1467" s="3" t="str">
        <f>MID(C1467,3,LEN(C1467))</f>
        <v>12期</v>
      </c>
      <c r="H1467" s="3" t="str">
        <f>VLOOKUP($B1467*1,[1]Sheet1!$A:$G,7,FALSE)</f>
        <v>华东</v>
      </c>
      <c r="I1467" s="3" t="str">
        <f>VLOOKUP($B1467*1,[1]Sheet1!$A:$G,6,FALSE)</f>
        <v>杭州</v>
      </c>
      <c r="J1467" s="3" t="str">
        <f>VLOOKUP($B1467*1,[1]Sheet1!$A:$G,5,FALSE)</f>
        <v>二组</v>
      </c>
      <c r="K1467" s="3" t="str">
        <f t="shared" si="136"/>
        <v>杭州二组</v>
      </c>
      <c r="L1467" s="3" t="str">
        <f>IF(VLOOKUP($B1467*1,[1]Sheet1!$A:$G,4,FALSE)=1,"普通员工","管理人员")</f>
        <v>普通员工</v>
      </c>
      <c r="M1467" s="3">
        <f>E1467/D1467</f>
        <v>6445.2000000000007</v>
      </c>
      <c r="N1467" s="3">
        <f t="shared" si="137"/>
        <v>2020</v>
      </c>
      <c r="O1467" s="3">
        <f t="shared" si="138"/>
        <v>6</v>
      </c>
    </row>
    <row r="1468" spans="1:15" x14ac:dyDescent="0.2">
      <c r="A1468" s="10">
        <f>A1467</f>
        <v>44004</v>
      </c>
      <c r="B1468" s="4" t="s">
        <v>7</v>
      </c>
      <c r="C1468" s="4" t="s">
        <v>5</v>
      </c>
      <c r="D1468" s="6">
        <v>2</v>
      </c>
      <c r="E1468" s="5">
        <v>17001.170000000002</v>
      </c>
      <c r="F1468" s="6" t="str">
        <f t="shared" si="135"/>
        <v>借呗</v>
      </c>
      <c r="G1468" s="3" t="str">
        <f>MID(C1468,3,LEN(C1468))</f>
        <v>6期</v>
      </c>
      <c r="H1468" s="3" t="str">
        <f>VLOOKUP($B1468*1,[1]Sheet1!$A:$G,7,FALSE)</f>
        <v>华南</v>
      </c>
      <c r="I1468" s="3" t="str">
        <f>VLOOKUP($B1468*1,[1]Sheet1!$A:$G,6,FALSE)</f>
        <v>广州</v>
      </c>
      <c r="J1468" s="3" t="str">
        <f>VLOOKUP($B1468*1,[1]Sheet1!$A:$G,5,FALSE)</f>
        <v>三组</v>
      </c>
      <c r="K1468" s="3" t="str">
        <f t="shared" si="136"/>
        <v>广州三组</v>
      </c>
      <c r="L1468" s="3" t="str">
        <f>IF(VLOOKUP($B1468*1,[1]Sheet1!$A:$G,4,FALSE)=1,"普通员工","管理人员")</f>
        <v>普通员工</v>
      </c>
      <c r="M1468" s="3">
        <f>E1468/D1468</f>
        <v>8500.5850000000009</v>
      </c>
      <c r="N1468" s="3">
        <f t="shared" si="137"/>
        <v>2020</v>
      </c>
      <c r="O1468" s="3">
        <f t="shared" si="138"/>
        <v>6</v>
      </c>
    </row>
    <row r="1469" spans="1:15" x14ac:dyDescent="0.2">
      <c r="A1469" s="10">
        <f>A1468</f>
        <v>44004</v>
      </c>
      <c r="B1469" s="4" t="s">
        <v>8</v>
      </c>
      <c r="C1469" s="4" t="s">
        <v>6</v>
      </c>
      <c r="D1469" s="6">
        <v>1</v>
      </c>
      <c r="E1469" s="5">
        <v>22000.07</v>
      </c>
      <c r="F1469" s="6" t="str">
        <f t="shared" si="135"/>
        <v>借呗</v>
      </c>
      <c r="G1469" s="3" t="str">
        <f>MID(C1469,3,LEN(C1469))</f>
        <v>12期</v>
      </c>
      <c r="H1469" s="3" t="str">
        <f>VLOOKUP($B1469*1,[1]Sheet1!$A:$G,7,FALSE)</f>
        <v>华东</v>
      </c>
      <c r="I1469" s="3" t="str">
        <f>VLOOKUP($B1469*1,[1]Sheet1!$A:$G,6,FALSE)</f>
        <v>杭州</v>
      </c>
      <c r="J1469" s="3" t="str">
        <f>VLOOKUP($B1469*1,[1]Sheet1!$A:$G,5,FALSE)</f>
        <v>一组</v>
      </c>
      <c r="K1469" s="3" t="str">
        <f t="shared" si="136"/>
        <v>杭州一组</v>
      </c>
      <c r="L1469" s="3" t="str">
        <f>IF(VLOOKUP($B1469*1,[1]Sheet1!$A:$G,4,FALSE)=1,"普通员工","管理人员")</f>
        <v>管理人员</v>
      </c>
      <c r="M1469" s="3">
        <f>E1469/D1469</f>
        <v>22000.07</v>
      </c>
      <c r="N1469" s="3">
        <f t="shared" si="137"/>
        <v>2020</v>
      </c>
      <c r="O1469" s="3">
        <f t="shared" si="138"/>
        <v>6</v>
      </c>
    </row>
    <row r="1470" spans="1:15" x14ac:dyDescent="0.2">
      <c r="A1470" s="10">
        <f>A1469</f>
        <v>44004</v>
      </c>
      <c r="B1470" s="4" t="s">
        <v>9</v>
      </c>
      <c r="C1470" s="4" t="s">
        <v>6</v>
      </c>
      <c r="D1470" s="6">
        <v>2</v>
      </c>
      <c r="E1470" s="5">
        <v>30000.910000000003</v>
      </c>
      <c r="F1470" s="6" t="str">
        <f t="shared" si="135"/>
        <v>借呗</v>
      </c>
      <c r="G1470" s="3" t="str">
        <f>MID(C1470,3,LEN(C1470))</f>
        <v>12期</v>
      </c>
      <c r="H1470" s="3" t="str">
        <f>VLOOKUP($B1470*1,[1]Sheet1!$A:$G,7,FALSE)</f>
        <v>华东</v>
      </c>
      <c r="I1470" s="3" t="str">
        <f>VLOOKUP($B1470*1,[1]Sheet1!$A:$G,6,FALSE)</f>
        <v>苏州</v>
      </c>
      <c r="J1470" s="3" t="str">
        <f>VLOOKUP($B1470*1,[1]Sheet1!$A:$G,5,FALSE)</f>
        <v>一组</v>
      </c>
      <c r="K1470" s="3" t="str">
        <f t="shared" si="136"/>
        <v>苏州一组</v>
      </c>
      <c r="L1470" s="3" t="str">
        <f>IF(VLOOKUP($B1470*1,[1]Sheet1!$A:$G,4,FALSE)=1,"普通员工","管理人员")</f>
        <v>管理人员</v>
      </c>
      <c r="M1470" s="3">
        <f>E1470/D1470</f>
        <v>15000.455000000002</v>
      </c>
      <c r="N1470" s="3">
        <f t="shared" si="137"/>
        <v>2020</v>
      </c>
      <c r="O1470" s="3">
        <f t="shared" si="138"/>
        <v>6</v>
      </c>
    </row>
    <row r="1471" spans="1:15" x14ac:dyDescent="0.2">
      <c r="A1471" s="10">
        <f>A1470</f>
        <v>44004</v>
      </c>
      <c r="B1471" s="4" t="s">
        <v>36</v>
      </c>
      <c r="C1471" s="4" t="s">
        <v>5</v>
      </c>
      <c r="D1471" s="6">
        <v>1</v>
      </c>
      <c r="E1471" s="5">
        <v>4000</v>
      </c>
      <c r="F1471" s="6" t="str">
        <f t="shared" si="135"/>
        <v>借呗</v>
      </c>
      <c r="G1471" s="3" t="str">
        <f>MID(C1471,3,LEN(C1471))</f>
        <v>6期</v>
      </c>
      <c r="H1471" s="3" t="str">
        <f>VLOOKUP($B1471*1,[1]Sheet1!$A:$G,7,FALSE)</f>
        <v>华东</v>
      </c>
      <c r="I1471" s="3" t="str">
        <f>VLOOKUP($B1471*1,[1]Sheet1!$A:$G,6,FALSE)</f>
        <v>苏州</v>
      </c>
      <c r="J1471" s="3" t="str">
        <f>VLOOKUP($B1471*1,[1]Sheet1!$A:$G,5,FALSE)</f>
        <v>一组</v>
      </c>
      <c r="K1471" s="3" t="str">
        <f t="shared" si="136"/>
        <v>苏州一组</v>
      </c>
      <c r="L1471" s="3" t="str">
        <f>IF(VLOOKUP($B1471*1,[1]Sheet1!$A:$G,4,FALSE)=1,"普通员工","管理人员")</f>
        <v>普通员工</v>
      </c>
      <c r="M1471" s="3">
        <f>E1471/D1471</f>
        <v>4000</v>
      </c>
      <c r="N1471" s="3">
        <f t="shared" si="137"/>
        <v>2020</v>
      </c>
      <c r="O1471" s="3">
        <f t="shared" si="138"/>
        <v>6</v>
      </c>
    </row>
    <row r="1472" spans="1:15" x14ac:dyDescent="0.2">
      <c r="A1472" s="10">
        <f>A1471</f>
        <v>44004</v>
      </c>
      <c r="B1472" s="3" t="str">
        <f>B1471</f>
        <v>1000000033</v>
      </c>
      <c r="C1472" s="4" t="s">
        <v>6</v>
      </c>
      <c r="D1472" s="6">
        <v>1</v>
      </c>
      <c r="E1472" s="5">
        <v>5500.07</v>
      </c>
      <c r="F1472" s="6" t="str">
        <f t="shared" si="135"/>
        <v>借呗</v>
      </c>
      <c r="G1472" s="3" t="str">
        <f>MID(C1472,3,LEN(C1472))</f>
        <v>12期</v>
      </c>
      <c r="H1472" s="3" t="str">
        <f>VLOOKUP($B1472*1,[1]Sheet1!$A:$G,7,FALSE)</f>
        <v>华东</v>
      </c>
      <c r="I1472" s="3" t="str">
        <f>VLOOKUP($B1472*1,[1]Sheet1!$A:$G,6,FALSE)</f>
        <v>苏州</v>
      </c>
      <c r="J1472" s="3" t="str">
        <f>VLOOKUP($B1472*1,[1]Sheet1!$A:$G,5,FALSE)</f>
        <v>一组</v>
      </c>
      <c r="K1472" s="3" t="str">
        <f t="shared" si="136"/>
        <v>苏州一组</v>
      </c>
      <c r="L1472" s="3" t="str">
        <f>IF(VLOOKUP($B1472*1,[1]Sheet1!$A:$G,4,FALSE)=1,"普通员工","管理人员")</f>
        <v>普通员工</v>
      </c>
      <c r="M1472" s="3">
        <f>E1472/D1472</f>
        <v>5500.07</v>
      </c>
      <c r="N1472" s="3">
        <f t="shared" si="137"/>
        <v>2020</v>
      </c>
      <c r="O1472" s="3">
        <f t="shared" si="138"/>
        <v>6</v>
      </c>
    </row>
    <row r="1473" spans="1:15" x14ac:dyDescent="0.2">
      <c r="A1473" s="10">
        <f>A1472</f>
        <v>44004</v>
      </c>
      <c r="B1473" s="4" t="s">
        <v>37</v>
      </c>
      <c r="C1473" s="4" t="s">
        <v>6</v>
      </c>
      <c r="D1473" s="6">
        <v>2</v>
      </c>
      <c r="E1473" s="5">
        <v>50000.38</v>
      </c>
      <c r="F1473" s="6" t="str">
        <f t="shared" si="135"/>
        <v>借呗</v>
      </c>
      <c r="G1473" s="3" t="str">
        <f>MID(C1473,3,LEN(C1473))</f>
        <v>12期</v>
      </c>
      <c r="H1473" s="3" t="str">
        <f>VLOOKUP($B1473*1,[1]Sheet1!$A:$G,7,FALSE)</f>
        <v>华东</v>
      </c>
      <c r="I1473" s="3" t="str">
        <f>VLOOKUP($B1473*1,[1]Sheet1!$A:$G,6,FALSE)</f>
        <v>苏州</v>
      </c>
      <c r="J1473" s="3" t="str">
        <f>VLOOKUP($B1473*1,[1]Sheet1!$A:$G,5,FALSE)</f>
        <v>一组</v>
      </c>
      <c r="K1473" s="3" t="str">
        <f t="shared" si="136"/>
        <v>苏州一组</v>
      </c>
      <c r="L1473" s="3" t="str">
        <f>IF(VLOOKUP($B1473*1,[1]Sheet1!$A:$G,4,FALSE)=1,"普通员工","管理人员")</f>
        <v>普通员工</v>
      </c>
      <c r="M1473" s="3">
        <f>E1473/D1473</f>
        <v>25000.19</v>
      </c>
      <c r="N1473" s="3">
        <f t="shared" si="137"/>
        <v>2020</v>
      </c>
      <c r="O1473" s="3">
        <f t="shared" si="138"/>
        <v>6</v>
      </c>
    </row>
    <row r="1474" spans="1:15" x14ac:dyDescent="0.2">
      <c r="A1474" s="10">
        <f>A1473</f>
        <v>44004</v>
      </c>
      <c r="B1474" s="4" t="s">
        <v>11</v>
      </c>
      <c r="C1474" s="4" t="s">
        <v>6</v>
      </c>
      <c r="D1474" s="6">
        <v>1</v>
      </c>
      <c r="E1474" s="5">
        <v>1038.53</v>
      </c>
      <c r="F1474" s="6" t="str">
        <f t="shared" si="135"/>
        <v>借呗</v>
      </c>
      <c r="G1474" s="3" t="str">
        <f>MID(C1474,3,LEN(C1474))</f>
        <v>12期</v>
      </c>
      <c r="H1474" s="3" t="str">
        <f>VLOOKUP($B1474*1,[1]Sheet1!$A:$G,7,FALSE)</f>
        <v>华东</v>
      </c>
      <c r="I1474" s="3" t="str">
        <f>VLOOKUP($B1474*1,[1]Sheet1!$A:$G,6,FALSE)</f>
        <v>苏州</v>
      </c>
      <c r="J1474" s="3" t="str">
        <f>VLOOKUP($B1474*1,[1]Sheet1!$A:$G,5,FALSE)</f>
        <v>三组</v>
      </c>
      <c r="K1474" s="3" t="str">
        <f t="shared" si="136"/>
        <v>苏州三组</v>
      </c>
      <c r="L1474" s="3" t="str">
        <f>IF(VLOOKUP($B1474*1,[1]Sheet1!$A:$G,4,FALSE)=1,"普通员工","管理人员")</f>
        <v>普通员工</v>
      </c>
      <c r="M1474" s="3">
        <f>E1474/D1474</f>
        <v>1038.53</v>
      </c>
      <c r="N1474" s="3">
        <f t="shared" si="137"/>
        <v>2020</v>
      </c>
      <c r="O1474" s="3">
        <f t="shared" si="138"/>
        <v>6</v>
      </c>
    </row>
    <row r="1475" spans="1:15" x14ac:dyDescent="0.2">
      <c r="A1475" s="10">
        <f>A1474</f>
        <v>44004</v>
      </c>
      <c r="B1475" s="4" t="s">
        <v>12</v>
      </c>
      <c r="C1475" s="4" t="s">
        <v>5</v>
      </c>
      <c r="D1475" s="6">
        <v>2</v>
      </c>
      <c r="E1475" s="5">
        <v>14877.98</v>
      </c>
      <c r="F1475" s="6" t="str">
        <f t="shared" ref="F1475:F1538" si="140">LEFT(C1475,2)</f>
        <v>借呗</v>
      </c>
      <c r="G1475" s="3" t="str">
        <f>MID(C1475,3,LEN(C1475))</f>
        <v>6期</v>
      </c>
      <c r="H1475" s="3" t="str">
        <f>VLOOKUP($B1475*1,[1]Sheet1!$A:$G,7,FALSE)</f>
        <v>华南</v>
      </c>
      <c r="I1475" s="3" t="str">
        <f>VLOOKUP($B1475*1,[1]Sheet1!$A:$G,6,FALSE)</f>
        <v>广州</v>
      </c>
      <c r="J1475" s="3" t="str">
        <f>VLOOKUP($B1475*1,[1]Sheet1!$A:$G,5,FALSE)</f>
        <v>三组</v>
      </c>
      <c r="K1475" s="3" t="str">
        <f t="shared" ref="K1475:K1538" si="141">I1475&amp;J1475</f>
        <v>广州三组</v>
      </c>
      <c r="L1475" s="3" t="str">
        <f>IF(VLOOKUP($B1475*1,[1]Sheet1!$A:$G,4,FALSE)=1,"普通员工","管理人员")</f>
        <v>管理人员</v>
      </c>
      <c r="M1475" s="3">
        <f>E1475/D1475</f>
        <v>7438.99</v>
      </c>
      <c r="N1475" s="3">
        <f t="shared" ref="N1475:N1538" si="142">YEAR(A1475)</f>
        <v>2020</v>
      </c>
      <c r="O1475" s="3">
        <f t="shared" ref="O1475:O1538" si="143">MONTH(A1475)</f>
        <v>6</v>
      </c>
    </row>
    <row r="1476" spans="1:15" x14ac:dyDescent="0.2">
      <c r="A1476" s="10">
        <f>A1475</f>
        <v>44004</v>
      </c>
      <c r="B1476" s="4" t="s">
        <v>39</v>
      </c>
      <c r="C1476" s="4" t="s">
        <v>5</v>
      </c>
      <c r="D1476" s="6">
        <v>1</v>
      </c>
      <c r="E1476" s="5">
        <v>12000.29</v>
      </c>
      <c r="F1476" s="6" t="str">
        <f t="shared" si="140"/>
        <v>借呗</v>
      </c>
      <c r="G1476" s="3" t="str">
        <f>MID(C1476,3,LEN(C1476))</f>
        <v>6期</v>
      </c>
      <c r="H1476" s="3" t="str">
        <f>VLOOKUP($B1476*1,[1]Sheet1!$A:$G,7,FALSE)</f>
        <v>华西北</v>
      </c>
      <c r="I1476" s="3" t="str">
        <f>VLOOKUP($B1476*1,[1]Sheet1!$A:$G,6,FALSE)</f>
        <v>成都</v>
      </c>
      <c r="J1476" s="3" t="str">
        <f>VLOOKUP($B1476*1,[1]Sheet1!$A:$G,5,FALSE)</f>
        <v>一组</v>
      </c>
      <c r="K1476" s="3" t="str">
        <f t="shared" si="141"/>
        <v>成都一组</v>
      </c>
      <c r="L1476" s="3" t="str">
        <f>IF(VLOOKUP($B1476*1,[1]Sheet1!$A:$G,4,FALSE)=1,"普通员工","管理人员")</f>
        <v>普通员工</v>
      </c>
      <c r="M1476" s="3">
        <f>E1476/D1476</f>
        <v>12000.29</v>
      </c>
      <c r="N1476" s="3">
        <f t="shared" si="142"/>
        <v>2020</v>
      </c>
      <c r="O1476" s="3">
        <f t="shared" si="143"/>
        <v>6</v>
      </c>
    </row>
    <row r="1477" spans="1:15" x14ac:dyDescent="0.2">
      <c r="A1477" s="10">
        <f>A1476</f>
        <v>44004</v>
      </c>
      <c r="B1477" s="3" t="str">
        <f>B1476</f>
        <v>1000000043</v>
      </c>
      <c r="C1477" s="4" t="s">
        <v>6</v>
      </c>
      <c r="D1477" s="6">
        <v>1</v>
      </c>
      <c r="E1477" s="5">
        <v>774.21</v>
      </c>
      <c r="F1477" s="6" t="str">
        <f t="shared" si="140"/>
        <v>借呗</v>
      </c>
      <c r="G1477" s="3" t="str">
        <f>MID(C1477,3,LEN(C1477))</f>
        <v>12期</v>
      </c>
      <c r="H1477" s="3" t="str">
        <f>VLOOKUP($B1477*1,[1]Sheet1!$A:$G,7,FALSE)</f>
        <v>华西北</v>
      </c>
      <c r="I1477" s="3" t="str">
        <f>VLOOKUP($B1477*1,[1]Sheet1!$A:$G,6,FALSE)</f>
        <v>成都</v>
      </c>
      <c r="J1477" s="3" t="str">
        <f>VLOOKUP($B1477*1,[1]Sheet1!$A:$G,5,FALSE)</f>
        <v>一组</v>
      </c>
      <c r="K1477" s="3" t="str">
        <f t="shared" si="141"/>
        <v>成都一组</v>
      </c>
      <c r="L1477" s="3" t="str">
        <f>IF(VLOOKUP($B1477*1,[1]Sheet1!$A:$G,4,FALSE)=1,"普通员工","管理人员")</f>
        <v>普通员工</v>
      </c>
      <c r="M1477" s="3">
        <f>E1477/D1477</f>
        <v>774.21</v>
      </c>
      <c r="N1477" s="3">
        <f t="shared" si="142"/>
        <v>2020</v>
      </c>
      <c r="O1477" s="3">
        <f t="shared" si="143"/>
        <v>6</v>
      </c>
    </row>
    <row r="1478" spans="1:15" x14ac:dyDescent="0.2">
      <c r="A1478" s="10">
        <f>A1477</f>
        <v>44004</v>
      </c>
      <c r="B1478" s="4" t="s">
        <v>16</v>
      </c>
      <c r="C1478" s="4" t="s">
        <v>6</v>
      </c>
      <c r="D1478" s="6">
        <v>1</v>
      </c>
      <c r="E1478" s="5">
        <v>500.22</v>
      </c>
      <c r="F1478" s="6" t="str">
        <f t="shared" si="140"/>
        <v>借呗</v>
      </c>
      <c r="G1478" s="3" t="str">
        <f>MID(C1478,3,LEN(C1478))</f>
        <v>12期</v>
      </c>
      <c r="H1478" s="3" t="str">
        <f>VLOOKUP($B1478*1,[1]Sheet1!$A:$G,7,FALSE)</f>
        <v>华西北</v>
      </c>
      <c r="I1478" s="3" t="str">
        <f>VLOOKUP($B1478*1,[1]Sheet1!$A:$G,6,FALSE)</f>
        <v>北京</v>
      </c>
      <c r="J1478" s="3" t="str">
        <f>VLOOKUP($B1478*1,[1]Sheet1!$A:$G,5,FALSE)</f>
        <v>三组</v>
      </c>
      <c r="K1478" s="3" t="str">
        <f t="shared" si="141"/>
        <v>北京三组</v>
      </c>
      <c r="L1478" s="3" t="str">
        <f>IF(VLOOKUP($B1478*1,[1]Sheet1!$A:$G,4,FALSE)=1,"普通员工","管理人员")</f>
        <v>管理人员</v>
      </c>
      <c r="M1478" s="3">
        <f>E1478/D1478</f>
        <v>500.22</v>
      </c>
      <c r="N1478" s="3">
        <f t="shared" si="142"/>
        <v>2020</v>
      </c>
      <c r="O1478" s="3">
        <f t="shared" si="143"/>
        <v>6</v>
      </c>
    </row>
    <row r="1479" spans="1:15" x14ac:dyDescent="0.2">
      <c r="A1479" s="10">
        <f>A1478</f>
        <v>44004</v>
      </c>
      <c r="B1479" s="4" t="s">
        <v>17</v>
      </c>
      <c r="C1479" s="4" t="s">
        <v>5</v>
      </c>
      <c r="D1479" s="6">
        <v>2</v>
      </c>
      <c r="E1479" s="5">
        <v>27000.79</v>
      </c>
      <c r="F1479" s="6" t="str">
        <f t="shared" si="140"/>
        <v>借呗</v>
      </c>
      <c r="G1479" s="3" t="str">
        <f>MID(C1479,3,LEN(C1479))</f>
        <v>6期</v>
      </c>
      <c r="H1479" s="3" t="str">
        <f>VLOOKUP($B1479*1,[1]Sheet1!$A:$G,7,FALSE)</f>
        <v>华南</v>
      </c>
      <c r="I1479" s="3" t="str">
        <f>VLOOKUP($B1479*1,[1]Sheet1!$A:$G,6,FALSE)</f>
        <v>深圳</v>
      </c>
      <c r="J1479" s="3" t="str">
        <f>VLOOKUP($B1479*1,[1]Sheet1!$A:$G,5,FALSE)</f>
        <v>一组</v>
      </c>
      <c r="K1479" s="3" t="str">
        <f t="shared" si="141"/>
        <v>深圳一组</v>
      </c>
      <c r="L1479" s="3" t="str">
        <f>IF(VLOOKUP($B1479*1,[1]Sheet1!$A:$G,4,FALSE)=1,"普通员工","管理人员")</f>
        <v>普通员工</v>
      </c>
      <c r="M1479" s="3">
        <f>E1479/D1479</f>
        <v>13500.395</v>
      </c>
      <c r="N1479" s="3">
        <f t="shared" si="142"/>
        <v>2020</v>
      </c>
      <c r="O1479" s="3">
        <f t="shared" si="143"/>
        <v>6</v>
      </c>
    </row>
    <row r="1480" spans="1:15" x14ac:dyDescent="0.2">
      <c r="A1480" s="10">
        <f>A1479</f>
        <v>44004</v>
      </c>
      <c r="B1480" s="3" t="str">
        <f>B1479</f>
        <v>1000000045</v>
      </c>
      <c r="C1480" s="4" t="s">
        <v>6</v>
      </c>
      <c r="D1480" s="6">
        <v>1</v>
      </c>
      <c r="E1480" s="5">
        <v>9000.2800000000007</v>
      </c>
      <c r="F1480" s="6" t="str">
        <f t="shared" si="140"/>
        <v>借呗</v>
      </c>
      <c r="G1480" s="3" t="str">
        <f>MID(C1480,3,LEN(C1480))</f>
        <v>12期</v>
      </c>
      <c r="H1480" s="3" t="str">
        <f>VLOOKUP($B1480*1,[1]Sheet1!$A:$G,7,FALSE)</f>
        <v>华南</v>
      </c>
      <c r="I1480" s="3" t="str">
        <f>VLOOKUP($B1480*1,[1]Sheet1!$A:$G,6,FALSE)</f>
        <v>深圳</v>
      </c>
      <c r="J1480" s="3" t="str">
        <f>VLOOKUP($B1480*1,[1]Sheet1!$A:$G,5,FALSE)</f>
        <v>一组</v>
      </c>
      <c r="K1480" s="3" t="str">
        <f t="shared" si="141"/>
        <v>深圳一组</v>
      </c>
      <c r="L1480" s="3" t="str">
        <f>IF(VLOOKUP($B1480*1,[1]Sheet1!$A:$G,4,FALSE)=1,"普通员工","管理人员")</f>
        <v>普通员工</v>
      </c>
      <c r="M1480" s="3">
        <f>E1480/D1480</f>
        <v>9000.2800000000007</v>
      </c>
      <c r="N1480" s="3">
        <f t="shared" si="142"/>
        <v>2020</v>
      </c>
      <c r="O1480" s="3">
        <f t="shared" si="143"/>
        <v>6</v>
      </c>
    </row>
    <row r="1481" spans="1:15" x14ac:dyDescent="0.2">
      <c r="A1481" s="10">
        <f>A1480</f>
        <v>44004</v>
      </c>
      <c r="B1481" s="4" t="s">
        <v>40</v>
      </c>
      <c r="C1481" s="4" t="s">
        <v>5</v>
      </c>
      <c r="D1481" s="6">
        <v>2</v>
      </c>
      <c r="E1481" s="5">
        <v>10500.380000000001</v>
      </c>
      <c r="F1481" s="6" t="str">
        <f t="shared" si="140"/>
        <v>借呗</v>
      </c>
      <c r="G1481" s="3" t="str">
        <f>MID(C1481,3,LEN(C1481))</f>
        <v>6期</v>
      </c>
      <c r="H1481" s="3" t="str">
        <f>VLOOKUP($B1481*1,[1]Sheet1!$A:$G,7,FALSE)</f>
        <v>华西北</v>
      </c>
      <c r="I1481" s="3" t="str">
        <f>VLOOKUP($B1481*1,[1]Sheet1!$A:$G,6,FALSE)</f>
        <v>成都</v>
      </c>
      <c r="J1481" s="3" t="str">
        <f>VLOOKUP($B1481*1,[1]Sheet1!$A:$G,5,FALSE)</f>
        <v>一组</v>
      </c>
      <c r="K1481" s="3" t="str">
        <f t="shared" si="141"/>
        <v>成都一组</v>
      </c>
      <c r="L1481" s="3" t="str">
        <f>IF(VLOOKUP($B1481*1,[1]Sheet1!$A:$G,4,FALSE)=1,"普通员工","管理人员")</f>
        <v>普通员工</v>
      </c>
      <c r="M1481" s="3">
        <f>E1481/D1481</f>
        <v>5250.1900000000005</v>
      </c>
      <c r="N1481" s="3">
        <f t="shared" si="142"/>
        <v>2020</v>
      </c>
      <c r="O1481" s="3">
        <f t="shared" si="143"/>
        <v>6</v>
      </c>
    </row>
    <row r="1482" spans="1:15" x14ac:dyDescent="0.2">
      <c r="A1482" s="10">
        <f>A1481</f>
        <v>44004</v>
      </c>
      <c r="B1482" s="4" t="s">
        <v>71</v>
      </c>
      <c r="C1482" s="4" t="s">
        <v>10</v>
      </c>
      <c r="D1482" s="6">
        <v>1</v>
      </c>
      <c r="E1482" s="5">
        <v>558.51</v>
      </c>
      <c r="F1482" s="6" t="str">
        <f t="shared" si="140"/>
        <v>借呗</v>
      </c>
      <c r="G1482" s="3" t="str">
        <f>MID(C1482,3,LEN(C1482))</f>
        <v>18期</v>
      </c>
      <c r="H1482" s="3" t="str">
        <f>VLOOKUP($B1482*1,[1]Sheet1!$A:$G,7,FALSE)</f>
        <v>华东</v>
      </c>
      <c r="I1482" s="3" t="str">
        <f>VLOOKUP($B1482*1,[1]Sheet1!$A:$G,6,FALSE)</f>
        <v>合肥</v>
      </c>
      <c r="J1482" s="3" t="str">
        <f>VLOOKUP($B1482*1,[1]Sheet1!$A:$G,5,FALSE)</f>
        <v>一组</v>
      </c>
      <c r="K1482" s="3" t="str">
        <f t="shared" si="141"/>
        <v>合肥一组</v>
      </c>
      <c r="L1482" s="3" t="str">
        <f>IF(VLOOKUP($B1482*1,[1]Sheet1!$A:$G,4,FALSE)=1,"普通员工","管理人员")</f>
        <v>普通员工</v>
      </c>
      <c r="M1482" s="3">
        <f>E1482/D1482</f>
        <v>558.51</v>
      </c>
      <c r="N1482" s="3">
        <f t="shared" si="142"/>
        <v>2020</v>
      </c>
      <c r="O1482" s="3">
        <f t="shared" si="143"/>
        <v>6</v>
      </c>
    </row>
    <row r="1483" spans="1:15" x14ac:dyDescent="0.2">
      <c r="A1483" s="10">
        <f>A1482</f>
        <v>44004</v>
      </c>
      <c r="B1483" s="4" t="s">
        <v>67</v>
      </c>
      <c r="C1483" s="4" t="s">
        <v>10</v>
      </c>
      <c r="D1483" s="6">
        <v>1</v>
      </c>
      <c r="E1483" s="5">
        <v>5000.0200000000004</v>
      </c>
      <c r="F1483" s="6" t="str">
        <f t="shared" si="140"/>
        <v>借呗</v>
      </c>
      <c r="G1483" s="3" t="str">
        <f>MID(C1483,3,LEN(C1483))</f>
        <v>18期</v>
      </c>
      <c r="H1483" s="3" t="str">
        <f>VLOOKUP($B1483*1,[1]Sheet1!$A:$G,7,FALSE)</f>
        <v>华东</v>
      </c>
      <c r="I1483" s="3" t="str">
        <f>VLOOKUP($B1483*1,[1]Sheet1!$A:$G,6,FALSE)</f>
        <v>上海</v>
      </c>
      <c r="J1483" s="3" t="str">
        <f>VLOOKUP($B1483*1,[1]Sheet1!$A:$G,5,FALSE)</f>
        <v>二组</v>
      </c>
      <c r="K1483" s="3" t="str">
        <f t="shared" si="141"/>
        <v>上海二组</v>
      </c>
      <c r="L1483" s="3" t="str">
        <f>IF(VLOOKUP($B1483*1,[1]Sheet1!$A:$G,4,FALSE)=1,"普通员工","管理人员")</f>
        <v>普通员工</v>
      </c>
      <c r="M1483" s="3">
        <f>E1483/D1483</f>
        <v>5000.0200000000004</v>
      </c>
      <c r="N1483" s="3">
        <f t="shared" si="142"/>
        <v>2020</v>
      </c>
      <c r="O1483" s="3">
        <f t="shared" si="143"/>
        <v>6</v>
      </c>
    </row>
    <row r="1484" spans="1:15" x14ac:dyDescent="0.2">
      <c r="A1484" s="10">
        <f>A1483</f>
        <v>44004</v>
      </c>
      <c r="B1484" s="4" t="s">
        <v>18</v>
      </c>
      <c r="C1484" s="4" t="s">
        <v>5</v>
      </c>
      <c r="D1484" s="6">
        <v>3</v>
      </c>
      <c r="E1484" s="5">
        <v>34000.42</v>
      </c>
      <c r="F1484" s="6" t="str">
        <f t="shared" si="140"/>
        <v>借呗</v>
      </c>
      <c r="G1484" s="3" t="str">
        <f>MID(C1484,3,LEN(C1484))</f>
        <v>6期</v>
      </c>
      <c r="H1484" s="3" t="str">
        <f>VLOOKUP($B1484*1,[1]Sheet1!$A:$G,7,FALSE)</f>
        <v>华东</v>
      </c>
      <c r="I1484" s="3" t="str">
        <f>VLOOKUP($B1484*1,[1]Sheet1!$A:$G,6,FALSE)</f>
        <v>上海</v>
      </c>
      <c r="J1484" s="3" t="str">
        <f>VLOOKUP($B1484*1,[1]Sheet1!$A:$G,5,FALSE)</f>
        <v>一组</v>
      </c>
      <c r="K1484" s="3" t="str">
        <f t="shared" si="141"/>
        <v>上海一组</v>
      </c>
      <c r="L1484" s="3" t="str">
        <f>IF(VLOOKUP($B1484*1,[1]Sheet1!$A:$G,4,FALSE)=1,"普通员工","管理人员")</f>
        <v>普通员工</v>
      </c>
      <c r="M1484" s="3">
        <f>E1484/D1484</f>
        <v>11333.473333333333</v>
      </c>
      <c r="N1484" s="3">
        <f t="shared" si="142"/>
        <v>2020</v>
      </c>
      <c r="O1484" s="3">
        <f t="shared" si="143"/>
        <v>6</v>
      </c>
    </row>
    <row r="1485" spans="1:15" x14ac:dyDescent="0.2">
      <c r="A1485" s="10">
        <f>A1484</f>
        <v>44004</v>
      </c>
      <c r="B1485" s="4" t="s">
        <v>19</v>
      </c>
      <c r="C1485" s="4" t="s">
        <v>5</v>
      </c>
      <c r="D1485" s="6">
        <v>1</v>
      </c>
      <c r="E1485" s="5">
        <v>13000.72</v>
      </c>
      <c r="F1485" s="6" t="str">
        <f t="shared" si="140"/>
        <v>借呗</v>
      </c>
      <c r="G1485" s="3" t="str">
        <f>MID(C1485,3,LEN(C1485))</f>
        <v>6期</v>
      </c>
      <c r="H1485" s="3" t="str">
        <f>VLOOKUP($B1485*1,[1]Sheet1!$A:$G,7,FALSE)</f>
        <v>华东</v>
      </c>
      <c r="I1485" s="3" t="str">
        <f>VLOOKUP($B1485*1,[1]Sheet1!$A:$G,6,FALSE)</f>
        <v>上海</v>
      </c>
      <c r="J1485" s="3" t="str">
        <f>VLOOKUP($B1485*1,[1]Sheet1!$A:$G,5,FALSE)</f>
        <v>一组</v>
      </c>
      <c r="K1485" s="3" t="str">
        <f t="shared" si="141"/>
        <v>上海一组</v>
      </c>
      <c r="L1485" s="3" t="str">
        <f>IF(VLOOKUP($B1485*1,[1]Sheet1!$A:$G,4,FALSE)=1,"普通员工","管理人员")</f>
        <v>管理人员</v>
      </c>
      <c r="M1485" s="3">
        <f>E1485/D1485</f>
        <v>13000.72</v>
      </c>
      <c r="N1485" s="3">
        <f t="shared" si="142"/>
        <v>2020</v>
      </c>
      <c r="O1485" s="3">
        <f t="shared" si="143"/>
        <v>6</v>
      </c>
    </row>
    <row r="1486" spans="1:15" x14ac:dyDescent="0.2">
      <c r="A1486" s="10">
        <f>A1485</f>
        <v>44004</v>
      </c>
      <c r="B1486" s="3" t="str">
        <f>B1485</f>
        <v>1000000056</v>
      </c>
      <c r="C1486" s="4" t="s">
        <v>6</v>
      </c>
      <c r="D1486" s="6">
        <v>2</v>
      </c>
      <c r="E1486" s="5">
        <v>22001.32</v>
      </c>
      <c r="F1486" s="6" t="str">
        <f t="shared" si="140"/>
        <v>借呗</v>
      </c>
      <c r="G1486" s="3" t="str">
        <f>MID(C1486,3,LEN(C1486))</f>
        <v>12期</v>
      </c>
      <c r="H1486" s="3" t="str">
        <f>VLOOKUP($B1486*1,[1]Sheet1!$A:$G,7,FALSE)</f>
        <v>华东</v>
      </c>
      <c r="I1486" s="3" t="str">
        <f>VLOOKUP($B1486*1,[1]Sheet1!$A:$G,6,FALSE)</f>
        <v>上海</v>
      </c>
      <c r="J1486" s="3" t="str">
        <f>VLOOKUP($B1486*1,[1]Sheet1!$A:$G,5,FALSE)</f>
        <v>一组</v>
      </c>
      <c r="K1486" s="3" t="str">
        <f t="shared" si="141"/>
        <v>上海一组</v>
      </c>
      <c r="L1486" s="3" t="str">
        <f>IF(VLOOKUP($B1486*1,[1]Sheet1!$A:$G,4,FALSE)=1,"普通员工","管理人员")</f>
        <v>管理人员</v>
      </c>
      <c r="M1486" s="3">
        <f>E1486/D1486</f>
        <v>11000.66</v>
      </c>
      <c r="N1486" s="3">
        <f t="shared" si="142"/>
        <v>2020</v>
      </c>
      <c r="O1486" s="3">
        <f t="shared" si="143"/>
        <v>6</v>
      </c>
    </row>
    <row r="1487" spans="1:15" x14ac:dyDescent="0.2">
      <c r="A1487" s="10">
        <f>A1486</f>
        <v>44004</v>
      </c>
      <c r="B1487" s="4" t="s">
        <v>21</v>
      </c>
      <c r="C1487" s="4" t="s">
        <v>5</v>
      </c>
      <c r="D1487" s="6">
        <v>2</v>
      </c>
      <c r="E1487" s="5">
        <v>18847.580000000002</v>
      </c>
      <c r="F1487" s="6" t="str">
        <f t="shared" si="140"/>
        <v>借呗</v>
      </c>
      <c r="G1487" s="3" t="str">
        <f>MID(C1487,3,LEN(C1487))</f>
        <v>6期</v>
      </c>
      <c r="H1487" s="3" t="str">
        <f>VLOOKUP($B1487*1,[1]Sheet1!$A:$G,7,FALSE)</f>
        <v>华东</v>
      </c>
      <c r="I1487" s="3" t="str">
        <f>VLOOKUP($B1487*1,[1]Sheet1!$A:$G,6,FALSE)</f>
        <v>苏州</v>
      </c>
      <c r="J1487" s="3" t="str">
        <f>VLOOKUP($B1487*1,[1]Sheet1!$A:$G,5,FALSE)</f>
        <v>二组</v>
      </c>
      <c r="K1487" s="3" t="str">
        <f t="shared" si="141"/>
        <v>苏州二组</v>
      </c>
      <c r="L1487" s="3" t="str">
        <f>IF(VLOOKUP($B1487*1,[1]Sheet1!$A:$G,4,FALSE)=1,"普通员工","管理人员")</f>
        <v>普通员工</v>
      </c>
      <c r="M1487" s="3">
        <f>E1487/D1487</f>
        <v>9423.7900000000009</v>
      </c>
      <c r="N1487" s="3">
        <f t="shared" si="142"/>
        <v>2020</v>
      </c>
      <c r="O1487" s="3">
        <f t="shared" si="143"/>
        <v>6</v>
      </c>
    </row>
    <row r="1488" spans="1:15" x14ac:dyDescent="0.2">
      <c r="A1488" s="10">
        <f>A1487</f>
        <v>44004</v>
      </c>
      <c r="B1488" s="3" t="str">
        <f>B1487</f>
        <v>1000000067</v>
      </c>
      <c r="C1488" s="4" t="s">
        <v>6</v>
      </c>
      <c r="D1488" s="6">
        <v>1</v>
      </c>
      <c r="E1488" s="5">
        <v>16000.72</v>
      </c>
      <c r="F1488" s="6" t="str">
        <f t="shared" si="140"/>
        <v>借呗</v>
      </c>
      <c r="G1488" s="3" t="str">
        <f>MID(C1488,3,LEN(C1488))</f>
        <v>12期</v>
      </c>
      <c r="H1488" s="3" t="str">
        <f>VLOOKUP($B1488*1,[1]Sheet1!$A:$G,7,FALSE)</f>
        <v>华东</v>
      </c>
      <c r="I1488" s="3" t="str">
        <f>VLOOKUP($B1488*1,[1]Sheet1!$A:$G,6,FALSE)</f>
        <v>苏州</v>
      </c>
      <c r="J1488" s="3" t="str">
        <f>VLOOKUP($B1488*1,[1]Sheet1!$A:$G,5,FALSE)</f>
        <v>二组</v>
      </c>
      <c r="K1488" s="3" t="str">
        <f t="shared" si="141"/>
        <v>苏州二组</v>
      </c>
      <c r="L1488" s="3" t="str">
        <f>IF(VLOOKUP($B1488*1,[1]Sheet1!$A:$G,4,FALSE)=1,"普通员工","管理人员")</f>
        <v>普通员工</v>
      </c>
      <c r="M1488" s="3">
        <f>E1488/D1488</f>
        <v>16000.72</v>
      </c>
      <c r="N1488" s="3">
        <f t="shared" si="142"/>
        <v>2020</v>
      </c>
      <c r="O1488" s="3">
        <f t="shared" si="143"/>
        <v>6</v>
      </c>
    </row>
    <row r="1489" spans="1:15" x14ac:dyDescent="0.2">
      <c r="A1489" s="10">
        <f>A1488</f>
        <v>44004</v>
      </c>
      <c r="B1489" s="4" t="s">
        <v>22</v>
      </c>
      <c r="C1489" s="4" t="s">
        <v>6</v>
      </c>
      <c r="D1489" s="6">
        <v>1</v>
      </c>
      <c r="E1489" s="5">
        <v>1113.18</v>
      </c>
      <c r="F1489" s="6" t="str">
        <f t="shared" si="140"/>
        <v>借呗</v>
      </c>
      <c r="G1489" s="3" t="str">
        <f>MID(C1489,3,LEN(C1489))</f>
        <v>12期</v>
      </c>
      <c r="H1489" s="3" t="str">
        <f>VLOOKUP($B1489*1,[1]Sheet1!$A:$G,7,FALSE)</f>
        <v>华西北</v>
      </c>
      <c r="I1489" s="3" t="str">
        <f>VLOOKUP($B1489*1,[1]Sheet1!$A:$G,6,FALSE)</f>
        <v>重庆</v>
      </c>
      <c r="J1489" s="3" t="str">
        <f>VLOOKUP($B1489*1,[1]Sheet1!$A:$G,5,FALSE)</f>
        <v>一组</v>
      </c>
      <c r="K1489" s="3" t="str">
        <f t="shared" si="141"/>
        <v>重庆一组</v>
      </c>
      <c r="L1489" s="3" t="str">
        <f>IF(VLOOKUP($B1489*1,[1]Sheet1!$A:$G,4,FALSE)=1,"普通员工","管理人员")</f>
        <v>管理人员</v>
      </c>
      <c r="M1489" s="3">
        <f>E1489/D1489</f>
        <v>1113.18</v>
      </c>
      <c r="N1489" s="3">
        <f t="shared" si="142"/>
        <v>2020</v>
      </c>
      <c r="O1489" s="3">
        <f t="shared" si="143"/>
        <v>6</v>
      </c>
    </row>
    <row r="1490" spans="1:15" x14ac:dyDescent="0.2">
      <c r="A1490" s="10">
        <f>A1489</f>
        <v>44004</v>
      </c>
      <c r="B1490" s="4" t="s">
        <v>23</v>
      </c>
      <c r="C1490" s="4" t="s">
        <v>10</v>
      </c>
      <c r="D1490" s="6">
        <v>1</v>
      </c>
      <c r="E1490" s="5">
        <v>14000.77</v>
      </c>
      <c r="F1490" s="6" t="str">
        <f t="shared" si="140"/>
        <v>借呗</v>
      </c>
      <c r="G1490" s="3" t="str">
        <f>MID(C1490,3,LEN(C1490))</f>
        <v>18期</v>
      </c>
      <c r="H1490" s="3" t="str">
        <f>VLOOKUP($B1490*1,[1]Sheet1!$A:$G,7,FALSE)</f>
        <v>华东</v>
      </c>
      <c r="I1490" s="3" t="str">
        <f>VLOOKUP($B1490*1,[1]Sheet1!$A:$G,6,FALSE)</f>
        <v>合肥</v>
      </c>
      <c r="J1490" s="3" t="str">
        <f>VLOOKUP($B1490*1,[1]Sheet1!$A:$G,5,FALSE)</f>
        <v>一组</v>
      </c>
      <c r="K1490" s="3" t="str">
        <f t="shared" si="141"/>
        <v>合肥一组</v>
      </c>
      <c r="L1490" s="3" t="str">
        <f>IF(VLOOKUP($B1490*1,[1]Sheet1!$A:$G,4,FALSE)=1,"普通员工","管理人员")</f>
        <v>普通员工</v>
      </c>
      <c r="M1490" s="3">
        <f>E1490/D1490</f>
        <v>14000.77</v>
      </c>
      <c r="N1490" s="3">
        <f t="shared" si="142"/>
        <v>2020</v>
      </c>
      <c r="O1490" s="3">
        <f t="shared" si="143"/>
        <v>6</v>
      </c>
    </row>
    <row r="1491" spans="1:15" x14ac:dyDescent="0.2">
      <c r="A1491" s="10">
        <f>A1490</f>
        <v>44004</v>
      </c>
      <c r="B1491" s="4" t="s">
        <v>24</v>
      </c>
      <c r="C1491" s="4" t="s">
        <v>5</v>
      </c>
      <c r="D1491" s="6">
        <v>2</v>
      </c>
      <c r="E1491" s="5">
        <v>22500.47</v>
      </c>
      <c r="F1491" s="6" t="str">
        <f t="shared" si="140"/>
        <v>借呗</v>
      </c>
      <c r="G1491" s="3" t="str">
        <f>MID(C1491,3,LEN(C1491))</f>
        <v>6期</v>
      </c>
      <c r="H1491" s="3" t="str">
        <f>VLOOKUP($B1491*1,[1]Sheet1!$A:$G,7,FALSE)</f>
        <v>华南</v>
      </c>
      <c r="I1491" s="3" t="str">
        <f>VLOOKUP($B1491*1,[1]Sheet1!$A:$G,6,FALSE)</f>
        <v>广州</v>
      </c>
      <c r="J1491" s="3" t="str">
        <f>VLOOKUP($B1491*1,[1]Sheet1!$A:$G,5,FALSE)</f>
        <v>三组</v>
      </c>
      <c r="K1491" s="3" t="str">
        <f t="shared" si="141"/>
        <v>广州三组</v>
      </c>
      <c r="L1491" s="3" t="str">
        <f>IF(VLOOKUP($B1491*1,[1]Sheet1!$A:$G,4,FALSE)=1,"普通员工","管理人员")</f>
        <v>普通员工</v>
      </c>
      <c r="M1491" s="3">
        <f>E1491/D1491</f>
        <v>11250.235000000001</v>
      </c>
      <c r="N1491" s="3">
        <f t="shared" si="142"/>
        <v>2020</v>
      </c>
      <c r="O1491" s="3">
        <f t="shared" si="143"/>
        <v>6</v>
      </c>
    </row>
    <row r="1492" spans="1:15" x14ac:dyDescent="0.2">
      <c r="A1492" s="10">
        <f>A1491</f>
        <v>44004</v>
      </c>
      <c r="B1492" s="4" t="s">
        <v>61</v>
      </c>
      <c r="C1492" s="4" t="s">
        <v>10</v>
      </c>
      <c r="D1492" s="6">
        <v>1</v>
      </c>
      <c r="E1492" s="5">
        <v>782.26</v>
      </c>
      <c r="F1492" s="6" t="str">
        <f t="shared" si="140"/>
        <v>借呗</v>
      </c>
      <c r="G1492" s="3" t="str">
        <f>MID(C1492,3,LEN(C1492))</f>
        <v>18期</v>
      </c>
      <c r="H1492" s="3" t="str">
        <f>VLOOKUP($B1492*1,[1]Sheet1!$A:$G,7,FALSE)</f>
        <v>华东</v>
      </c>
      <c r="I1492" s="3" t="str">
        <f>VLOOKUP($B1492*1,[1]Sheet1!$A:$G,6,FALSE)</f>
        <v>苏州</v>
      </c>
      <c r="J1492" s="3" t="str">
        <f>VLOOKUP($B1492*1,[1]Sheet1!$A:$G,5,FALSE)</f>
        <v>三组</v>
      </c>
      <c r="K1492" s="3" t="str">
        <f t="shared" si="141"/>
        <v>苏州三组</v>
      </c>
      <c r="L1492" s="3" t="str">
        <f>IF(VLOOKUP($B1492*1,[1]Sheet1!$A:$G,4,FALSE)=1,"普通员工","管理人员")</f>
        <v>普通员工</v>
      </c>
      <c r="M1492" s="3">
        <f>E1492/D1492</f>
        <v>782.26</v>
      </c>
      <c r="N1492" s="3">
        <f t="shared" si="142"/>
        <v>2020</v>
      </c>
      <c r="O1492" s="3">
        <f t="shared" si="143"/>
        <v>6</v>
      </c>
    </row>
    <row r="1493" spans="1:15" x14ac:dyDescent="0.2">
      <c r="A1493" s="10">
        <f>A1492</f>
        <v>44004</v>
      </c>
      <c r="B1493" s="4" t="s">
        <v>63</v>
      </c>
      <c r="C1493" s="4" t="s">
        <v>6</v>
      </c>
      <c r="D1493" s="6">
        <v>2</v>
      </c>
      <c r="E1493" s="5">
        <v>32000.59</v>
      </c>
      <c r="F1493" s="6" t="str">
        <f t="shared" si="140"/>
        <v>借呗</v>
      </c>
      <c r="G1493" s="3" t="str">
        <f>MID(C1493,3,LEN(C1493))</f>
        <v>12期</v>
      </c>
      <c r="H1493" s="3" t="str">
        <f>VLOOKUP($B1493*1,[1]Sheet1!$A:$G,7,FALSE)</f>
        <v>华东</v>
      </c>
      <c r="I1493" s="3" t="str">
        <f>VLOOKUP($B1493*1,[1]Sheet1!$A:$G,6,FALSE)</f>
        <v>苏州</v>
      </c>
      <c r="J1493" s="3" t="str">
        <f>VLOOKUP($B1493*1,[1]Sheet1!$A:$G,5,FALSE)</f>
        <v>二组</v>
      </c>
      <c r="K1493" s="3" t="str">
        <f t="shared" si="141"/>
        <v>苏州二组</v>
      </c>
      <c r="L1493" s="3" t="str">
        <f>IF(VLOOKUP($B1493*1,[1]Sheet1!$A:$G,4,FALSE)=1,"普通员工","管理人员")</f>
        <v>普通员工</v>
      </c>
      <c r="M1493" s="3">
        <f>E1493/D1493</f>
        <v>16000.295</v>
      </c>
      <c r="N1493" s="3">
        <f t="shared" si="142"/>
        <v>2020</v>
      </c>
      <c r="O1493" s="3">
        <f t="shared" si="143"/>
        <v>6</v>
      </c>
    </row>
    <row r="1494" spans="1:15" x14ac:dyDescent="0.2">
      <c r="A1494" s="10">
        <f>A1493</f>
        <v>44004</v>
      </c>
      <c r="B1494" s="4" t="s">
        <v>44</v>
      </c>
      <c r="C1494" s="4" t="s">
        <v>6</v>
      </c>
      <c r="D1494" s="6">
        <v>1</v>
      </c>
      <c r="E1494" s="5">
        <v>15000.34</v>
      </c>
      <c r="F1494" s="6" t="str">
        <f t="shared" si="140"/>
        <v>借呗</v>
      </c>
      <c r="G1494" s="3" t="str">
        <f>MID(C1494,3,LEN(C1494))</f>
        <v>12期</v>
      </c>
      <c r="H1494" s="3" t="str">
        <f>VLOOKUP($B1494*1,[1]Sheet1!$A:$G,7,FALSE)</f>
        <v>华东</v>
      </c>
      <c r="I1494" s="3" t="str">
        <f>VLOOKUP($B1494*1,[1]Sheet1!$A:$G,6,FALSE)</f>
        <v>苏州</v>
      </c>
      <c r="J1494" s="3" t="str">
        <f>VLOOKUP($B1494*1,[1]Sheet1!$A:$G,5,FALSE)</f>
        <v>二组</v>
      </c>
      <c r="K1494" s="3" t="str">
        <f t="shared" si="141"/>
        <v>苏州二组</v>
      </c>
      <c r="L1494" s="3" t="str">
        <f>IF(VLOOKUP($B1494*1,[1]Sheet1!$A:$G,4,FALSE)=1,"普通员工","管理人员")</f>
        <v>普通员工</v>
      </c>
      <c r="M1494" s="3">
        <f>E1494/D1494</f>
        <v>15000.34</v>
      </c>
      <c r="N1494" s="3">
        <f t="shared" si="142"/>
        <v>2020</v>
      </c>
      <c r="O1494" s="3">
        <f t="shared" si="143"/>
        <v>6</v>
      </c>
    </row>
    <row r="1495" spans="1:15" x14ac:dyDescent="0.2">
      <c r="A1495" s="10">
        <f>A1494</f>
        <v>44004</v>
      </c>
      <c r="B1495" s="4" t="s">
        <v>45</v>
      </c>
      <c r="C1495" s="4" t="s">
        <v>5</v>
      </c>
      <c r="D1495" s="6">
        <v>1</v>
      </c>
      <c r="E1495" s="5">
        <v>18000.28</v>
      </c>
      <c r="F1495" s="6" t="str">
        <f t="shared" si="140"/>
        <v>借呗</v>
      </c>
      <c r="G1495" s="3" t="str">
        <f>MID(C1495,3,LEN(C1495))</f>
        <v>6期</v>
      </c>
      <c r="H1495" s="3" t="str">
        <f>VLOOKUP($B1495*1,[1]Sheet1!$A:$G,7,FALSE)</f>
        <v>华南</v>
      </c>
      <c r="I1495" s="3" t="str">
        <f>VLOOKUP($B1495*1,[1]Sheet1!$A:$G,6,FALSE)</f>
        <v>广州</v>
      </c>
      <c r="J1495" s="3" t="str">
        <f>VLOOKUP($B1495*1,[1]Sheet1!$A:$G,5,FALSE)</f>
        <v>一组</v>
      </c>
      <c r="K1495" s="3" t="str">
        <f t="shared" si="141"/>
        <v>广州一组</v>
      </c>
      <c r="L1495" s="3" t="str">
        <f>IF(VLOOKUP($B1495*1,[1]Sheet1!$A:$G,4,FALSE)=1,"普通员工","管理人员")</f>
        <v>普通员工</v>
      </c>
      <c r="M1495" s="3">
        <f>E1495/D1495</f>
        <v>18000.28</v>
      </c>
      <c r="N1495" s="3">
        <f t="shared" si="142"/>
        <v>2020</v>
      </c>
      <c r="O1495" s="3">
        <f t="shared" si="143"/>
        <v>6</v>
      </c>
    </row>
    <row r="1496" spans="1:15" x14ac:dyDescent="0.2">
      <c r="A1496" s="10">
        <f>A1495</f>
        <v>44004</v>
      </c>
      <c r="B1496" s="4" t="s">
        <v>25</v>
      </c>
      <c r="C1496" s="4" t="s">
        <v>5</v>
      </c>
      <c r="D1496" s="6">
        <v>1</v>
      </c>
      <c r="E1496" s="5">
        <v>1657.69</v>
      </c>
      <c r="F1496" s="6" t="str">
        <f t="shared" si="140"/>
        <v>借呗</v>
      </c>
      <c r="G1496" s="3" t="str">
        <f>MID(C1496,3,LEN(C1496))</f>
        <v>6期</v>
      </c>
      <c r="H1496" s="3" t="str">
        <f>VLOOKUP($B1496*1,[1]Sheet1!$A:$G,7,FALSE)</f>
        <v>华西北</v>
      </c>
      <c r="I1496" s="3" t="str">
        <f>VLOOKUP($B1496*1,[1]Sheet1!$A:$G,6,FALSE)</f>
        <v>北京</v>
      </c>
      <c r="J1496" s="3" t="str">
        <f>VLOOKUP($B1496*1,[1]Sheet1!$A:$G,5,FALSE)</f>
        <v>三组</v>
      </c>
      <c r="K1496" s="3" t="str">
        <f t="shared" si="141"/>
        <v>北京三组</v>
      </c>
      <c r="L1496" s="3" t="str">
        <f>IF(VLOOKUP($B1496*1,[1]Sheet1!$A:$G,4,FALSE)=1,"普通员工","管理人员")</f>
        <v>普通员工</v>
      </c>
      <c r="M1496" s="3">
        <f>E1496/D1496</f>
        <v>1657.69</v>
      </c>
      <c r="N1496" s="3">
        <f t="shared" si="142"/>
        <v>2020</v>
      </c>
      <c r="O1496" s="3">
        <f t="shared" si="143"/>
        <v>6</v>
      </c>
    </row>
    <row r="1497" spans="1:15" x14ac:dyDescent="0.2">
      <c r="A1497" s="10">
        <f>A1496</f>
        <v>44004</v>
      </c>
      <c r="B1497" s="4" t="s">
        <v>26</v>
      </c>
      <c r="C1497" s="4" t="s">
        <v>5</v>
      </c>
      <c r="D1497" s="6">
        <v>5</v>
      </c>
      <c r="E1497" s="5">
        <v>42015.19</v>
      </c>
      <c r="F1497" s="6" t="str">
        <f t="shared" si="140"/>
        <v>借呗</v>
      </c>
      <c r="G1497" s="3" t="str">
        <f>MID(C1497,3,LEN(C1497))</f>
        <v>6期</v>
      </c>
      <c r="H1497" s="3" t="str">
        <f>VLOOKUP($B1497*1,[1]Sheet1!$A:$G,7,FALSE)</f>
        <v>华南</v>
      </c>
      <c r="I1497" s="3" t="str">
        <f>VLOOKUP($B1497*1,[1]Sheet1!$A:$G,6,FALSE)</f>
        <v>广州</v>
      </c>
      <c r="J1497" s="3" t="str">
        <f>VLOOKUP($B1497*1,[1]Sheet1!$A:$G,5,FALSE)</f>
        <v>一组</v>
      </c>
      <c r="K1497" s="3" t="str">
        <f t="shared" si="141"/>
        <v>广州一组</v>
      </c>
      <c r="L1497" s="3" t="str">
        <f>IF(VLOOKUP($B1497*1,[1]Sheet1!$A:$G,4,FALSE)=1,"普通员工","管理人员")</f>
        <v>管理人员</v>
      </c>
      <c r="M1497" s="3">
        <f>E1497/D1497</f>
        <v>8403.0380000000005</v>
      </c>
      <c r="N1497" s="3">
        <f t="shared" si="142"/>
        <v>2020</v>
      </c>
      <c r="O1497" s="3">
        <f t="shared" si="143"/>
        <v>6</v>
      </c>
    </row>
    <row r="1498" spans="1:15" x14ac:dyDescent="0.2">
      <c r="A1498" s="10">
        <f>A1497</f>
        <v>44004</v>
      </c>
      <c r="B1498" s="3" t="str">
        <f>B1497</f>
        <v>1000003926</v>
      </c>
      <c r="C1498" s="4" t="s">
        <v>6</v>
      </c>
      <c r="D1498" s="6">
        <v>1</v>
      </c>
      <c r="E1498" s="5">
        <v>10000.56</v>
      </c>
      <c r="F1498" s="6" t="str">
        <f t="shared" si="140"/>
        <v>借呗</v>
      </c>
      <c r="G1498" s="3" t="str">
        <f>MID(C1498,3,LEN(C1498))</f>
        <v>12期</v>
      </c>
      <c r="H1498" s="3" t="str">
        <f>VLOOKUP($B1498*1,[1]Sheet1!$A:$G,7,FALSE)</f>
        <v>华南</v>
      </c>
      <c r="I1498" s="3" t="str">
        <f>VLOOKUP($B1498*1,[1]Sheet1!$A:$G,6,FALSE)</f>
        <v>广州</v>
      </c>
      <c r="J1498" s="3" t="str">
        <f>VLOOKUP($B1498*1,[1]Sheet1!$A:$G,5,FALSE)</f>
        <v>一组</v>
      </c>
      <c r="K1498" s="3" t="str">
        <f t="shared" si="141"/>
        <v>广州一组</v>
      </c>
      <c r="L1498" s="3" t="str">
        <f>IF(VLOOKUP($B1498*1,[1]Sheet1!$A:$G,4,FALSE)=1,"普通员工","管理人员")</f>
        <v>管理人员</v>
      </c>
      <c r="M1498" s="3">
        <f>E1498/D1498</f>
        <v>10000.56</v>
      </c>
      <c r="N1498" s="3">
        <f t="shared" si="142"/>
        <v>2020</v>
      </c>
      <c r="O1498" s="3">
        <f t="shared" si="143"/>
        <v>6</v>
      </c>
    </row>
    <row r="1499" spans="1:15" x14ac:dyDescent="0.2">
      <c r="A1499" s="10">
        <f>A1498</f>
        <v>44004</v>
      </c>
      <c r="B1499" s="4" t="s">
        <v>68</v>
      </c>
      <c r="C1499" s="4" t="s">
        <v>5</v>
      </c>
      <c r="D1499" s="6">
        <v>1</v>
      </c>
      <c r="E1499" s="5">
        <v>7000.62</v>
      </c>
      <c r="F1499" s="6" t="str">
        <f t="shared" si="140"/>
        <v>借呗</v>
      </c>
      <c r="G1499" s="3" t="str">
        <f>MID(C1499,3,LEN(C1499))</f>
        <v>6期</v>
      </c>
      <c r="H1499" s="3" t="str">
        <f>VLOOKUP($B1499*1,[1]Sheet1!$A:$G,7,FALSE)</f>
        <v>华西北</v>
      </c>
      <c r="I1499" s="3" t="str">
        <f>VLOOKUP($B1499*1,[1]Sheet1!$A:$G,6,FALSE)</f>
        <v>北京</v>
      </c>
      <c r="J1499" s="3" t="str">
        <f>VLOOKUP($B1499*1,[1]Sheet1!$A:$G,5,FALSE)</f>
        <v>三组</v>
      </c>
      <c r="K1499" s="3" t="str">
        <f t="shared" si="141"/>
        <v>北京三组</v>
      </c>
      <c r="L1499" s="3" t="str">
        <f>IF(VLOOKUP($B1499*1,[1]Sheet1!$A:$G,4,FALSE)=1,"普通员工","管理人员")</f>
        <v>普通员工</v>
      </c>
      <c r="M1499" s="3">
        <f>E1499/D1499</f>
        <v>7000.62</v>
      </c>
      <c r="N1499" s="3">
        <f t="shared" si="142"/>
        <v>2020</v>
      </c>
      <c r="O1499" s="3">
        <f t="shared" si="143"/>
        <v>6</v>
      </c>
    </row>
    <row r="1500" spans="1:15" x14ac:dyDescent="0.2">
      <c r="A1500" s="10">
        <f>A1499</f>
        <v>44004</v>
      </c>
      <c r="B1500" s="4" t="s">
        <v>27</v>
      </c>
      <c r="C1500" s="4" t="s">
        <v>5</v>
      </c>
      <c r="D1500" s="6">
        <v>3</v>
      </c>
      <c r="E1500" s="5">
        <v>40000.97</v>
      </c>
      <c r="F1500" s="6" t="str">
        <f t="shared" si="140"/>
        <v>借呗</v>
      </c>
      <c r="G1500" s="3" t="str">
        <f>MID(C1500,3,LEN(C1500))</f>
        <v>6期</v>
      </c>
      <c r="H1500" s="3" t="str">
        <f>VLOOKUP($B1500*1,[1]Sheet1!$A:$G,7,FALSE)</f>
        <v>华东</v>
      </c>
      <c r="I1500" s="3" t="str">
        <f>VLOOKUP($B1500*1,[1]Sheet1!$A:$G,6,FALSE)</f>
        <v>上海</v>
      </c>
      <c r="J1500" s="3" t="str">
        <f>VLOOKUP($B1500*1,[1]Sheet1!$A:$G,5,FALSE)</f>
        <v>二组</v>
      </c>
      <c r="K1500" s="3" t="str">
        <f t="shared" si="141"/>
        <v>上海二组</v>
      </c>
      <c r="L1500" s="3" t="str">
        <f>IF(VLOOKUP($B1500*1,[1]Sheet1!$A:$G,4,FALSE)=1,"普通员工","管理人员")</f>
        <v>管理人员</v>
      </c>
      <c r="M1500" s="3">
        <f>E1500/D1500</f>
        <v>13333.656666666668</v>
      </c>
      <c r="N1500" s="3">
        <f t="shared" si="142"/>
        <v>2020</v>
      </c>
      <c r="O1500" s="3">
        <f t="shared" si="143"/>
        <v>6</v>
      </c>
    </row>
    <row r="1501" spans="1:15" x14ac:dyDescent="0.2">
      <c r="A1501" s="10">
        <f>A1500</f>
        <v>44004</v>
      </c>
      <c r="B1501" s="4" t="s">
        <v>28</v>
      </c>
      <c r="C1501" s="4" t="s">
        <v>5</v>
      </c>
      <c r="D1501" s="6">
        <v>1</v>
      </c>
      <c r="E1501" s="5">
        <v>1034.08</v>
      </c>
      <c r="F1501" s="6" t="str">
        <f t="shared" si="140"/>
        <v>借呗</v>
      </c>
      <c r="G1501" s="3" t="str">
        <f>MID(C1501,3,LEN(C1501))</f>
        <v>6期</v>
      </c>
      <c r="H1501" s="3" t="str">
        <f>VLOOKUP($B1501*1,[1]Sheet1!$A:$G,7,FALSE)</f>
        <v>华东</v>
      </c>
      <c r="I1501" s="3" t="str">
        <f>VLOOKUP($B1501*1,[1]Sheet1!$A:$G,6,FALSE)</f>
        <v>合肥</v>
      </c>
      <c r="J1501" s="3" t="str">
        <f>VLOOKUP($B1501*1,[1]Sheet1!$A:$G,5,FALSE)</f>
        <v>一组</v>
      </c>
      <c r="K1501" s="3" t="str">
        <f t="shared" si="141"/>
        <v>合肥一组</v>
      </c>
      <c r="L1501" s="3" t="str">
        <f>IF(VLOOKUP($B1501*1,[1]Sheet1!$A:$G,4,FALSE)=1,"普通员工","管理人员")</f>
        <v>普通员工</v>
      </c>
      <c r="M1501" s="3">
        <f>E1501/D1501</f>
        <v>1034.08</v>
      </c>
      <c r="N1501" s="3">
        <f t="shared" si="142"/>
        <v>2020</v>
      </c>
      <c r="O1501" s="3">
        <f t="shared" si="143"/>
        <v>6</v>
      </c>
    </row>
    <row r="1502" spans="1:15" x14ac:dyDescent="0.2">
      <c r="A1502" s="10">
        <f>A1501</f>
        <v>44004</v>
      </c>
      <c r="B1502" s="3" t="str">
        <f>B1501</f>
        <v>1000004256</v>
      </c>
      <c r="C1502" s="4" t="s">
        <v>10</v>
      </c>
      <c r="D1502" s="6">
        <v>2</v>
      </c>
      <c r="E1502" s="5">
        <v>17000.46</v>
      </c>
      <c r="F1502" s="6" t="str">
        <f t="shared" si="140"/>
        <v>借呗</v>
      </c>
      <c r="G1502" s="3" t="str">
        <f>MID(C1502,3,LEN(C1502))</f>
        <v>18期</v>
      </c>
      <c r="H1502" s="3" t="str">
        <f>VLOOKUP($B1502*1,[1]Sheet1!$A:$G,7,FALSE)</f>
        <v>华东</v>
      </c>
      <c r="I1502" s="3" t="str">
        <f>VLOOKUP($B1502*1,[1]Sheet1!$A:$G,6,FALSE)</f>
        <v>合肥</v>
      </c>
      <c r="J1502" s="3" t="str">
        <f>VLOOKUP($B1502*1,[1]Sheet1!$A:$G,5,FALSE)</f>
        <v>一组</v>
      </c>
      <c r="K1502" s="3" t="str">
        <f t="shared" si="141"/>
        <v>合肥一组</v>
      </c>
      <c r="L1502" s="3" t="str">
        <f>IF(VLOOKUP($B1502*1,[1]Sheet1!$A:$G,4,FALSE)=1,"普通员工","管理人员")</f>
        <v>普通员工</v>
      </c>
      <c r="M1502" s="3">
        <f>E1502/D1502</f>
        <v>8500.23</v>
      </c>
      <c r="N1502" s="3">
        <f t="shared" si="142"/>
        <v>2020</v>
      </c>
      <c r="O1502" s="3">
        <f t="shared" si="143"/>
        <v>6</v>
      </c>
    </row>
    <row r="1503" spans="1:15" x14ac:dyDescent="0.2">
      <c r="A1503" s="10">
        <f>A1502</f>
        <v>44004</v>
      </c>
      <c r="B1503" s="4" t="s">
        <v>46</v>
      </c>
      <c r="C1503" s="4" t="s">
        <v>5</v>
      </c>
      <c r="D1503" s="6">
        <v>1</v>
      </c>
      <c r="E1503" s="5">
        <v>14000.06</v>
      </c>
      <c r="F1503" s="6" t="str">
        <f t="shared" si="140"/>
        <v>借呗</v>
      </c>
      <c r="G1503" s="3" t="str">
        <f>MID(C1503,3,LEN(C1503))</f>
        <v>6期</v>
      </c>
      <c r="H1503" s="3" t="str">
        <f>VLOOKUP($B1503*1,[1]Sheet1!$A:$G,7,FALSE)</f>
        <v>华东</v>
      </c>
      <c r="I1503" s="3" t="str">
        <f>VLOOKUP($B1503*1,[1]Sheet1!$A:$G,6,FALSE)</f>
        <v>杭州</v>
      </c>
      <c r="J1503" s="3" t="str">
        <f>VLOOKUP($B1503*1,[1]Sheet1!$A:$G,5,FALSE)</f>
        <v>二组</v>
      </c>
      <c r="K1503" s="3" t="str">
        <f t="shared" si="141"/>
        <v>杭州二组</v>
      </c>
      <c r="L1503" s="3" t="str">
        <f>IF(VLOOKUP($B1503*1,[1]Sheet1!$A:$G,4,FALSE)=1,"普通员工","管理人员")</f>
        <v>管理人员</v>
      </c>
      <c r="M1503" s="3">
        <f>E1503/D1503</f>
        <v>14000.06</v>
      </c>
      <c r="N1503" s="3">
        <f t="shared" si="142"/>
        <v>2020</v>
      </c>
      <c r="O1503" s="3">
        <f t="shared" si="143"/>
        <v>6</v>
      </c>
    </row>
    <row r="1504" spans="1:15" x14ac:dyDescent="0.2">
      <c r="A1504" s="10">
        <f>A1503</f>
        <v>44004</v>
      </c>
      <c r="B1504" s="3" t="str">
        <f>B1503</f>
        <v>1000005873</v>
      </c>
      <c r="C1504" s="4" t="s">
        <v>6</v>
      </c>
      <c r="D1504" s="6">
        <v>2</v>
      </c>
      <c r="E1504" s="5">
        <v>21600.54</v>
      </c>
      <c r="F1504" s="6" t="str">
        <f t="shared" si="140"/>
        <v>借呗</v>
      </c>
      <c r="G1504" s="3" t="str">
        <f>MID(C1504,3,LEN(C1504))</f>
        <v>12期</v>
      </c>
      <c r="H1504" s="3" t="str">
        <f>VLOOKUP($B1504*1,[1]Sheet1!$A:$G,7,FALSE)</f>
        <v>华东</v>
      </c>
      <c r="I1504" s="3" t="str">
        <f>VLOOKUP($B1504*1,[1]Sheet1!$A:$G,6,FALSE)</f>
        <v>杭州</v>
      </c>
      <c r="J1504" s="3" t="str">
        <f>VLOOKUP($B1504*1,[1]Sheet1!$A:$G,5,FALSE)</f>
        <v>二组</v>
      </c>
      <c r="K1504" s="3" t="str">
        <f t="shared" si="141"/>
        <v>杭州二组</v>
      </c>
      <c r="L1504" s="3" t="str">
        <f>IF(VLOOKUP($B1504*1,[1]Sheet1!$A:$G,4,FALSE)=1,"普通员工","管理人员")</f>
        <v>管理人员</v>
      </c>
      <c r="M1504" s="3">
        <f>E1504/D1504</f>
        <v>10800.27</v>
      </c>
      <c r="N1504" s="3">
        <f t="shared" si="142"/>
        <v>2020</v>
      </c>
      <c r="O1504" s="3">
        <f t="shared" si="143"/>
        <v>6</v>
      </c>
    </row>
    <row r="1505" spans="1:15" x14ac:dyDescent="0.2">
      <c r="A1505" s="10">
        <f>A1504</f>
        <v>44004</v>
      </c>
      <c r="B1505" s="4" t="s">
        <v>47</v>
      </c>
      <c r="C1505" s="4" t="s">
        <v>6</v>
      </c>
      <c r="D1505" s="6">
        <v>1</v>
      </c>
      <c r="E1505" s="5">
        <v>11999.97</v>
      </c>
      <c r="F1505" s="6" t="str">
        <f t="shared" si="140"/>
        <v>借呗</v>
      </c>
      <c r="G1505" s="3" t="str">
        <f>MID(C1505,3,LEN(C1505))</f>
        <v>12期</v>
      </c>
      <c r="H1505" s="3" t="str">
        <f>VLOOKUP($B1505*1,[1]Sheet1!$A:$G,7,FALSE)</f>
        <v>华西北</v>
      </c>
      <c r="I1505" s="3" t="str">
        <f>VLOOKUP($B1505*1,[1]Sheet1!$A:$G,6,FALSE)</f>
        <v>成都</v>
      </c>
      <c r="J1505" s="3" t="str">
        <f>VLOOKUP($B1505*1,[1]Sheet1!$A:$G,5,FALSE)</f>
        <v>一组</v>
      </c>
      <c r="K1505" s="3" t="str">
        <f t="shared" si="141"/>
        <v>成都一组</v>
      </c>
      <c r="L1505" s="3" t="str">
        <f>IF(VLOOKUP($B1505*1,[1]Sheet1!$A:$G,4,FALSE)=1,"普通员工","管理人员")</f>
        <v>管理人员</v>
      </c>
      <c r="M1505" s="3">
        <f>E1505/D1505</f>
        <v>11999.97</v>
      </c>
      <c r="N1505" s="3">
        <f t="shared" si="142"/>
        <v>2020</v>
      </c>
      <c r="O1505" s="3">
        <f t="shared" si="143"/>
        <v>6</v>
      </c>
    </row>
    <row r="1506" spans="1:15" x14ac:dyDescent="0.2">
      <c r="A1506" s="10">
        <f>A1505</f>
        <v>44004</v>
      </c>
      <c r="B1506" s="4" t="s">
        <v>50</v>
      </c>
      <c r="C1506" s="4" t="s">
        <v>6</v>
      </c>
      <c r="D1506" s="6">
        <v>1</v>
      </c>
      <c r="E1506" s="5">
        <v>25000.09</v>
      </c>
      <c r="F1506" s="6" t="str">
        <f t="shared" si="140"/>
        <v>借呗</v>
      </c>
      <c r="G1506" s="3" t="str">
        <f>MID(C1506,3,LEN(C1506))</f>
        <v>12期</v>
      </c>
      <c r="H1506" s="3" t="str">
        <f>VLOOKUP($B1506*1,[1]Sheet1!$A:$G,7,FALSE)</f>
        <v>华东</v>
      </c>
      <c r="I1506" s="3" t="str">
        <f>VLOOKUP($B1506*1,[1]Sheet1!$A:$G,6,FALSE)</f>
        <v>上海</v>
      </c>
      <c r="J1506" s="3" t="str">
        <f>VLOOKUP($B1506*1,[1]Sheet1!$A:$G,5,FALSE)</f>
        <v>一组</v>
      </c>
      <c r="K1506" s="3" t="str">
        <f t="shared" si="141"/>
        <v>上海一组</v>
      </c>
      <c r="L1506" s="3" t="str">
        <f>IF(VLOOKUP($B1506*1,[1]Sheet1!$A:$G,4,FALSE)=1,"普通员工","管理人员")</f>
        <v>普通员工</v>
      </c>
      <c r="M1506" s="3">
        <f>E1506/D1506</f>
        <v>25000.09</v>
      </c>
      <c r="N1506" s="3">
        <f t="shared" si="142"/>
        <v>2020</v>
      </c>
      <c r="O1506" s="3">
        <f t="shared" si="143"/>
        <v>6</v>
      </c>
    </row>
    <row r="1507" spans="1:15" x14ac:dyDescent="0.2">
      <c r="A1507" s="10">
        <f>A1506</f>
        <v>44004</v>
      </c>
      <c r="B1507" s="4" t="s">
        <v>31</v>
      </c>
      <c r="C1507" s="4" t="s">
        <v>5</v>
      </c>
      <c r="D1507" s="6">
        <v>1</v>
      </c>
      <c r="E1507" s="5">
        <v>8000.48</v>
      </c>
      <c r="F1507" s="6" t="str">
        <f t="shared" si="140"/>
        <v>借呗</v>
      </c>
      <c r="G1507" s="3" t="str">
        <f>MID(C1507,3,LEN(C1507))</f>
        <v>6期</v>
      </c>
      <c r="H1507" s="3" t="str">
        <f>VLOOKUP($B1507*1,[1]Sheet1!$A:$G,7,FALSE)</f>
        <v>华西北</v>
      </c>
      <c r="I1507" s="3" t="str">
        <f>VLOOKUP($B1507*1,[1]Sheet1!$A:$G,6,FALSE)</f>
        <v>北京</v>
      </c>
      <c r="J1507" s="3" t="str">
        <f>VLOOKUP($B1507*1,[1]Sheet1!$A:$G,5,FALSE)</f>
        <v>三组</v>
      </c>
      <c r="K1507" s="3" t="str">
        <f t="shared" si="141"/>
        <v>北京三组</v>
      </c>
      <c r="L1507" s="3" t="str">
        <f>IF(VLOOKUP($B1507*1,[1]Sheet1!$A:$G,4,FALSE)=1,"普通员工","管理人员")</f>
        <v>普通员工</v>
      </c>
      <c r="M1507" s="3">
        <f>E1507/D1507</f>
        <v>8000.48</v>
      </c>
      <c r="N1507" s="3">
        <f t="shared" si="142"/>
        <v>2020</v>
      </c>
      <c r="O1507" s="3">
        <f t="shared" si="143"/>
        <v>6</v>
      </c>
    </row>
    <row r="1508" spans="1:15" x14ac:dyDescent="0.2">
      <c r="A1508" s="10">
        <f>A1507</f>
        <v>44004</v>
      </c>
      <c r="B1508" s="4" t="s">
        <v>69</v>
      </c>
      <c r="C1508" s="4" t="s">
        <v>10</v>
      </c>
      <c r="D1508" s="6">
        <v>1</v>
      </c>
      <c r="E1508" s="5">
        <v>8000.09</v>
      </c>
      <c r="F1508" s="6" t="str">
        <f t="shared" si="140"/>
        <v>借呗</v>
      </c>
      <c r="G1508" s="3" t="str">
        <f>MID(C1508,3,LEN(C1508))</f>
        <v>18期</v>
      </c>
      <c r="H1508" s="3" t="str">
        <f>VLOOKUP($B1508*1,[1]Sheet1!$A:$G,7,FALSE)</f>
        <v>华东</v>
      </c>
      <c r="I1508" s="3" t="str">
        <f>VLOOKUP($B1508*1,[1]Sheet1!$A:$G,6,FALSE)</f>
        <v>合肥</v>
      </c>
      <c r="J1508" s="3" t="str">
        <f>VLOOKUP($B1508*1,[1]Sheet1!$A:$G,5,FALSE)</f>
        <v>一组</v>
      </c>
      <c r="K1508" s="3" t="str">
        <f t="shared" si="141"/>
        <v>合肥一组</v>
      </c>
      <c r="L1508" s="3" t="str">
        <f>IF(VLOOKUP($B1508*1,[1]Sheet1!$A:$G,4,FALSE)=1,"普通员工","管理人员")</f>
        <v>普通员工</v>
      </c>
      <c r="M1508" s="3">
        <f>E1508/D1508</f>
        <v>8000.09</v>
      </c>
      <c r="N1508" s="3">
        <f t="shared" si="142"/>
        <v>2020</v>
      </c>
      <c r="O1508" s="3">
        <f t="shared" si="143"/>
        <v>6</v>
      </c>
    </row>
    <row r="1509" spans="1:15" x14ac:dyDescent="0.2">
      <c r="A1509" s="10">
        <f>A1508</f>
        <v>44004</v>
      </c>
      <c r="B1509" s="4" t="s">
        <v>32</v>
      </c>
      <c r="C1509" s="4" t="s">
        <v>5</v>
      </c>
      <c r="D1509" s="6">
        <v>1</v>
      </c>
      <c r="E1509" s="5">
        <v>3000.15</v>
      </c>
      <c r="F1509" s="6" t="str">
        <f t="shared" si="140"/>
        <v>借呗</v>
      </c>
      <c r="G1509" s="3" t="str">
        <f>MID(C1509,3,LEN(C1509))</f>
        <v>6期</v>
      </c>
      <c r="H1509" s="3" t="str">
        <f>VLOOKUP($B1509*1,[1]Sheet1!$A:$G,7,FALSE)</f>
        <v>华东</v>
      </c>
      <c r="I1509" s="3" t="str">
        <f>VLOOKUP($B1509*1,[1]Sheet1!$A:$G,6,FALSE)</f>
        <v>上海</v>
      </c>
      <c r="J1509" s="3" t="str">
        <f>VLOOKUP($B1509*1,[1]Sheet1!$A:$G,5,FALSE)</f>
        <v>二组</v>
      </c>
      <c r="K1509" s="3" t="str">
        <f t="shared" si="141"/>
        <v>上海二组</v>
      </c>
      <c r="L1509" s="3" t="str">
        <f>IF(VLOOKUP($B1509*1,[1]Sheet1!$A:$G,4,FALSE)=1,"普通员工","管理人员")</f>
        <v>普通员工</v>
      </c>
      <c r="M1509" s="3">
        <f>E1509/D1509</f>
        <v>3000.15</v>
      </c>
      <c r="N1509" s="3">
        <f t="shared" si="142"/>
        <v>2020</v>
      </c>
      <c r="O1509" s="3">
        <f t="shared" si="143"/>
        <v>6</v>
      </c>
    </row>
    <row r="1510" spans="1:15" x14ac:dyDescent="0.2">
      <c r="A1510" s="10">
        <f>A1509</f>
        <v>44004</v>
      </c>
      <c r="B1510" s="4" t="s">
        <v>53</v>
      </c>
      <c r="C1510" s="4" t="s">
        <v>10</v>
      </c>
      <c r="D1510" s="6">
        <v>1</v>
      </c>
      <c r="E1510" s="5">
        <v>13000.39</v>
      </c>
      <c r="F1510" s="6" t="str">
        <f t="shared" si="140"/>
        <v>借呗</v>
      </c>
      <c r="G1510" s="3" t="str">
        <f>MID(C1510,3,LEN(C1510))</f>
        <v>18期</v>
      </c>
      <c r="H1510" s="3" t="str">
        <f>VLOOKUP($B1510*1,[1]Sheet1!$A:$G,7,FALSE)</f>
        <v>华东</v>
      </c>
      <c r="I1510" s="3" t="str">
        <f>VLOOKUP($B1510*1,[1]Sheet1!$A:$G,6,FALSE)</f>
        <v>南京</v>
      </c>
      <c r="J1510" s="3" t="str">
        <f>VLOOKUP($B1510*1,[1]Sheet1!$A:$G,5,FALSE)</f>
        <v>四组</v>
      </c>
      <c r="K1510" s="3" t="str">
        <f t="shared" si="141"/>
        <v>南京四组</v>
      </c>
      <c r="L1510" s="3" t="str">
        <f>IF(VLOOKUP($B1510*1,[1]Sheet1!$A:$G,4,FALSE)=1,"普通员工","管理人员")</f>
        <v>普通员工</v>
      </c>
      <c r="M1510" s="3">
        <f>E1510/D1510</f>
        <v>13000.39</v>
      </c>
      <c r="N1510" s="3">
        <f t="shared" si="142"/>
        <v>2020</v>
      </c>
      <c r="O1510" s="3">
        <f t="shared" si="143"/>
        <v>6</v>
      </c>
    </row>
    <row r="1511" spans="1:15" x14ac:dyDescent="0.2">
      <c r="A1511" s="10">
        <f>A1510</f>
        <v>44004</v>
      </c>
      <c r="B1511" s="4" t="s">
        <v>55</v>
      </c>
      <c r="C1511" s="4" t="s">
        <v>5</v>
      </c>
      <c r="D1511" s="6">
        <v>1</v>
      </c>
      <c r="E1511" s="5">
        <v>5500.71</v>
      </c>
      <c r="F1511" s="6" t="str">
        <f t="shared" si="140"/>
        <v>借呗</v>
      </c>
      <c r="G1511" s="3" t="str">
        <f>MID(C1511,3,LEN(C1511))</f>
        <v>6期</v>
      </c>
      <c r="H1511" s="3" t="str">
        <f>VLOOKUP($B1511*1,[1]Sheet1!$A:$G,7,FALSE)</f>
        <v>华南</v>
      </c>
      <c r="I1511" s="3" t="str">
        <f>VLOOKUP($B1511*1,[1]Sheet1!$A:$G,6,FALSE)</f>
        <v>广州</v>
      </c>
      <c r="J1511" s="3" t="str">
        <f>VLOOKUP($B1511*1,[1]Sheet1!$A:$G,5,FALSE)</f>
        <v>一组</v>
      </c>
      <c r="K1511" s="3" t="str">
        <f t="shared" si="141"/>
        <v>广州一组</v>
      </c>
      <c r="L1511" s="3" t="str">
        <f>IF(VLOOKUP($B1511*1,[1]Sheet1!$A:$G,4,FALSE)=1,"普通员工","管理人员")</f>
        <v>普通员工</v>
      </c>
      <c r="M1511" s="3">
        <f>E1511/D1511</f>
        <v>5500.71</v>
      </c>
      <c r="N1511" s="3">
        <f t="shared" si="142"/>
        <v>2020</v>
      </c>
      <c r="O1511" s="3">
        <f t="shared" si="143"/>
        <v>6</v>
      </c>
    </row>
    <row r="1512" spans="1:15" x14ac:dyDescent="0.2">
      <c r="A1512" s="10">
        <f>A1511</f>
        <v>44004</v>
      </c>
      <c r="B1512" s="4" t="s">
        <v>118</v>
      </c>
      <c r="C1512" s="4" t="s">
        <v>6</v>
      </c>
      <c r="D1512" s="6">
        <v>1</v>
      </c>
      <c r="E1512" s="5">
        <v>16000.15</v>
      </c>
      <c r="F1512" s="6" t="str">
        <f t="shared" si="140"/>
        <v>借呗</v>
      </c>
      <c r="G1512" s="3" t="str">
        <f>MID(C1512,3,LEN(C1512))</f>
        <v>12期</v>
      </c>
      <c r="H1512" s="3" t="str">
        <f>VLOOKUP($B1512*1,[1]Sheet1!$A:$G,7,FALSE)</f>
        <v>华东</v>
      </c>
      <c r="I1512" s="3" t="str">
        <f>VLOOKUP($B1512*1,[1]Sheet1!$A:$G,6,FALSE)</f>
        <v>合肥</v>
      </c>
      <c r="J1512" s="3" t="str">
        <f>VLOOKUP($B1512*1,[1]Sheet1!$A:$G,5,FALSE)</f>
        <v>二组</v>
      </c>
      <c r="K1512" s="3" t="str">
        <f t="shared" si="141"/>
        <v>合肥二组</v>
      </c>
      <c r="L1512" s="3" t="str">
        <f>IF(VLOOKUP($B1512*1,[1]Sheet1!$A:$G,4,FALSE)=1,"普通员工","管理人员")</f>
        <v>普通员工</v>
      </c>
      <c r="M1512" s="3">
        <f>E1512/D1512</f>
        <v>16000.15</v>
      </c>
      <c r="N1512" s="3">
        <f t="shared" si="142"/>
        <v>2020</v>
      </c>
      <c r="O1512" s="3">
        <f t="shared" si="143"/>
        <v>6</v>
      </c>
    </row>
    <row r="1513" spans="1:15" x14ac:dyDescent="0.2">
      <c r="A1513" s="10">
        <f>A1512</f>
        <v>44004</v>
      </c>
      <c r="B1513" s="4" t="s">
        <v>80</v>
      </c>
      <c r="C1513" s="4" t="s">
        <v>5</v>
      </c>
      <c r="D1513" s="6">
        <v>2</v>
      </c>
      <c r="E1513" s="5">
        <v>20000.760000000002</v>
      </c>
      <c r="F1513" s="6" t="str">
        <f t="shared" si="140"/>
        <v>借呗</v>
      </c>
      <c r="G1513" s="3" t="str">
        <f>MID(C1513,3,LEN(C1513))</f>
        <v>6期</v>
      </c>
      <c r="H1513" s="3" t="str">
        <f>VLOOKUP($B1513*1,[1]Sheet1!$A:$G,7,FALSE)</f>
        <v>华东</v>
      </c>
      <c r="I1513" s="3" t="str">
        <f>VLOOKUP($B1513*1,[1]Sheet1!$A:$G,6,FALSE)</f>
        <v>上海</v>
      </c>
      <c r="J1513" s="3" t="str">
        <f>VLOOKUP($B1513*1,[1]Sheet1!$A:$G,5,FALSE)</f>
        <v>二组</v>
      </c>
      <c r="K1513" s="3" t="str">
        <f t="shared" si="141"/>
        <v>上海二组</v>
      </c>
      <c r="L1513" s="3" t="str">
        <f>IF(VLOOKUP($B1513*1,[1]Sheet1!$A:$G,4,FALSE)=1,"普通员工","管理人员")</f>
        <v>普通员工</v>
      </c>
      <c r="M1513" s="3">
        <f>E1513/D1513</f>
        <v>10000.380000000001</v>
      </c>
      <c r="N1513" s="3">
        <f t="shared" si="142"/>
        <v>2020</v>
      </c>
      <c r="O1513" s="3">
        <f t="shared" si="143"/>
        <v>6</v>
      </c>
    </row>
    <row r="1514" spans="1:15" x14ac:dyDescent="0.2">
      <c r="A1514" s="10">
        <f>A1513</f>
        <v>44004</v>
      </c>
      <c r="B1514" s="4" t="s">
        <v>119</v>
      </c>
      <c r="C1514" s="4" t="s">
        <v>5</v>
      </c>
      <c r="D1514" s="6">
        <v>1</v>
      </c>
      <c r="E1514" s="5">
        <v>5000.04</v>
      </c>
      <c r="F1514" s="6" t="str">
        <f t="shared" si="140"/>
        <v>借呗</v>
      </c>
      <c r="G1514" s="3" t="str">
        <f>MID(C1514,3,LEN(C1514))</f>
        <v>6期</v>
      </c>
      <c r="H1514" s="3" t="str">
        <f>VLOOKUP($B1514*1,[1]Sheet1!$A:$G,7,FALSE)</f>
        <v>华东</v>
      </c>
      <c r="I1514" s="3" t="str">
        <f>VLOOKUP($B1514*1,[1]Sheet1!$A:$G,6,FALSE)</f>
        <v>杭州</v>
      </c>
      <c r="J1514" s="3" t="str">
        <f>VLOOKUP($B1514*1,[1]Sheet1!$A:$G,5,FALSE)</f>
        <v>二组</v>
      </c>
      <c r="K1514" s="3" t="str">
        <f t="shared" si="141"/>
        <v>杭州二组</v>
      </c>
      <c r="L1514" s="3" t="str">
        <f>IF(VLOOKUP($B1514*1,[1]Sheet1!$A:$G,4,FALSE)=1,"普通员工","管理人员")</f>
        <v>普通员工</v>
      </c>
      <c r="M1514" s="3">
        <f>E1514/D1514</f>
        <v>5000.04</v>
      </c>
      <c r="N1514" s="3">
        <f t="shared" si="142"/>
        <v>2020</v>
      </c>
      <c r="O1514" s="3">
        <f t="shared" si="143"/>
        <v>6</v>
      </c>
    </row>
    <row r="1515" spans="1:15" x14ac:dyDescent="0.2">
      <c r="A1515" s="10">
        <f>A1514</f>
        <v>44004</v>
      </c>
      <c r="B1515" s="4" t="s">
        <v>75</v>
      </c>
      <c r="C1515" s="4" t="s">
        <v>5</v>
      </c>
      <c r="D1515" s="6">
        <v>1</v>
      </c>
      <c r="E1515" s="5">
        <v>6500.07</v>
      </c>
      <c r="F1515" s="6" t="str">
        <f t="shared" si="140"/>
        <v>借呗</v>
      </c>
      <c r="G1515" s="3" t="str">
        <f>MID(C1515,3,LEN(C1515))</f>
        <v>6期</v>
      </c>
      <c r="H1515" s="3" t="str">
        <f>VLOOKUP($B1515*1,[1]Sheet1!$A:$G,7,FALSE)</f>
        <v>华东</v>
      </c>
      <c r="I1515" s="3" t="str">
        <f>VLOOKUP($B1515*1,[1]Sheet1!$A:$G,6,FALSE)</f>
        <v>杭州</v>
      </c>
      <c r="J1515" s="3" t="str">
        <f>VLOOKUP($B1515*1,[1]Sheet1!$A:$G,5,FALSE)</f>
        <v>一组</v>
      </c>
      <c r="K1515" s="3" t="str">
        <f t="shared" si="141"/>
        <v>杭州一组</v>
      </c>
      <c r="L1515" s="3" t="str">
        <f>IF(VLOOKUP($B1515*1,[1]Sheet1!$A:$G,4,FALSE)=1,"普通员工","管理人员")</f>
        <v>普通员工</v>
      </c>
      <c r="M1515" s="3">
        <f>E1515/D1515</f>
        <v>6500.07</v>
      </c>
      <c r="N1515" s="3">
        <f t="shared" si="142"/>
        <v>2020</v>
      </c>
      <c r="O1515" s="3">
        <f t="shared" si="143"/>
        <v>6</v>
      </c>
    </row>
    <row r="1516" spans="1:15" x14ac:dyDescent="0.2">
      <c r="A1516" s="10">
        <f>A1515</f>
        <v>44004</v>
      </c>
      <c r="B1516" s="3" t="str">
        <f t="shared" ref="B1516:B1517" si="144">B1515</f>
        <v>1000012096</v>
      </c>
      <c r="C1516" s="4" t="s">
        <v>6</v>
      </c>
      <c r="D1516" s="6">
        <v>1</v>
      </c>
      <c r="E1516" s="5">
        <v>5000.67</v>
      </c>
      <c r="F1516" s="6" t="str">
        <f t="shared" si="140"/>
        <v>借呗</v>
      </c>
      <c r="G1516" s="3" t="str">
        <f>MID(C1516,3,LEN(C1516))</f>
        <v>12期</v>
      </c>
      <c r="H1516" s="3" t="str">
        <f>VLOOKUP($B1516*1,[1]Sheet1!$A:$G,7,FALSE)</f>
        <v>华东</v>
      </c>
      <c r="I1516" s="3" t="str">
        <f>VLOOKUP($B1516*1,[1]Sheet1!$A:$G,6,FALSE)</f>
        <v>杭州</v>
      </c>
      <c r="J1516" s="3" t="str">
        <f>VLOOKUP($B1516*1,[1]Sheet1!$A:$G,5,FALSE)</f>
        <v>一组</v>
      </c>
      <c r="K1516" s="3" t="str">
        <f t="shared" si="141"/>
        <v>杭州一组</v>
      </c>
      <c r="L1516" s="3" t="str">
        <f>IF(VLOOKUP($B1516*1,[1]Sheet1!$A:$G,4,FALSE)=1,"普通员工","管理人员")</f>
        <v>普通员工</v>
      </c>
      <c r="M1516" s="3">
        <f>E1516/D1516</f>
        <v>5000.67</v>
      </c>
      <c r="N1516" s="3">
        <f t="shared" si="142"/>
        <v>2020</v>
      </c>
      <c r="O1516" s="3">
        <f t="shared" si="143"/>
        <v>6</v>
      </c>
    </row>
    <row r="1517" spans="1:15" x14ac:dyDescent="0.2">
      <c r="A1517" s="10">
        <f>A1516</f>
        <v>44004</v>
      </c>
      <c r="B1517" s="3" t="str">
        <f t="shared" si="144"/>
        <v>1000012096</v>
      </c>
      <c r="C1517" s="4" t="s">
        <v>10</v>
      </c>
      <c r="D1517" s="6">
        <v>1</v>
      </c>
      <c r="E1517" s="5">
        <v>13000.77</v>
      </c>
      <c r="F1517" s="6" t="str">
        <f t="shared" si="140"/>
        <v>借呗</v>
      </c>
      <c r="G1517" s="3" t="str">
        <f>MID(C1517,3,LEN(C1517))</f>
        <v>18期</v>
      </c>
      <c r="H1517" s="3" t="str">
        <f>VLOOKUP($B1517*1,[1]Sheet1!$A:$G,7,FALSE)</f>
        <v>华东</v>
      </c>
      <c r="I1517" s="3" t="str">
        <f>VLOOKUP($B1517*1,[1]Sheet1!$A:$G,6,FALSE)</f>
        <v>杭州</v>
      </c>
      <c r="J1517" s="3" t="str">
        <f>VLOOKUP($B1517*1,[1]Sheet1!$A:$G,5,FALSE)</f>
        <v>一组</v>
      </c>
      <c r="K1517" s="3" t="str">
        <f t="shared" si="141"/>
        <v>杭州一组</v>
      </c>
      <c r="L1517" s="3" t="str">
        <f>IF(VLOOKUP($B1517*1,[1]Sheet1!$A:$G,4,FALSE)=1,"普通员工","管理人员")</f>
        <v>普通员工</v>
      </c>
      <c r="M1517" s="3">
        <f>E1517/D1517</f>
        <v>13000.77</v>
      </c>
      <c r="N1517" s="3">
        <f t="shared" si="142"/>
        <v>2020</v>
      </c>
      <c r="O1517" s="3">
        <f t="shared" si="143"/>
        <v>6</v>
      </c>
    </row>
    <row r="1518" spans="1:15" x14ac:dyDescent="0.2">
      <c r="A1518" s="10">
        <f>A1517</f>
        <v>44004</v>
      </c>
      <c r="B1518" s="4" t="s">
        <v>76</v>
      </c>
      <c r="C1518" s="4" t="s">
        <v>5</v>
      </c>
      <c r="D1518" s="6">
        <v>2</v>
      </c>
      <c r="E1518" s="5">
        <v>45000.69</v>
      </c>
      <c r="F1518" s="6" t="str">
        <f t="shared" si="140"/>
        <v>借呗</v>
      </c>
      <c r="G1518" s="3" t="str">
        <f>MID(C1518,3,LEN(C1518))</f>
        <v>6期</v>
      </c>
      <c r="H1518" s="3" t="str">
        <f>VLOOKUP($B1518*1,[1]Sheet1!$A:$G,7,FALSE)</f>
        <v>华东</v>
      </c>
      <c r="I1518" s="3" t="str">
        <f>VLOOKUP($B1518*1,[1]Sheet1!$A:$G,6,FALSE)</f>
        <v>杭州</v>
      </c>
      <c r="J1518" s="3" t="str">
        <f>VLOOKUP($B1518*1,[1]Sheet1!$A:$G,5,FALSE)</f>
        <v>二组</v>
      </c>
      <c r="K1518" s="3" t="str">
        <f t="shared" si="141"/>
        <v>杭州二组</v>
      </c>
      <c r="L1518" s="3" t="str">
        <f>IF(VLOOKUP($B1518*1,[1]Sheet1!$A:$G,4,FALSE)=1,"普通员工","管理人员")</f>
        <v>普通员工</v>
      </c>
      <c r="M1518" s="3">
        <f>E1518/D1518</f>
        <v>22500.345000000001</v>
      </c>
      <c r="N1518" s="3">
        <f t="shared" si="142"/>
        <v>2020</v>
      </c>
      <c r="O1518" s="3">
        <f t="shared" si="143"/>
        <v>6</v>
      </c>
    </row>
    <row r="1519" spans="1:15" x14ac:dyDescent="0.2">
      <c r="A1519" s="10">
        <f>A1518</f>
        <v>44004</v>
      </c>
      <c r="B1519" s="3" t="str">
        <f>B1518</f>
        <v>1000012099</v>
      </c>
      <c r="C1519" s="4" t="s">
        <v>6</v>
      </c>
      <c r="D1519" s="6">
        <v>2</v>
      </c>
      <c r="E1519" s="5">
        <v>49000.44</v>
      </c>
      <c r="F1519" s="6" t="str">
        <f t="shared" si="140"/>
        <v>借呗</v>
      </c>
      <c r="G1519" s="3" t="str">
        <f>MID(C1519,3,LEN(C1519))</f>
        <v>12期</v>
      </c>
      <c r="H1519" s="3" t="str">
        <f>VLOOKUP($B1519*1,[1]Sheet1!$A:$G,7,FALSE)</f>
        <v>华东</v>
      </c>
      <c r="I1519" s="3" t="str">
        <f>VLOOKUP($B1519*1,[1]Sheet1!$A:$G,6,FALSE)</f>
        <v>杭州</v>
      </c>
      <c r="J1519" s="3" t="str">
        <f>VLOOKUP($B1519*1,[1]Sheet1!$A:$G,5,FALSE)</f>
        <v>二组</v>
      </c>
      <c r="K1519" s="3" t="str">
        <f t="shared" si="141"/>
        <v>杭州二组</v>
      </c>
      <c r="L1519" s="3" t="str">
        <f>IF(VLOOKUP($B1519*1,[1]Sheet1!$A:$G,4,FALSE)=1,"普通员工","管理人员")</f>
        <v>普通员工</v>
      </c>
      <c r="M1519" s="3">
        <f>E1519/D1519</f>
        <v>24500.22</v>
      </c>
      <c r="N1519" s="3">
        <f t="shared" si="142"/>
        <v>2020</v>
      </c>
      <c r="O1519" s="3">
        <f t="shared" si="143"/>
        <v>6</v>
      </c>
    </row>
    <row r="1520" spans="1:15" x14ac:dyDescent="0.2">
      <c r="A1520" s="10">
        <f>A1519</f>
        <v>44004</v>
      </c>
      <c r="B1520" s="4" t="s">
        <v>77</v>
      </c>
      <c r="C1520" s="4" t="s">
        <v>5</v>
      </c>
      <c r="D1520" s="6">
        <v>1</v>
      </c>
      <c r="E1520" s="5">
        <v>7500.51</v>
      </c>
      <c r="F1520" s="6" t="str">
        <f t="shared" si="140"/>
        <v>借呗</v>
      </c>
      <c r="G1520" s="3" t="str">
        <f>MID(C1520,3,LEN(C1520))</f>
        <v>6期</v>
      </c>
      <c r="H1520" s="3" t="str">
        <f>VLOOKUP($B1520*1,[1]Sheet1!$A:$G,7,FALSE)</f>
        <v>华东</v>
      </c>
      <c r="I1520" s="3" t="str">
        <f>VLOOKUP($B1520*1,[1]Sheet1!$A:$G,6,FALSE)</f>
        <v>杭州</v>
      </c>
      <c r="J1520" s="3" t="str">
        <f>VLOOKUP($B1520*1,[1]Sheet1!$A:$G,5,FALSE)</f>
        <v>三组</v>
      </c>
      <c r="K1520" s="3" t="str">
        <f t="shared" si="141"/>
        <v>杭州三组</v>
      </c>
      <c r="L1520" s="3" t="str">
        <f>IF(VLOOKUP($B1520*1,[1]Sheet1!$A:$G,4,FALSE)=1,"普通员工","管理人员")</f>
        <v>管理人员</v>
      </c>
      <c r="M1520" s="3">
        <f>E1520/D1520</f>
        <v>7500.51</v>
      </c>
      <c r="N1520" s="3">
        <f t="shared" si="142"/>
        <v>2020</v>
      </c>
      <c r="O1520" s="3">
        <f t="shared" si="143"/>
        <v>6</v>
      </c>
    </row>
    <row r="1521" spans="1:15" x14ac:dyDescent="0.2">
      <c r="A1521" s="10">
        <f>A1520</f>
        <v>44004</v>
      </c>
      <c r="B1521" s="4" t="s">
        <v>78</v>
      </c>
      <c r="C1521" s="4" t="s">
        <v>6</v>
      </c>
      <c r="D1521" s="6">
        <v>1</v>
      </c>
      <c r="E1521" s="5">
        <v>9999.93</v>
      </c>
      <c r="F1521" s="6" t="str">
        <f t="shared" si="140"/>
        <v>借呗</v>
      </c>
      <c r="G1521" s="3" t="str">
        <f>MID(C1521,3,LEN(C1521))</f>
        <v>12期</v>
      </c>
      <c r="H1521" s="3" t="str">
        <f>VLOOKUP($B1521*1,[1]Sheet1!$A:$G,7,FALSE)</f>
        <v>华东</v>
      </c>
      <c r="I1521" s="3" t="str">
        <f>VLOOKUP($B1521*1,[1]Sheet1!$A:$G,6,FALSE)</f>
        <v>杭州</v>
      </c>
      <c r="J1521" s="3" t="str">
        <f>VLOOKUP($B1521*1,[1]Sheet1!$A:$G,5,FALSE)</f>
        <v>一组</v>
      </c>
      <c r="K1521" s="3" t="str">
        <f t="shared" si="141"/>
        <v>杭州一组</v>
      </c>
      <c r="L1521" s="3" t="str">
        <f>IF(VLOOKUP($B1521*1,[1]Sheet1!$A:$G,4,FALSE)=1,"普通员工","管理人员")</f>
        <v>普通员工</v>
      </c>
      <c r="M1521" s="3">
        <f>E1521/D1521</f>
        <v>9999.93</v>
      </c>
      <c r="N1521" s="3">
        <f t="shared" si="142"/>
        <v>2020</v>
      </c>
      <c r="O1521" s="3">
        <f t="shared" si="143"/>
        <v>6</v>
      </c>
    </row>
    <row r="1522" spans="1:15" x14ac:dyDescent="0.2">
      <c r="A1522" s="10">
        <f>A1521</f>
        <v>44004</v>
      </c>
      <c r="B1522" s="4" t="s">
        <v>102</v>
      </c>
      <c r="C1522" s="4" t="s">
        <v>6</v>
      </c>
      <c r="D1522" s="6">
        <v>2</v>
      </c>
      <c r="E1522" s="5">
        <v>35001.149999999994</v>
      </c>
      <c r="F1522" s="6" t="str">
        <f t="shared" si="140"/>
        <v>借呗</v>
      </c>
      <c r="G1522" s="3" t="str">
        <f>MID(C1522,3,LEN(C1522))</f>
        <v>12期</v>
      </c>
      <c r="H1522" s="3" t="str">
        <f>VLOOKUP($B1522*1,[1]Sheet1!$A:$G,7,FALSE)</f>
        <v>华东</v>
      </c>
      <c r="I1522" s="3" t="str">
        <f>VLOOKUP($B1522*1,[1]Sheet1!$A:$G,6,FALSE)</f>
        <v>杭州</v>
      </c>
      <c r="J1522" s="3" t="str">
        <f>VLOOKUP($B1522*1,[1]Sheet1!$A:$G,5,FALSE)</f>
        <v>一组</v>
      </c>
      <c r="K1522" s="3" t="str">
        <f t="shared" si="141"/>
        <v>杭州一组</v>
      </c>
      <c r="L1522" s="3" t="str">
        <f>IF(VLOOKUP($B1522*1,[1]Sheet1!$A:$G,4,FALSE)=1,"普通员工","管理人员")</f>
        <v>普通员工</v>
      </c>
      <c r="M1522" s="3">
        <f>E1522/D1522</f>
        <v>17500.574999999997</v>
      </c>
      <c r="N1522" s="3">
        <f t="shared" si="142"/>
        <v>2020</v>
      </c>
      <c r="O1522" s="3">
        <f t="shared" si="143"/>
        <v>6</v>
      </c>
    </row>
    <row r="1523" spans="1:15" x14ac:dyDescent="0.2">
      <c r="A1523" s="10">
        <f>A1522</f>
        <v>44004</v>
      </c>
      <c r="B1523" s="4" t="s">
        <v>86</v>
      </c>
      <c r="C1523" s="4" t="s">
        <v>5</v>
      </c>
      <c r="D1523" s="6">
        <v>1</v>
      </c>
      <c r="E1523" s="5">
        <v>5000.51</v>
      </c>
      <c r="F1523" s="6" t="str">
        <f t="shared" si="140"/>
        <v>借呗</v>
      </c>
      <c r="G1523" s="3" t="str">
        <f>MID(C1523,3,LEN(C1523))</f>
        <v>6期</v>
      </c>
      <c r="H1523" s="3" t="str">
        <f>VLOOKUP($B1523*1,[1]Sheet1!$A:$G,7,FALSE)</f>
        <v>华东</v>
      </c>
      <c r="I1523" s="3" t="str">
        <f>VLOOKUP($B1523*1,[1]Sheet1!$A:$G,6,FALSE)</f>
        <v>苏州</v>
      </c>
      <c r="J1523" s="3" t="str">
        <f>VLOOKUP($B1523*1,[1]Sheet1!$A:$G,5,FALSE)</f>
        <v>一组</v>
      </c>
      <c r="K1523" s="3" t="str">
        <f t="shared" si="141"/>
        <v>苏州一组</v>
      </c>
      <c r="L1523" s="3" t="str">
        <f>IF(VLOOKUP($B1523*1,[1]Sheet1!$A:$G,4,FALSE)=1,"普通员工","管理人员")</f>
        <v>普通员工</v>
      </c>
      <c r="M1523" s="3">
        <f>E1523/D1523</f>
        <v>5000.51</v>
      </c>
      <c r="N1523" s="3">
        <f t="shared" si="142"/>
        <v>2020</v>
      </c>
      <c r="O1523" s="3">
        <f t="shared" si="143"/>
        <v>6</v>
      </c>
    </row>
    <row r="1524" spans="1:15" x14ac:dyDescent="0.2">
      <c r="A1524" s="10">
        <f>A1523</f>
        <v>44004</v>
      </c>
      <c r="B1524" s="4" t="s">
        <v>81</v>
      </c>
      <c r="C1524" s="4" t="s">
        <v>5</v>
      </c>
      <c r="D1524" s="6">
        <v>1</v>
      </c>
      <c r="E1524" s="5">
        <v>8000.02</v>
      </c>
      <c r="F1524" s="6" t="str">
        <f t="shared" si="140"/>
        <v>借呗</v>
      </c>
      <c r="G1524" s="3" t="str">
        <f>MID(C1524,3,LEN(C1524))</f>
        <v>6期</v>
      </c>
      <c r="H1524" s="3" t="str">
        <f>VLOOKUP($B1524*1,[1]Sheet1!$A:$G,7,FALSE)</f>
        <v>华南</v>
      </c>
      <c r="I1524" s="3" t="str">
        <f>VLOOKUP($B1524*1,[1]Sheet1!$A:$G,6,FALSE)</f>
        <v>南宁</v>
      </c>
      <c r="J1524" s="3" t="str">
        <f>VLOOKUP($B1524*1,[1]Sheet1!$A:$G,5,FALSE)</f>
        <v>一组</v>
      </c>
      <c r="K1524" s="3" t="str">
        <f t="shared" si="141"/>
        <v>南宁一组</v>
      </c>
      <c r="L1524" s="3" t="str">
        <f>IF(VLOOKUP($B1524*1,[1]Sheet1!$A:$G,4,FALSE)=1,"普通员工","管理人员")</f>
        <v>普通员工</v>
      </c>
      <c r="M1524" s="3">
        <f>E1524/D1524</f>
        <v>8000.02</v>
      </c>
      <c r="N1524" s="3">
        <f t="shared" si="142"/>
        <v>2020</v>
      </c>
      <c r="O1524" s="3">
        <f t="shared" si="143"/>
        <v>6</v>
      </c>
    </row>
    <row r="1525" spans="1:15" x14ac:dyDescent="0.2">
      <c r="A1525" s="10">
        <f>A1524</f>
        <v>44004</v>
      </c>
      <c r="B1525" s="4" t="s">
        <v>82</v>
      </c>
      <c r="C1525" s="4" t="s">
        <v>5</v>
      </c>
      <c r="D1525" s="6">
        <v>1</v>
      </c>
      <c r="E1525" s="5">
        <v>604.30999999999995</v>
      </c>
      <c r="F1525" s="6" t="str">
        <f t="shared" si="140"/>
        <v>借呗</v>
      </c>
      <c r="G1525" s="3" t="str">
        <f>MID(C1525,3,LEN(C1525))</f>
        <v>6期</v>
      </c>
      <c r="H1525" s="3" t="str">
        <f>VLOOKUP($B1525*1,[1]Sheet1!$A:$G,7,FALSE)</f>
        <v>华西北</v>
      </c>
      <c r="I1525" s="3" t="str">
        <f>VLOOKUP($B1525*1,[1]Sheet1!$A:$G,6,FALSE)</f>
        <v>北京</v>
      </c>
      <c r="J1525" s="3" t="str">
        <f>VLOOKUP($B1525*1,[1]Sheet1!$A:$G,5,FALSE)</f>
        <v>三组</v>
      </c>
      <c r="K1525" s="3" t="str">
        <f t="shared" si="141"/>
        <v>北京三组</v>
      </c>
      <c r="L1525" s="3" t="str">
        <f>IF(VLOOKUP($B1525*1,[1]Sheet1!$A:$G,4,FALSE)=1,"普通员工","管理人员")</f>
        <v>普通员工</v>
      </c>
      <c r="M1525" s="3">
        <f>E1525/D1525</f>
        <v>604.30999999999995</v>
      </c>
      <c r="N1525" s="3">
        <f t="shared" si="142"/>
        <v>2020</v>
      </c>
      <c r="O1525" s="3">
        <f t="shared" si="143"/>
        <v>6</v>
      </c>
    </row>
    <row r="1526" spans="1:15" x14ac:dyDescent="0.2">
      <c r="A1526" s="10">
        <f>A1525</f>
        <v>44004</v>
      </c>
      <c r="B1526" s="3" t="str">
        <f>B1525</f>
        <v>1000012446</v>
      </c>
      <c r="C1526" s="4" t="s">
        <v>6</v>
      </c>
      <c r="D1526" s="6">
        <v>1</v>
      </c>
      <c r="E1526" s="5">
        <v>10000.66</v>
      </c>
      <c r="F1526" s="6" t="str">
        <f t="shared" si="140"/>
        <v>借呗</v>
      </c>
      <c r="G1526" s="3" t="str">
        <f>MID(C1526,3,LEN(C1526))</f>
        <v>12期</v>
      </c>
      <c r="H1526" s="3" t="str">
        <f>VLOOKUP($B1526*1,[1]Sheet1!$A:$G,7,FALSE)</f>
        <v>华西北</v>
      </c>
      <c r="I1526" s="3" t="str">
        <f>VLOOKUP($B1526*1,[1]Sheet1!$A:$G,6,FALSE)</f>
        <v>北京</v>
      </c>
      <c r="J1526" s="3" t="str">
        <f>VLOOKUP($B1526*1,[1]Sheet1!$A:$G,5,FALSE)</f>
        <v>三组</v>
      </c>
      <c r="K1526" s="3" t="str">
        <f t="shared" si="141"/>
        <v>北京三组</v>
      </c>
      <c r="L1526" s="3" t="str">
        <f>IF(VLOOKUP($B1526*1,[1]Sheet1!$A:$G,4,FALSE)=1,"普通员工","管理人员")</f>
        <v>普通员工</v>
      </c>
      <c r="M1526" s="3">
        <f>E1526/D1526</f>
        <v>10000.66</v>
      </c>
      <c r="N1526" s="3">
        <f t="shared" si="142"/>
        <v>2020</v>
      </c>
      <c r="O1526" s="3">
        <f t="shared" si="143"/>
        <v>6</v>
      </c>
    </row>
    <row r="1527" spans="1:15" x14ac:dyDescent="0.2">
      <c r="A1527" s="10">
        <f>A1526</f>
        <v>44004</v>
      </c>
      <c r="B1527" s="4" t="s">
        <v>88</v>
      </c>
      <c r="C1527" s="4" t="s">
        <v>6</v>
      </c>
      <c r="D1527" s="6">
        <v>1</v>
      </c>
      <c r="E1527" s="5">
        <v>20000.14</v>
      </c>
      <c r="F1527" s="6" t="str">
        <f t="shared" si="140"/>
        <v>借呗</v>
      </c>
      <c r="G1527" s="3" t="str">
        <f>MID(C1527,3,LEN(C1527))</f>
        <v>12期</v>
      </c>
      <c r="H1527" s="3" t="str">
        <f>VLOOKUP($B1527*1,[1]Sheet1!$A:$G,7,FALSE)</f>
        <v>华东</v>
      </c>
      <c r="I1527" s="3" t="str">
        <f>VLOOKUP($B1527*1,[1]Sheet1!$A:$G,6,FALSE)</f>
        <v>上海</v>
      </c>
      <c r="J1527" s="3" t="str">
        <f>VLOOKUP($B1527*1,[1]Sheet1!$A:$G,5,FALSE)</f>
        <v>一组</v>
      </c>
      <c r="K1527" s="3" t="str">
        <f t="shared" si="141"/>
        <v>上海一组</v>
      </c>
      <c r="L1527" s="3" t="str">
        <f>IF(VLOOKUP($B1527*1,[1]Sheet1!$A:$G,4,FALSE)=1,"普通员工","管理人员")</f>
        <v>普通员工</v>
      </c>
      <c r="M1527" s="3">
        <f>E1527/D1527</f>
        <v>20000.14</v>
      </c>
      <c r="N1527" s="3">
        <f t="shared" si="142"/>
        <v>2020</v>
      </c>
      <c r="O1527" s="3">
        <f t="shared" si="143"/>
        <v>6</v>
      </c>
    </row>
    <row r="1528" spans="1:15" x14ac:dyDescent="0.2">
      <c r="A1528" s="10">
        <f>A1527</f>
        <v>44004</v>
      </c>
      <c r="B1528" s="4" t="s">
        <v>110</v>
      </c>
      <c r="C1528" s="4" t="s">
        <v>5</v>
      </c>
      <c r="D1528" s="6">
        <v>2</v>
      </c>
      <c r="E1528" s="5">
        <v>32500.15</v>
      </c>
      <c r="F1528" s="6" t="str">
        <f t="shared" si="140"/>
        <v>借呗</v>
      </c>
      <c r="G1528" s="3" t="str">
        <f>MID(C1528,3,LEN(C1528))</f>
        <v>6期</v>
      </c>
      <c r="H1528" s="3" t="str">
        <f>VLOOKUP($B1528*1,[1]Sheet1!$A:$G,7,FALSE)</f>
        <v>华东</v>
      </c>
      <c r="I1528" s="3" t="str">
        <f>VLOOKUP($B1528*1,[1]Sheet1!$A:$G,6,FALSE)</f>
        <v>苏州</v>
      </c>
      <c r="J1528" s="3" t="str">
        <f>VLOOKUP($B1528*1,[1]Sheet1!$A:$G,5,FALSE)</f>
        <v>一组</v>
      </c>
      <c r="K1528" s="3" t="str">
        <f t="shared" si="141"/>
        <v>苏州一组</v>
      </c>
      <c r="L1528" s="3" t="str">
        <f>IF(VLOOKUP($B1528*1,[1]Sheet1!$A:$G,4,FALSE)=1,"普通员工","管理人员")</f>
        <v>普通员工</v>
      </c>
      <c r="M1528" s="3">
        <f>E1528/D1528</f>
        <v>16250.075000000001</v>
      </c>
      <c r="N1528" s="3">
        <f t="shared" si="142"/>
        <v>2020</v>
      </c>
      <c r="O1528" s="3">
        <f t="shared" si="143"/>
        <v>6</v>
      </c>
    </row>
    <row r="1529" spans="1:15" x14ac:dyDescent="0.2">
      <c r="A1529" s="10">
        <f>A1528</f>
        <v>44004</v>
      </c>
      <c r="B1529" s="4" t="s">
        <v>97</v>
      </c>
      <c r="C1529" s="4" t="s">
        <v>6</v>
      </c>
      <c r="D1529" s="6">
        <v>1</v>
      </c>
      <c r="E1529" s="5">
        <v>12000.56</v>
      </c>
      <c r="F1529" s="6" t="str">
        <f t="shared" si="140"/>
        <v>借呗</v>
      </c>
      <c r="G1529" s="3" t="str">
        <f>MID(C1529,3,LEN(C1529))</f>
        <v>12期</v>
      </c>
      <c r="H1529" s="3" t="str">
        <f>VLOOKUP($B1529*1,[1]Sheet1!$A:$G,7,FALSE)</f>
        <v>华东</v>
      </c>
      <c r="I1529" s="3" t="str">
        <f>VLOOKUP($B1529*1,[1]Sheet1!$A:$G,6,FALSE)</f>
        <v>苏州</v>
      </c>
      <c r="J1529" s="3" t="str">
        <f>VLOOKUP($B1529*1,[1]Sheet1!$A:$G,5,FALSE)</f>
        <v>三组</v>
      </c>
      <c r="K1529" s="3" t="str">
        <f t="shared" si="141"/>
        <v>苏州三组</v>
      </c>
      <c r="L1529" s="3" t="str">
        <f>IF(VLOOKUP($B1529*1,[1]Sheet1!$A:$G,4,FALSE)=1,"普通员工","管理人员")</f>
        <v>普通员工</v>
      </c>
      <c r="M1529" s="3">
        <f>E1529/D1529</f>
        <v>12000.56</v>
      </c>
      <c r="N1529" s="3">
        <f t="shared" si="142"/>
        <v>2020</v>
      </c>
      <c r="O1529" s="3">
        <f t="shared" si="143"/>
        <v>6</v>
      </c>
    </row>
    <row r="1530" spans="1:15" x14ac:dyDescent="0.2">
      <c r="A1530" s="10">
        <f>A1529</f>
        <v>44004</v>
      </c>
      <c r="B1530" s="4" t="s">
        <v>120</v>
      </c>
      <c r="C1530" s="4" t="s">
        <v>6</v>
      </c>
      <c r="D1530" s="6">
        <v>1</v>
      </c>
      <c r="E1530" s="5">
        <v>27000.27</v>
      </c>
      <c r="F1530" s="6" t="str">
        <f t="shared" si="140"/>
        <v>借呗</v>
      </c>
      <c r="G1530" s="3" t="str">
        <f>MID(C1530,3,LEN(C1530))</f>
        <v>12期</v>
      </c>
      <c r="H1530" s="3" t="str">
        <f>VLOOKUP($B1530*1,[1]Sheet1!$A:$G,7,FALSE)</f>
        <v>华南</v>
      </c>
      <c r="I1530" s="3" t="str">
        <f>VLOOKUP($B1530*1,[1]Sheet1!$A:$G,6,FALSE)</f>
        <v>南宁</v>
      </c>
      <c r="J1530" s="3" t="str">
        <f>VLOOKUP($B1530*1,[1]Sheet1!$A:$G,5,FALSE)</f>
        <v>一组</v>
      </c>
      <c r="K1530" s="3" t="str">
        <f t="shared" si="141"/>
        <v>南宁一组</v>
      </c>
      <c r="L1530" s="3" t="str">
        <f>IF(VLOOKUP($B1530*1,[1]Sheet1!$A:$G,4,FALSE)=1,"普通员工","管理人员")</f>
        <v>普通员工</v>
      </c>
      <c r="M1530" s="3">
        <f>E1530/D1530</f>
        <v>27000.27</v>
      </c>
      <c r="N1530" s="3">
        <f t="shared" si="142"/>
        <v>2020</v>
      </c>
      <c r="O1530" s="3">
        <f t="shared" si="143"/>
        <v>6</v>
      </c>
    </row>
    <row r="1531" spans="1:15" x14ac:dyDescent="0.2">
      <c r="A1531" s="10">
        <f>A1530</f>
        <v>44004</v>
      </c>
      <c r="B1531" s="4" t="s">
        <v>98</v>
      </c>
      <c r="C1531" s="4" t="s">
        <v>5</v>
      </c>
      <c r="D1531" s="6">
        <v>2</v>
      </c>
      <c r="E1531" s="5">
        <v>21500.9</v>
      </c>
      <c r="F1531" s="6" t="str">
        <f t="shared" si="140"/>
        <v>借呗</v>
      </c>
      <c r="G1531" s="3" t="str">
        <f>MID(C1531,3,LEN(C1531))</f>
        <v>6期</v>
      </c>
      <c r="H1531" s="3" t="str">
        <f>VLOOKUP($B1531*1,[1]Sheet1!$A:$G,7,FALSE)</f>
        <v>华东</v>
      </c>
      <c r="I1531" s="3" t="str">
        <f>VLOOKUP($B1531*1,[1]Sheet1!$A:$G,6,FALSE)</f>
        <v>杭州</v>
      </c>
      <c r="J1531" s="3" t="str">
        <f>VLOOKUP($B1531*1,[1]Sheet1!$A:$G,5,FALSE)</f>
        <v>二组</v>
      </c>
      <c r="K1531" s="3" t="str">
        <f t="shared" si="141"/>
        <v>杭州二组</v>
      </c>
      <c r="L1531" s="3" t="str">
        <f>IF(VLOOKUP($B1531*1,[1]Sheet1!$A:$G,4,FALSE)=1,"普通员工","管理人员")</f>
        <v>普通员工</v>
      </c>
      <c r="M1531" s="3">
        <f>E1531/D1531</f>
        <v>10750.45</v>
      </c>
      <c r="N1531" s="3">
        <f t="shared" si="142"/>
        <v>2020</v>
      </c>
      <c r="O1531" s="3">
        <f t="shared" si="143"/>
        <v>6</v>
      </c>
    </row>
    <row r="1532" spans="1:15" x14ac:dyDescent="0.2">
      <c r="A1532" s="10">
        <f>A1531</f>
        <v>44004</v>
      </c>
      <c r="B1532" s="4" t="s">
        <v>99</v>
      </c>
      <c r="C1532" s="4" t="s">
        <v>5</v>
      </c>
      <c r="D1532" s="6">
        <v>2</v>
      </c>
      <c r="E1532" s="5">
        <v>23000.5</v>
      </c>
      <c r="F1532" s="6" t="str">
        <f t="shared" si="140"/>
        <v>借呗</v>
      </c>
      <c r="G1532" s="3" t="str">
        <f>MID(C1532,3,LEN(C1532))</f>
        <v>6期</v>
      </c>
      <c r="H1532" s="3" t="str">
        <f>VLOOKUP($B1532*1,[1]Sheet1!$A:$G,7,FALSE)</f>
        <v>华南</v>
      </c>
      <c r="I1532" s="3" t="str">
        <f>VLOOKUP($B1532*1,[1]Sheet1!$A:$G,6,FALSE)</f>
        <v>广州</v>
      </c>
      <c r="J1532" s="3" t="str">
        <f>VLOOKUP($B1532*1,[1]Sheet1!$A:$G,5,FALSE)</f>
        <v>二组</v>
      </c>
      <c r="K1532" s="3" t="str">
        <f t="shared" si="141"/>
        <v>广州二组</v>
      </c>
      <c r="L1532" s="3" t="str">
        <f>IF(VLOOKUP($B1532*1,[1]Sheet1!$A:$G,4,FALSE)=1,"普通员工","管理人员")</f>
        <v>管理人员</v>
      </c>
      <c r="M1532" s="3">
        <f>E1532/D1532</f>
        <v>11500.25</v>
      </c>
      <c r="N1532" s="3">
        <f t="shared" si="142"/>
        <v>2020</v>
      </c>
      <c r="O1532" s="3">
        <f t="shared" si="143"/>
        <v>6</v>
      </c>
    </row>
    <row r="1533" spans="1:15" x14ac:dyDescent="0.2">
      <c r="A1533" s="10">
        <f>A1532</f>
        <v>44004</v>
      </c>
      <c r="B1533" s="3" t="str">
        <f t="shared" ref="B1533:B1534" si="145">B1532</f>
        <v>1000014291</v>
      </c>
      <c r="C1533" s="4" t="s">
        <v>6</v>
      </c>
      <c r="D1533" s="6">
        <v>1</v>
      </c>
      <c r="E1533" s="5">
        <v>1000.49</v>
      </c>
      <c r="F1533" s="6" t="str">
        <f t="shared" si="140"/>
        <v>借呗</v>
      </c>
      <c r="G1533" s="3" t="str">
        <f>MID(C1533,3,LEN(C1533))</f>
        <v>12期</v>
      </c>
      <c r="H1533" s="3" t="str">
        <f>VLOOKUP($B1533*1,[1]Sheet1!$A:$G,7,FALSE)</f>
        <v>华南</v>
      </c>
      <c r="I1533" s="3" t="str">
        <f>VLOOKUP($B1533*1,[1]Sheet1!$A:$G,6,FALSE)</f>
        <v>广州</v>
      </c>
      <c r="J1533" s="3" t="str">
        <f>VLOOKUP($B1533*1,[1]Sheet1!$A:$G,5,FALSE)</f>
        <v>二组</v>
      </c>
      <c r="K1533" s="3" t="str">
        <f t="shared" si="141"/>
        <v>广州二组</v>
      </c>
      <c r="L1533" s="3" t="str">
        <f>IF(VLOOKUP($B1533*1,[1]Sheet1!$A:$G,4,FALSE)=1,"普通员工","管理人员")</f>
        <v>管理人员</v>
      </c>
      <c r="M1533" s="3">
        <f>E1533/D1533</f>
        <v>1000.49</v>
      </c>
      <c r="N1533" s="3">
        <f t="shared" si="142"/>
        <v>2020</v>
      </c>
      <c r="O1533" s="3">
        <f t="shared" si="143"/>
        <v>6</v>
      </c>
    </row>
    <row r="1534" spans="1:15" x14ac:dyDescent="0.2">
      <c r="A1534" s="10">
        <f>A1533</f>
        <v>44004</v>
      </c>
      <c r="B1534" s="3" t="str">
        <f t="shared" si="145"/>
        <v>1000014291</v>
      </c>
      <c r="C1534" s="4" t="s">
        <v>10</v>
      </c>
      <c r="D1534" s="6">
        <v>1</v>
      </c>
      <c r="E1534" s="5">
        <v>11000.06</v>
      </c>
      <c r="F1534" s="6" t="str">
        <f t="shared" si="140"/>
        <v>借呗</v>
      </c>
      <c r="G1534" s="3" t="str">
        <f>MID(C1534,3,LEN(C1534))</f>
        <v>18期</v>
      </c>
      <c r="H1534" s="3" t="str">
        <f>VLOOKUP($B1534*1,[1]Sheet1!$A:$G,7,FALSE)</f>
        <v>华南</v>
      </c>
      <c r="I1534" s="3" t="str">
        <f>VLOOKUP($B1534*1,[1]Sheet1!$A:$G,6,FALSE)</f>
        <v>广州</v>
      </c>
      <c r="J1534" s="3" t="str">
        <f>VLOOKUP($B1534*1,[1]Sheet1!$A:$G,5,FALSE)</f>
        <v>二组</v>
      </c>
      <c r="K1534" s="3" t="str">
        <f t="shared" si="141"/>
        <v>广州二组</v>
      </c>
      <c r="L1534" s="3" t="str">
        <f>IF(VLOOKUP($B1534*1,[1]Sheet1!$A:$G,4,FALSE)=1,"普通员工","管理人员")</f>
        <v>管理人员</v>
      </c>
      <c r="M1534" s="3">
        <f>E1534/D1534</f>
        <v>11000.06</v>
      </c>
      <c r="N1534" s="3">
        <f t="shared" si="142"/>
        <v>2020</v>
      </c>
      <c r="O1534" s="3">
        <f t="shared" si="143"/>
        <v>6</v>
      </c>
    </row>
    <row r="1535" spans="1:15" x14ac:dyDescent="0.2">
      <c r="A1535" s="10">
        <f>A1534</f>
        <v>44004</v>
      </c>
      <c r="B1535" s="4" t="s">
        <v>128</v>
      </c>
      <c r="C1535" s="4" t="s">
        <v>5</v>
      </c>
      <c r="D1535" s="6">
        <v>1</v>
      </c>
      <c r="E1535" s="5">
        <v>14000.29</v>
      </c>
      <c r="F1535" s="6" t="str">
        <f t="shared" si="140"/>
        <v>借呗</v>
      </c>
      <c r="G1535" s="3" t="str">
        <f>MID(C1535,3,LEN(C1535))</f>
        <v>6期</v>
      </c>
      <c r="H1535" s="3" t="str">
        <f>VLOOKUP($B1535*1,[1]Sheet1!$A:$G,7,FALSE)</f>
        <v>华东</v>
      </c>
      <c r="I1535" s="3" t="str">
        <f>VLOOKUP($B1535*1,[1]Sheet1!$A:$G,6,FALSE)</f>
        <v>上海</v>
      </c>
      <c r="J1535" s="3" t="str">
        <f>VLOOKUP($B1535*1,[1]Sheet1!$A:$G,5,FALSE)</f>
        <v>三组</v>
      </c>
      <c r="K1535" s="3" t="str">
        <f t="shared" si="141"/>
        <v>上海三组</v>
      </c>
      <c r="L1535" s="3" t="str">
        <f>IF(VLOOKUP($B1535*1,[1]Sheet1!$A:$G,4,FALSE)=1,"普通员工","管理人员")</f>
        <v>普通员工</v>
      </c>
      <c r="M1535" s="3">
        <f>E1535/D1535</f>
        <v>14000.29</v>
      </c>
      <c r="N1535" s="3">
        <f t="shared" si="142"/>
        <v>2020</v>
      </c>
      <c r="O1535" s="3">
        <f t="shared" si="143"/>
        <v>6</v>
      </c>
    </row>
    <row r="1536" spans="1:15" x14ac:dyDescent="0.2">
      <c r="A1536" s="10">
        <f>A1535</f>
        <v>44004</v>
      </c>
      <c r="B1536" s="4" t="s">
        <v>104</v>
      </c>
      <c r="C1536" s="4" t="s">
        <v>5</v>
      </c>
      <c r="D1536" s="6">
        <v>1</v>
      </c>
      <c r="E1536" s="5">
        <v>21000.26</v>
      </c>
      <c r="F1536" s="6" t="str">
        <f t="shared" si="140"/>
        <v>借呗</v>
      </c>
      <c r="G1536" s="3" t="str">
        <f>MID(C1536,3,LEN(C1536))</f>
        <v>6期</v>
      </c>
      <c r="H1536" s="3" t="str">
        <f>VLOOKUP($B1536*1,[1]Sheet1!$A:$G,7,FALSE)</f>
        <v>华东</v>
      </c>
      <c r="I1536" s="3" t="str">
        <f>VLOOKUP($B1536*1,[1]Sheet1!$A:$G,6,FALSE)</f>
        <v>上海</v>
      </c>
      <c r="J1536" s="3" t="str">
        <f>VLOOKUP($B1536*1,[1]Sheet1!$A:$G,5,FALSE)</f>
        <v>一组</v>
      </c>
      <c r="K1536" s="3" t="str">
        <f t="shared" si="141"/>
        <v>上海一组</v>
      </c>
      <c r="L1536" s="3" t="str">
        <f>IF(VLOOKUP($B1536*1,[1]Sheet1!$A:$G,4,FALSE)=1,"普通员工","管理人员")</f>
        <v>普通员工</v>
      </c>
      <c r="M1536" s="3">
        <f>E1536/D1536</f>
        <v>21000.26</v>
      </c>
      <c r="N1536" s="3">
        <f t="shared" si="142"/>
        <v>2020</v>
      </c>
      <c r="O1536" s="3">
        <f t="shared" si="143"/>
        <v>6</v>
      </c>
    </row>
    <row r="1537" spans="1:15" x14ac:dyDescent="0.2">
      <c r="A1537" s="10">
        <f>A1536</f>
        <v>44004</v>
      </c>
      <c r="B1537" s="3" t="str">
        <f t="shared" ref="B1537:B1538" si="146">B1536</f>
        <v>1000014572</v>
      </c>
      <c r="C1537" s="4" t="s">
        <v>6</v>
      </c>
      <c r="D1537" s="6">
        <v>2</v>
      </c>
      <c r="E1537" s="5">
        <v>35000.89</v>
      </c>
      <c r="F1537" s="6" t="str">
        <f t="shared" si="140"/>
        <v>借呗</v>
      </c>
      <c r="G1537" s="3" t="str">
        <f>MID(C1537,3,LEN(C1537))</f>
        <v>12期</v>
      </c>
      <c r="H1537" s="3" t="str">
        <f>VLOOKUP($B1537*1,[1]Sheet1!$A:$G,7,FALSE)</f>
        <v>华东</v>
      </c>
      <c r="I1537" s="3" t="str">
        <f>VLOOKUP($B1537*1,[1]Sheet1!$A:$G,6,FALSE)</f>
        <v>上海</v>
      </c>
      <c r="J1537" s="3" t="str">
        <f>VLOOKUP($B1537*1,[1]Sheet1!$A:$G,5,FALSE)</f>
        <v>一组</v>
      </c>
      <c r="K1537" s="3" t="str">
        <f t="shared" si="141"/>
        <v>上海一组</v>
      </c>
      <c r="L1537" s="3" t="str">
        <f>IF(VLOOKUP($B1537*1,[1]Sheet1!$A:$G,4,FALSE)=1,"普通员工","管理人员")</f>
        <v>普通员工</v>
      </c>
      <c r="M1537" s="3">
        <f>E1537/D1537</f>
        <v>17500.445</v>
      </c>
      <c r="N1537" s="3">
        <f t="shared" si="142"/>
        <v>2020</v>
      </c>
      <c r="O1537" s="3">
        <f t="shared" si="143"/>
        <v>6</v>
      </c>
    </row>
    <row r="1538" spans="1:15" x14ac:dyDescent="0.2">
      <c r="A1538" s="10">
        <f>A1537</f>
        <v>44004</v>
      </c>
      <c r="B1538" s="3" t="str">
        <f t="shared" si="146"/>
        <v>1000014572</v>
      </c>
      <c r="C1538" s="4" t="s">
        <v>10</v>
      </c>
      <c r="D1538" s="6">
        <v>1</v>
      </c>
      <c r="E1538" s="5">
        <v>7000.18</v>
      </c>
      <c r="F1538" s="6" t="str">
        <f t="shared" si="140"/>
        <v>借呗</v>
      </c>
      <c r="G1538" s="3" t="str">
        <f>MID(C1538,3,LEN(C1538))</f>
        <v>18期</v>
      </c>
      <c r="H1538" s="3" t="str">
        <f>VLOOKUP($B1538*1,[1]Sheet1!$A:$G,7,FALSE)</f>
        <v>华东</v>
      </c>
      <c r="I1538" s="3" t="str">
        <f>VLOOKUP($B1538*1,[1]Sheet1!$A:$G,6,FALSE)</f>
        <v>上海</v>
      </c>
      <c r="J1538" s="3" t="str">
        <f>VLOOKUP($B1538*1,[1]Sheet1!$A:$G,5,FALSE)</f>
        <v>一组</v>
      </c>
      <c r="K1538" s="3" t="str">
        <f t="shared" si="141"/>
        <v>上海一组</v>
      </c>
      <c r="L1538" s="3" t="str">
        <f>IF(VLOOKUP($B1538*1,[1]Sheet1!$A:$G,4,FALSE)=1,"普通员工","管理人员")</f>
        <v>普通员工</v>
      </c>
      <c r="M1538" s="3">
        <f>E1538/D1538</f>
        <v>7000.18</v>
      </c>
      <c r="N1538" s="3">
        <f t="shared" si="142"/>
        <v>2020</v>
      </c>
      <c r="O1538" s="3">
        <f t="shared" si="143"/>
        <v>6</v>
      </c>
    </row>
    <row r="1539" spans="1:15" x14ac:dyDescent="0.2">
      <c r="A1539" s="10">
        <f>A1538</f>
        <v>44004</v>
      </c>
      <c r="B1539" s="4" t="s">
        <v>111</v>
      </c>
      <c r="C1539" s="4" t="s">
        <v>5</v>
      </c>
      <c r="D1539" s="6">
        <v>1</v>
      </c>
      <c r="E1539" s="5">
        <v>6500.38</v>
      </c>
      <c r="F1539" s="6" t="str">
        <f t="shared" ref="F1539:F1602" si="147">LEFT(C1539,2)</f>
        <v>借呗</v>
      </c>
      <c r="G1539" s="3" t="str">
        <f>MID(C1539,3,LEN(C1539))</f>
        <v>6期</v>
      </c>
      <c r="H1539" s="3" t="str">
        <f>VLOOKUP($B1539*1,[1]Sheet1!$A:$G,7,FALSE)</f>
        <v>华东</v>
      </c>
      <c r="I1539" s="3" t="str">
        <f>VLOOKUP($B1539*1,[1]Sheet1!$A:$G,6,FALSE)</f>
        <v>合肥</v>
      </c>
      <c r="J1539" s="3" t="str">
        <f>VLOOKUP($B1539*1,[1]Sheet1!$A:$G,5,FALSE)</f>
        <v>二组</v>
      </c>
      <c r="K1539" s="3" t="str">
        <f t="shared" ref="K1539:K1602" si="148">I1539&amp;J1539</f>
        <v>合肥二组</v>
      </c>
      <c r="L1539" s="3" t="str">
        <f>IF(VLOOKUP($B1539*1,[1]Sheet1!$A:$G,4,FALSE)=1,"普通员工","管理人员")</f>
        <v>普通员工</v>
      </c>
      <c r="M1539" s="3">
        <f>E1539/D1539</f>
        <v>6500.38</v>
      </c>
      <c r="N1539" s="3">
        <f t="shared" ref="N1539:N1602" si="149">YEAR(A1539)</f>
        <v>2020</v>
      </c>
      <c r="O1539" s="3">
        <f t="shared" ref="O1539:O1602" si="150">MONTH(A1539)</f>
        <v>6</v>
      </c>
    </row>
    <row r="1540" spans="1:15" x14ac:dyDescent="0.2">
      <c r="A1540" s="10">
        <f>A1539</f>
        <v>44004</v>
      </c>
      <c r="B1540" s="3" t="str">
        <f>B1539</f>
        <v>1000014588</v>
      </c>
      <c r="C1540" s="4" t="s">
        <v>10</v>
      </c>
      <c r="D1540" s="6">
        <v>1</v>
      </c>
      <c r="E1540" s="5">
        <v>21000.14</v>
      </c>
      <c r="F1540" s="6" t="str">
        <f t="shared" si="147"/>
        <v>借呗</v>
      </c>
      <c r="G1540" s="3" t="str">
        <f>MID(C1540,3,LEN(C1540))</f>
        <v>18期</v>
      </c>
      <c r="H1540" s="3" t="str">
        <f>VLOOKUP($B1540*1,[1]Sheet1!$A:$G,7,FALSE)</f>
        <v>华东</v>
      </c>
      <c r="I1540" s="3" t="str">
        <f>VLOOKUP($B1540*1,[1]Sheet1!$A:$G,6,FALSE)</f>
        <v>合肥</v>
      </c>
      <c r="J1540" s="3" t="str">
        <f>VLOOKUP($B1540*1,[1]Sheet1!$A:$G,5,FALSE)</f>
        <v>二组</v>
      </c>
      <c r="K1540" s="3" t="str">
        <f t="shared" si="148"/>
        <v>合肥二组</v>
      </c>
      <c r="L1540" s="3" t="str">
        <f>IF(VLOOKUP($B1540*1,[1]Sheet1!$A:$G,4,FALSE)=1,"普通员工","管理人员")</f>
        <v>普通员工</v>
      </c>
      <c r="M1540" s="3">
        <f>E1540/D1540</f>
        <v>21000.14</v>
      </c>
      <c r="N1540" s="3">
        <f t="shared" si="149"/>
        <v>2020</v>
      </c>
      <c r="O1540" s="3">
        <f t="shared" si="150"/>
        <v>6</v>
      </c>
    </row>
    <row r="1541" spans="1:15" x14ac:dyDescent="0.2">
      <c r="A1541" s="10">
        <f>A1540</f>
        <v>44004</v>
      </c>
      <c r="B1541" s="4" t="s">
        <v>112</v>
      </c>
      <c r="C1541" s="4" t="s">
        <v>5</v>
      </c>
      <c r="D1541" s="6">
        <v>2</v>
      </c>
      <c r="E1541" s="5">
        <v>34000.639999999999</v>
      </c>
      <c r="F1541" s="6" t="str">
        <f t="shared" si="147"/>
        <v>借呗</v>
      </c>
      <c r="G1541" s="3" t="str">
        <f>MID(C1541,3,LEN(C1541))</f>
        <v>6期</v>
      </c>
      <c r="H1541" s="3" t="str">
        <f>VLOOKUP($B1541*1,[1]Sheet1!$A:$G,7,FALSE)</f>
        <v>华东</v>
      </c>
      <c r="I1541" s="3" t="str">
        <f>VLOOKUP($B1541*1,[1]Sheet1!$A:$G,6,FALSE)</f>
        <v>合肥</v>
      </c>
      <c r="J1541" s="3" t="str">
        <f>VLOOKUP($B1541*1,[1]Sheet1!$A:$G,5,FALSE)</f>
        <v>一组</v>
      </c>
      <c r="K1541" s="3" t="str">
        <f t="shared" si="148"/>
        <v>合肥一组</v>
      </c>
      <c r="L1541" s="3" t="str">
        <f>IF(VLOOKUP($B1541*1,[1]Sheet1!$A:$G,4,FALSE)=1,"普通员工","管理人员")</f>
        <v>普通员工</v>
      </c>
      <c r="M1541" s="3">
        <f>E1541/D1541</f>
        <v>17000.32</v>
      </c>
      <c r="N1541" s="3">
        <f t="shared" si="149"/>
        <v>2020</v>
      </c>
      <c r="O1541" s="3">
        <f t="shared" si="150"/>
        <v>6</v>
      </c>
    </row>
    <row r="1542" spans="1:15" x14ac:dyDescent="0.2">
      <c r="A1542" s="10">
        <f>A1541</f>
        <v>44004</v>
      </c>
      <c r="B1542" s="4" t="s">
        <v>105</v>
      </c>
      <c r="C1542" s="4" t="s">
        <v>5</v>
      </c>
      <c r="D1542" s="6">
        <v>1</v>
      </c>
      <c r="E1542" s="5">
        <v>7000.09</v>
      </c>
      <c r="F1542" s="6" t="str">
        <f t="shared" si="147"/>
        <v>借呗</v>
      </c>
      <c r="G1542" s="3" t="str">
        <f>MID(C1542,3,LEN(C1542))</f>
        <v>6期</v>
      </c>
      <c r="H1542" s="3" t="str">
        <f>VLOOKUP($B1542*1,[1]Sheet1!$A:$G,7,FALSE)</f>
        <v>华西北</v>
      </c>
      <c r="I1542" s="3" t="str">
        <f>VLOOKUP($B1542*1,[1]Sheet1!$A:$G,6,FALSE)</f>
        <v>西安</v>
      </c>
      <c r="J1542" s="3" t="str">
        <f>VLOOKUP($B1542*1,[1]Sheet1!$A:$G,5,FALSE)</f>
        <v>一组</v>
      </c>
      <c r="K1542" s="3" t="str">
        <f t="shared" si="148"/>
        <v>西安一组</v>
      </c>
      <c r="L1542" s="3" t="str">
        <f>IF(VLOOKUP($B1542*1,[1]Sheet1!$A:$G,4,FALSE)=1,"普通员工","管理人员")</f>
        <v>普通员工</v>
      </c>
      <c r="M1542" s="3">
        <f>E1542/D1542</f>
        <v>7000.09</v>
      </c>
      <c r="N1542" s="3">
        <f t="shared" si="149"/>
        <v>2020</v>
      </c>
      <c r="O1542" s="3">
        <f t="shared" si="150"/>
        <v>6</v>
      </c>
    </row>
    <row r="1543" spans="1:15" x14ac:dyDescent="0.2">
      <c r="A1543" s="10">
        <f>A1542</f>
        <v>44004</v>
      </c>
      <c r="B1543" s="4" t="s">
        <v>113</v>
      </c>
      <c r="C1543" s="4" t="s">
        <v>6</v>
      </c>
      <c r="D1543" s="6">
        <v>1</v>
      </c>
      <c r="E1543" s="5">
        <v>5000.6099999999997</v>
      </c>
      <c r="F1543" s="6" t="str">
        <f t="shared" si="147"/>
        <v>借呗</v>
      </c>
      <c r="G1543" s="3" t="str">
        <f>MID(C1543,3,LEN(C1543))</f>
        <v>12期</v>
      </c>
      <c r="H1543" s="3" t="str">
        <f>VLOOKUP($B1543*1,[1]Sheet1!$A:$G,7,FALSE)</f>
        <v>华东</v>
      </c>
      <c r="I1543" s="3" t="str">
        <f>VLOOKUP($B1543*1,[1]Sheet1!$A:$G,6,FALSE)</f>
        <v>南京</v>
      </c>
      <c r="J1543" s="3" t="str">
        <f>VLOOKUP($B1543*1,[1]Sheet1!$A:$G,5,FALSE)</f>
        <v>一组</v>
      </c>
      <c r="K1543" s="3" t="str">
        <f t="shared" si="148"/>
        <v>南京一组</v>
      </c>
      <c r="L1543" s="3" t="str">
        <f>IF(VLOOKUP($B1543*1,[1]Sheet1!$A:$G,4,FALSE)=1,"普通员工","管理人员")</f>
        <v>普通员工</v>
      </c>
      <c r="M1543" s="3">
        <f>E1543/D1543</f>
        <v>5000.6099999999997</v>
      </c>
      <c r="N1543" s="3">
        <f t="shared" si="149"/>
        <v>2020</v>
      </c>
      <c r="O1543" s="3">
        <f t="shared" si="150"/>
        <v>6</v>
      </c>
    </row>
    <row r="1544" spans="1:15" x14ac:dyDescent="0.2">
      <c r="A1544" s="10">
        <f>A1543</f>
        <v>44004</v>
      </c>
      <c r="B1544" s="3" t="str">
        <f>B1543</f>
        <v>1000015015</v>
      </c>
      <c r="C1544" s="4" t="s">
        <v>10</v>
      </c>
      <c r="D1544" s="6">
        <v>1</v>
      </c>
      <c r="E1544" s="5">
        <v>6999.96</v>
      </c>
      <c r="F1544" s="6" t="str">
        <f t="shared" si="147"/>
        <v>借呗</v>
      </c>
      <c r="G1544" s="3" t="str">
        <f>MID(C1544,3,LEN(C1544))</f>
        <v>18期</v>
      </c>
      <c r="H1544" s="3" t="str">
        <f>VLOOKUP($B1544*1,[1]Sheet1!$A:$G,7,FALSE)</f>
        <v>华东</v>
      </c>
      <c r="I1544" s="3" t="str">
        <f>VLOOKUP($B1544*1,[1]Sheet1!$A:$G,6,FALSE)</f>
        <v>南京</v>
      </c>
      <c r="J1544" s="3" t="str">
        <f>VLOOKUP($B1544*1,[1]Sheet1!$A:$G,5,FALSE)</f>
        <v>一组</v>
      </c>
      <c r="K1544" s="3" t="str">
        <f t="shared" si="148"/>
        <v>南京一组</v>
      </c>
      <c r="L1544" s="3" t="str">
        <f>IF(VLOOKUP($B1544*1,[1]Sheet1!$A:$G,4,FALSE)=1,"普通员工","管理人员")</f>
        <v>普通员工</v>
      </c>
      <c r="M1544" s="3">
        <f>E1544/D1544</f>
        <v>6999.96</v>
      </c>
      <c r="N1544" s="3">
        <f t="shared" si="149"/>
        <v>2020</v>
      </c>
      <c r="O1544" s="3">
        <f t="shared" si="150"/>
        <v>6</v>
      </c>
    </row>
    <row r="1545" spans="1:15" x14ac:dyDescent="0.2">
      <c r="A1545" s="10">
        <f>A1544</f>
        <v>44004</v>
      </c>
      <c r="B1545" s="4" t="s">
        <v>115</v>
      </c>
      <c r="C1545" s="4" t="s">
        <v>10</v>
      </c>
      <c r="D1545" s="6">
        <v>1</v>
      </c>
      <c r="E1545" s="5">
        <v>22000.12</v>
      </c>
      <c r="F1545" s="6" t="str">
        <f t="shared" si="147"/>
        <v>借呗</v>
      </c>
      <c r="G1545" s="3" t="str">
        <f>MID(C1545,3,LEN(C1545))</f>
        <v>18期</v>
      </c>
      <c r="H1545" s="3" t="str">
        <f>VLOOKUP($B1545*1,[1]Sheet1!$A:$G,7,FALSE)</f>
        <v>华南</v>
      </c>
      <c r="I1545" s="3" t="str">
        <f>VLOOKUP($B1545*1,[1]Sheet1!$A:$G,6,FALSE)</f>
        <v>南宁</v>
      </c>
      <c r="J1545" s="3" t="str">
        <f>VLOOKUP($B1545*1,[1]Sheet1!$A:$G,5,FALSE)</f>
        <v>一组</v>
      </c>
      <c r="K1545" s="3" t="str">
        <f t="shared" si="148"/>
        <v>南宁一组</v>
      </c>
      <c r="L1545" s="3" t="str">
        <f>IF(VLOOKUP($B1545*1,[1]Sheet1!$A:$G,4,FALSE)=1,"普通员工","管理人员")</f>
        <v>普通员工</v>
      </c>
      <c r="M1545" s="3">
        <f>E1545/D1545</f>
        <v>22000.12</v>
      </c>
      <c r="N1545" s="3">
        <f t="shared" si="149"/>
        <v>2020</v>
      </c>
      <c r="O1545" s="3">
        <f t="shared" si="150"/>
        <v>6</v>
      </c>
    </row>
    <row r="1546" spans="1:15" x14ac:dyDescent="0.2">
      <c r="A1546" s="10">
        <f>A1545</f>
        <v>44004</v>
      </c>
      <c r="B1546" s="4" t="s">
        <v>134</v>
      </c>
      <c r="C1546" s="4" t="s">
        <v>6</v>
      </c>
      <c r="D1546" s="6">
        <v>1</v>
      </c>
      <c r="E1546" s="5">
        <v>11000.11</v>
      </c>
      <c r="F1546" s="6" t="str">
        <f t="shared" si="147"/>
        <v>借呗</v>
      </c>
      <c r="G1546" s="3" t="str">
        <f>MID(C1546,3,LEN(C1546))</f>
        <v>12期</v>
      </c>
      <c r="H1546" s="3" t="str">
        <f>VLOOKUP($B1546*1,[1]Sheet1!$A:$G,7,FALSE)</f>
        <v>华西北</v>
      </c>
      <c r="I1546" s="3" t="str">
        <f>VLOOKUP($B1546*1,[1]Sheet1!$A:$G,6,FALSE)</f>
        <v>北京</v>
      </c>
      <c r="J1546" s="3" t="str">
        <f>VLOOKUP($B1546*1,[1]Sheet1!$A:$G,5,FALSE)</f>
        <v>三组</v>
      </c>
      <c r="K1546" s="3" t="str">
        <f t="shared" si="148"/>
        <v>北京三组</v>
      </c>
      <c r="L1546" s="3" t="str">
        <f>IF(VLOOKUP($B1546*1,[1]Sheet1!$A:$G,4,FALSE)=1,"普通员工","管理人员")</f>
        <v>普通员工</v>
      </c>
      <c r="M1546" s="3">
        <f>E1546/D1546</f>
        <v>11000.11</v>
      </c>
      <c r="N1546" s="3">
        <f t="shared" si="149"/>
        <v>2020</v>
      </c>
      <c r="O1546" s="3">
        <f t="shared" si="150"/>
        <v>6</v>
      </c>
    </row>
    <row r="1547" spans="1:15" x14ac:dyDescent="0.2">
      <c r="A1547" s="10">
        <f>A1546</f>
        <v>44004</v>
      </c>
      <c r="B1547" s="4" t="s">
        <v>129</v>
      </c>
      <c r="C1547" s="4" t="s">
        <v>6</v>
      </c>
      <c r="D1547" s="6">
        <v>1</v>
      </c>
      <c r="E1547" s="5">
        <v>25000.55</v>
      </c>
      <c r="F1547" s="6" t="str">
        <f t="shared" si="147"/>
        <v>借呗</v>
      </c>
      <c r="G1547" s="3" t="str">
        <f>MID(C1547,3,LEN(C1547))</f>
        <v>12期</v>
      </c>
      <c r="H1547" s="3" t="str">
        <f>VLOOKUP($B1547*1,[1]Sheet1!$A:$G,7,FALSE)</f>
        <v>华东</v>
      </c>
      <c r="I1547" s="3" t="str">
        <f>VLOOKUP($B1547*1,[1]Sheet1!$A:$G,6,FALSE)</f>
        <v>杭州</v>
      </c>
      <c r="J1547" s="3" t="str">
        <f>VLOOKUP($B1547*1,[1]Sheet1!$A:$G,5,FALSE)</f>
        <v>三组</v>
      </c>
      <c r="K1547" s="3" t="str">
        <f t="shared" si="148"/>
        <v>杭州三组</v>
      </c>
      <c r="L1547" s="3" t="str">
        <f>IF(VLOOKUP($B1547*1,[1]Sheet1!$A:$G,4,FALSE)=1,"普通员工","管理人员")</f>
        <v>普通员工</v>
      </c>
      <c r="M1547" s="3">
        <f>E1547/D1547</f>
        <v>25000.55</v>
      </c>
      <c r="N1547" s="3">
        <f t="shared" si="149"/>
        <v>2020</v>
      </c>
      <c r="O1547" s="3">
        <f t="shared" si="150"/>
        <v>6</v>
      </c>
    </row>
    <row r="1548" spans="1:15" x14ac:dyDescent="0.2">
      <c r="A1548" s="10">
        <f>A1547</f>
        <v>44004</v>
      </c>
      <c r="B1548" s="4" t="s">
        <v>131</v>
      </c>
      <c r="C1548" s="4" t="s">
        <v>6</v>
      </c>
      <c r="D1548" s="6">
        <v>3</v>
      </c>
      <c r="E1548" s="5">
        <v>33001.03</v>
      </c>
      <c r="F1548" s="6" t="str">
        <f t="shared" si="147"/>
        <v>借呗</v>
      </c>
      <c r="G1548" s="3" t="str">
        <f>MID(C1548,3,LEN(C1548))</f>
        <v>12期</v>
      </c>
      <c r="H1548" s="3" t="str">
        <f>VLOOKUP($B1548*1,[1]Sheet1!$A:$G,7,FALSE)</f>
        <v>华南</v>
      </c>
      <c r="I1548" s="3" t="str">
        <f>VLOOKUP($B1548*1,[1]Sheet1!$A:$G,6,FALSE)</f>
        <v>南宁</v>
      </c>
      <c r="J1548" s="3" t="str">
        <f>VLOOKUP($B1548*1,[1]Sheet1!$A:$G,5,FALSE)</f>
        <v>一组</v>
      </c>
      <c r="K1548" s="3" t="str">
        <f t="shared" si="148"/>
        <v>南宁一组</v>
      </c>
      <c r="L1548" s="3" t="str">
        <f>IF(VLOOKUP($B1548*1,[1]Sheet1!$A:$G,4,FALSE)=1,"普通员工","管理人员")</f>
        <v>普通员工</v>
      </c>
      <c r="M1548" s="3">
        <f>E1548/D1548</f>
        <v>11000.343333333332</v>
      </c>
      <c r="N1548" s="3">
        <f t="shared" si="149"/>
        <v>2020</v>
      </c>
      <c r="O1548" s="3">
        <f t="shared" si="150"/>
        <v>6</v>
      </c>
    </row>
    <row r="1549" spans="1:15" x14ac:dyDescent="0.2">
      <c r="A1549" s="10">
        <f>A1548</f>
        <v>44004</v>
      </c>
      <c r="B1549" s="3" t="str">
        <f>B1548</f>
        <v>1000017700</v>
      </c>
      <c r="C1549" s="4" t="s">
        <v>10</v>
      </c>
      <c r="D1549" s="6">
        <v>2</v>
      </c>
      <c r="E1549" s="5">
        <v>36001.229999999996</v>
      </c>
      <c r="F1549" s="6" t="str">
        <f t="shared" si="147"/>
        <v>借呗</v>
      </c>
      <c r="G1549" s="3" t="str">
        <f>MID(C1549,3,LEN(C1549))</f>
        <v>18期</v>
      </c>
      <c r="H1549" s="3" t="str">
        <f>VLOOKUP($B1549*1,[1]Sheet1!$A:$G,7,FALSE)</f>
        <v>华南</v>
      </c>
      <c r="I1549" s="3" t="str">
        <f>VLOOKUP($B1549*1,[1]Sheet1!$A:$G,6,FALSE)</f>
        <v>南宁</v>
      </c>
      <c r="J1549" s="3" t="str">
        <f>VLOOKUP($B1549*1,[1]Sheet1!$A:$G,5,FALSE)</f>
        <v>一组</v>
      </c>
      <c r="K1549" s="3" t="str">
        <f t="shared" si="148"/>
        <v>南宁一组</v>
      </c>
      <c r="L1549" s="3" t="str">
        <f>IF(VLOOKUP($B1549*1,[1]Sheet1!$A:$G,4,FALSE)=1,"普通员工","管理人员")</f>
        <v>普通员工</v>
      </c>
      <c r="M1549" s="3">
        <f>E1549/D1549</f>
        <v>18000.614999999998</v>
      </c>
      <c r="N1549" s="3">
        <f t="shared" si="149"/>
        <v>2020</v>
      </c>
      <c r="O1549" s="3">
        <f t="shared" si="150"/>
        <v>6</v>
      </c>
    </row>
    <row r="1550" spans="1:15" x14ac:dyDescent="0.2">
      <c r="A1550" s="10">
        <f>A1549</f>
        <v>44004</v>
      </c>
      <c r="B1550" s="4" t="s">
        <v>135</v>
      </c>
      <c r="C1550" s="4" t="s">
        <v>5</v>
      </c>
      <c r="D1550" s="6">
        <v>2</v>
      </c>
      <c r="E1550" s="5">
        <v>28000.74</v>
      </c>
      <c r="F1550" s="6" t="str">
        <f t="shared" si="147"/>
        <v>借呗</v>
      </c>
      <c r="G1550" s="3" t="str">
        <f>MID(C1550,3,LEN(C1550))</f>
        <v>6期</v>
      </c>
      <c r="H1550" s="3" t="str">
        <f>VLOOKUP($B1550*1,[1]Sheet1!$A:$G,7,FALSE)</f>
        <v>华南</v>
      </c>
      <c r="I1550" s="3" t="str">
        <f>VLOOKUP($B1550*1,[1]Sheet1!$A:$G,6,FALSE)</f>
        <v>南宁</v>
      </c>
      <c r="J1550" s="3" t="str">
        <f>VLOOKUP($B1550*1,[1]Sheet1!$A:$G,5,FALSE)</f>
        <v>一组</v>
      </c>
      <c r="K1550" s="3" t="str">
        <f t="shared" si="148"/>
        <v>南宁一组</v>
      </c>
      <c r="L1550" s="3" t="str">
        <f>IF(VLOOKUP($B1550*1,[1]Sheet1!$A:$G,4,FALSE)=1,"普通员工","管理人员")</f>
        <v>普通员工</v>
      </c>
      <c r="M1550" s="3">
        <f>E1550/D1550</f>
        <v>14000.37</v>
      </c>
      <c r="N1550" s="3">
        <f t="shared" si="149"/>
        <v>2020</v>
      </c>
      <c r="O1550" s="3">
        <f t="shared" si="150"/>
        <v>6</v>
      </c>
    </row>
    <row r="1551" spans="1:15" x14ac:dyDescent="0.2">
      <c r="A1551" s="10">
        <f>A1550</f>
        <v>44004</v>
      </c>
      <c r="B1551" s="4" t="s">
        <v>136</v>
      </c>
      <c r="C1551" s="4" t="s">
        <v>6</v>
      </c>
      <c r="D1551" s="6">
        <v>1</v>
      </c>
      <c r="E1551" s="5">
        <v>10500.26</v>
      </c>
      <c r="F1551" s="6" t="str">
        <f t="shared" si="147"/>
        <v>借呗</v>
      </c>
      <c r="G1551" s="3" t="str">
        <f>MID(C1551,3,LEN(C1551))</f>
        <v>12期</v>
      </c>
      <c r="H1551" s="3" t="str">
        <f>VLOOKUP($B1551*1,[1]Sheet1!$A:$G,7,FALSE)</f>
        <v>华东</v>
      </c>
      <c r="I1551" s="3" t="str">
        <f>VLOOKUP($B1551*1,[1]Sheet1!$A:$G,6,FALSE)</f>
        <v>合肥</v>
      </c>
      <c r="J1551" s="3" t="str">
        <f>VLOOKUP($B1551*1,[1]Sheet1!$A:$G,5,FALSE)</f>
        <v>一组</v>
      </c>
      <c r="K1551" s="3" t="str">
        <f t="shared" si="148"/>
        <v>合肥一组</v>
      </c>
      <c r="L1551" s="3" t="str">
        <f>IF(VLOOKUP($B1551*1,[1]Sheet1!$A:$G,4,FALSE)=1,"普通员工","管理人员")</f>
        <v>普通员工</v>
      </c>
      <c r="M1551" s="3">
        <f>E1551/D1551</f>
        <v>10500.26</v>
      </c>
      <c r="N1551" s="3">
        <f t="shared" si="149"/>
        <v>2020</v>
      </c>
      <c r="O1551" s="3">
        <f t="shared" si="150"/>
        <v>6</v>
      </c>
    </row>
    <row r="1552" spans="1:15" x14ac:dyDescent="0.2">
      <c r="A1552" s="9">
        <v>44005</v>
      </c>
      <c r="B1552" s="4" t="s">
        <v>4</v>
      </c>
      <c r="C1552" s="4" t="s">
        <v>5</v>
      </c>
      <c r="D1552" s="6">
        <v>1</v>
      </c>
      <c r="E1552" s="5">
        <v>500.48</v>
      </c>
      <c r="F1552" s="6" t="str">
        <f t="shared" si="147"/>
        <v>借呗</v>
      </c>
      <c r="G1552" s="3" t="str">
        <f>MID(C1552,3,LEN(C1552))</f>
        <v>6期</v>
      </c>
      <c r="H1552" s="3" t="str">
        <f>VLOOKUP($B1552*1,[1]Sheet1!$A:$G,7,FALSE)</f>
        <v>华东</v>
      </c>
      <c r="I1552" s="3" t="str">
        <f>VLOOKUP($B1552*1,[1]Sheet1!$A:$G,6,FALSE)</f>
        <v>杭州</v>
      </c>
      <c r="J1552" s="3" t="str">
        <f>VLOOKUP($B1552*1,[1]Sheet1!$A:$G,5,FALSE)</f>
        <v>二组</v>
      </c>
      <c r="K1552" s="3" t="str">
        <f t="shared" si="148"/>
        <v>杭州二组</v>
      </c>
      <c r="L1552" s="3" t="str">
        <f>IF(VLOOKUP($B1552*1,[1]Sheet1!$A:$G,4,FALSE)=1,"普通员工","管理人员")</f>
        <v>普通员工</v>
      </c>
      <c r="M1552" s="3">
        <f>E1552/D1552</f>
        <v>500.48</v>
      </c>
      <c r="N1552" s="3">
        <f t="shared" si="149"/>
        <v>2020</v>
      </c>
      <c r="O1552" s="3">
        <f t="shared" si="150"/>
        <v>6</v>
      </c>
    </row>
    <row r="1553" spans="1:15" x14ac:dyDescent="0.2">
      <c r="A1553" s="10">
        <f>A1552</f>
        <v>44005</v>
      </c>
      <c r="B1553" s="3" t="str">
        <f>B1552</f>
        <v>1000000029</v>
      </c>
      <c r="C1553" s="4" t="s">
        <v>10</v>
      </c>
      <c r="D1553" s="6">
        <v>1</v>
      </c>
      <c r="E1553" s="5">
        <v>2999.98</v>
      </c>
      <c r="F1553" s="6" t="str">
        <f t="shared" si="147"/>
        <v>借呗</v>
      </c>
      <c r="G1553" s="3" t="str">
        <f>MID(C1553,3,LEN(C1553))</f>
        <v>18期</v>
      </c>
      <c r="H1553" s="3" t="str">
        <f>VLOOKUP($B1553*1,[1]Sheet1!$A:$G,7,FALSE)</f>
        <v>华东</v>
      </c>
      <c r="I1553" s="3" t="str">
        <f>VLOOKUP($B1553*1,[1]Sheet1!$A:$G,6,FALSE)</f>
        <v>杭州</v>
      </c>
      <c r="J1553" s="3" t="str">
        <f>VLOOKUP($B1553*1,[1]Sheet1!$A:$G,5,FALSE)</f>
        <v>二组</v>
      </c>
      <c r="K1553" s="3" t="str">
        <f t="shared" si="148"/>
        <v>杭州二组</v>
      </c>
      <c r="L1553" s="3" t="str">
        <f>IF(VLOOKUP($B1553*1,[1]Sheet1!$A:$G,4,FALSE)=1,"普通员工","管理人员")</f>
        <v>普通员工</v>
      </c>
      <c r="M1553" s="3">
        <f>E1553/D1553</f>
        <v>2999.98</v>
      </c>
      <c r="N1553" s="3">
        <f t="shared" si="149"/>
        <v>2020</v>
      </c>
      <c r="O1553" s="3">
        <f t="shared" si="150"/>
        <v>6</v>
      </c>
    </row>
    <row r="1554" spans="1:15" x14ac:dyDescent="0.2">
      <c r="A1554" s="10">
        <f>A1553</f>
        <v>44005</v>
      </c>
      <c r="B1554" s="4" t="s">
        <v>7</v>
      </c>
      <c r="C1554" s="4" t="s">
        <v>5</v>
      </c>
      <c r="D1554" s="6">
        <v>2</v>
      </c>
      <c r="E1554" s="5">
        <v>16500.46</v>
      </c>
      <c r="F1554" s="6" t="str">
        <f t="shared" si="147"/>
        <v>借呗</v>
      </c>
      <c r="G1554" s="3" t="str">
        <f>MID(C1554,3,LEN(C1554))</f>
        <v>6期</v>
      </c>
      <c r="H1554" s="3" t="str">
        <f>VLOOKUP($B1554*1,[1]Sheet1!$A:$G,7,FALSE)</f>
        <v>华南</v>
      </c>
      <c r="I1554" s="3" t="str">
        <f>VLOOKUP($B1554*1,[1]Sheet1!$A:$G,6,FALSE)</f>
        <v>广州</v>
      </c>
      <c r="J1554" s="3" t="str">
        <f>VLOOKUP($B1554*1,[1]Sheet1!$A:$G,5,FALSE)</f>
        <v>三组</v>
      </c>
      <c r="K1554" s="3" t="str">
        <f t="shared" si="148"/>
        <v>广州三组</v>
      </c>
      <c r="L1554" s="3" t="str">
        <f>IF(VLOOKUP($B1554*1,[1]Sheet1!$A:$G,4,FALSE)=1,"普通员工","管理人员")</f>
        <v>普通员工</v>
      </c>
      <c r="M1554" s="3">
        <f>E1554/D1554</f>
        <v>8250.23</v>
      </c>
      <c r="N1554" s="3">
        <f t="shared" si="149"/>
        <v>2020</v>
      </c>
      <c r="O1554" s="3">
        <f t="shared" si="150"/>
        <v>6</v>
      </c>
    </row>
    <row r="1555" spans="1:15" x14ac:dyDescent="0.2">
      <c r="A1555" s="10">
        <f>A1554</f>
        <v>44005</v>
      </c>
      <c r="B1555" s="4" t="s">
        <v>8</v>
      </c>
      <c r="C1555" s="4" t="s">
        <v>5</v>
      </c>
      <c r="D1555" s="6">
        <v>1</v>
      </c>
      <c r="E1555" s="5">
        <v>4000.4</v>
      </c>
      <c r="F1555" s="6" t="str">
        <f t="shared" si="147"/>
        <v>借呗</v>
      </c>
      <c r="G1555" s="3" t="str">
        <f>MID(C1555,3,LEN(C1555))</f>
        <v>6期</v>
      </c>
      <c r="H1555" s="3" t="str">
        <f>VLOOKUP($B1555*1,[1]Sheet1!$A:$G,7,FALSE)</f>
        <v>华东</v>
      </c>
      <c r="I1555" s="3" t="str">
        <f>VLOOKUP($B1555*1,[1]Sheet1!$A:$G,6,FALSE)</f>
        <v>杭州</v>
      </c>
      <c r="J1555" s="3" t="str">
        <f>VLOOKUP($B1555*1,[1]Sheet1!$A:$G,5,FALSE)</f>
        <v>一组</v>
      </c>
      <c r="K1555" s="3" t="str">
        <f t="shared" si="148"/>
        <v>杭州一组</v>
      </c>
      <c r="L1555" s="3" t="str">
        <f>IF(VLOOKUP($B1555*1,[1]Sheet1!$A:$G,4,FALSE)=1,"普通员工","管理人员")</f>
        <v>管理人员</v>
      </c>
      <c r="M1555" s="3">
        <f>E1555/D1555</f>
        <v>4000.4</v>
      </c>
      <c r="N1555" s="3">
        <f t="shared" si="149"/>
        <v>2020</v>
      </c>
      <c r="O1555" s="3">
        <f t="shared" si="150"/>
        <v>6</v>
      </c>
    </row>
    <row r="1556" spans="1:15" x14ac:dyDescent="0.2">
      <c r="A1556" s="10">
        <f>A1555</f>
        <v>44005</v>
      </c>
      <c r="B1556" s="4" t="s">
        <v>9</v>
      </c>
      <c r="C1556" s="4" t="s">
        <v>5</v>
      </c>
      <c r="D1556" s="6">
        <v>2</v>
      </c>
      <c r="E1556" s="5">
        <v>25143.530000000002</v>
      </c>
      <c r="F1556" s="6" t="str">
        <f t="shared" si="147"/>
        <v>借呗</v>
      </c>
      <c r="G1556" s="3" t="str">
        <f>MID(C1556,3,LEN(C1556))</f>
        <v>6期</v>
      </c>
      <c r="H1556" s="3" t="str">
        <f>VLOOKUP($B1556*1,[1]Sheet1!$A:$G,7,FALSE)</f>
        <v>华东</v>
      </c>
      <c r="I1556" s="3" t="str">
        <f>VLOOKUP($B1556*1,[1]Sheet1!$A:$G,6,FALSE)</f>
        <v>苏州</v>
      </c>
      <c r="J1556" s="3" t="str">
        <f>VLOOKUP($B1556*1,[1]Sheet1!$A:$G,5,FALSE)</f>
        <v>一组</v>
      </c>
      <c r="K1556" s="3" t="str">
        <f t="shared" si="148"/>
        <v>苏州一组</v>
      </c>
      <c r="L1556" s="3" t="str">
        <f>IF(VLOOKUP($B1556*1,[1]Sheet1!$A:$G,4,FALSE)=1,"普通员工","管理人员")</f>
        <v>管理人员</v>
      </c>
      <c r="M1556" s="3">
        <f>E1556/D1556</f>
        <v>12571.765000000001</v>
      </c>
      <c r="N1556" s="3">
        <f t="shared" si="149"/>
        <v>2020</v>
      </c>
      <c r="O1556" s="3">
        <f t="shared" si="150"/>
        <v>6</v>
      </c>
    </row>
    <row r="1557" spans="1:15" x14ac:dyDescent="0.2">
      <c r="A1557" s="10">
        <f>A1556</f>
        <v>44005</v>
      </c>
      <c r="B1557" s="3" t="str">
        <f>B1556</f>
        <v>1000000032</v>
      </c>
      <c r="C1557" s="4" t="s">
        <v>10</v>
      </c>
      <c r="D1557" s="6">
        <v>1</v>
      </c>
      <c r="E1557" s="5">
        <v>557.14</v>
      </c>
      <c r="F1557" s="6" t="str">
        <f t="shared" si="147"/>
        <v>借呗</v>
      </c>
      <c r="G1557" s="3" t="str">
        <f>MID(C1557,3,LEN(C1557))</f>
        <v>18期</v>
      </c>
      <c r="H1557" s="3" t="str">
        <f>VLOOKUP($B1557*1,[1]Sheet1!$A:$G,7,FALSE)</f>
        <v>华东</v>
      </c>
      <c r="I1557" s="3" t="str">
        <f>VLOOKUP($B1557*1,[1]Sheet1!$A:$G,6,FALSE)</f>
        <v>苏州</v>
      </c>
      <c r="J1557" s="3" t="str">
        <f>VLOOKUP($B1557*1,[1]Sheet1!$A:$G,5,FALSE)</f>
        <v>一组</v>
      </c>
      <c r="K1557" s="3" t="str">
        <f t="shared" si="148"/>
        <v>苏州一组</v>
      </c>
      <c r="L1557" s="3" t="str">
        <f>IF(VLOOKUP($B1557*1,[1]Sheet1!$A:$G,4,FALSE)=1,"普通员工","管理人员")</f>
        <v>管理人员</v>
      </c>
      <c r="M1557" s="3">
        <f>E1557/D1557</f>
        <v>557.14</v>
      </c>
      <c r="N1557" s="3">
        <f t="shared" si="149"/>
        <v>2020</v>
      </c>
      <c r="O1557" s="3">
        <f t="shared" si="150"/>
        <v>6</v>
      </c>
    </row>
    <row r="1558" spans="1:15" x14ac:dyDescent="0.2">
      <c r="A1558" s="10">
        <f>A1557</f>
        <v>44005</v>
      </c>
      <c r="B1558" s="4" t="s">
        <v>36</v>
      </c>
      <c r="C1558" s="4" t="s">
        <v>10</v>
      </c>
      <c r="D1558" s="6">
        <v>1</v>
      </c>
      <c r="E1558" s="5">
        <v>3000.44</v>
      </c>
      <c r="F1558" s="6" t="str">
        <f t="shared" si="147"/>
        <v>借呗</v>
      </c>
      <c r="G1558" s="3" t="str">
        <f>MID(C1558,3,LEN(C1558))</f>
        <v>18期</v>
      </c>
      <c r="H1558" s="3" t="str">
        <f>VLOOKUP($B1558*1,[1]Sheet1!$A:$G,7,FALSE)</f>
        <v>华东</v>
      </c>
      <c r="I1558" s="3" t="str">
        <f>VLOOKUP($B1558*1,[1]Sheet1!$A:$G,6,FALSE)</f>
        <v>苏州</v>
      </c>
      <c r="J1558" s="3" t="str">
        <f>VLOOKUP($B1558*1,[1]Sheet1!$A:$G,5,FALSE)</f>
        <v>一组</v>
      </c>
      <c r="K1558" s="3" t="str">
        <f t="shared" si="148"/>
        <v>苏州一组</v>
      </c>
      <c r="L1558" s="3" t="str">
        <f>IF(VLOOKUP($B1558*1,[1]Sheet1!$A:$G,4,FALSE)=1,"普通员工","管理人员")</f>
        <v>普通员工</v>
      </c>
      <c r="M1558" s="3">
        <f>E1558/D1558</f>
        <v>3000.44</v>
      </c>
      <c r="N1558" s="3">
        <f t="shared" si="149"/>
        <v>2020</v>
      </c>
      <c r="O1558" s="3">
        <f t="shared" si="150"/>
        <v>6</v>
      </c>
    </row>
    <row r="1559" spans="1:15" x14ac:dyDescent="0.2">
      <c r="A1559" s="10">
        <f>A1558</f>
        <v>44005</v>
      </c>
      <c r="B1559" s="4" t="s">
        <v>37</v>
      </c>
      <c r="C1559" s="4" t="s">
        <v>6</v>
      </c>
      <c r="D1559" s="6">
        <v>2</v>
      </c>
      <c r="E1559" s="5">
        <v>31001.1</v>
      </c>
      <c r="F1559" s="6" t="str">
        <f t="shared" si="147"/>
        <v>借呗</v>
      </c>
      <c r="G1559" s="3" t="str">
        <f>MID(C1559,3,LEN(C1559))</f>
        <v>12期</v>
      </c>
      <c r="H1559" s="3" t="str">
        <f>VLOOKUP($B1559*1,[1]Sheet1!$A:$G,7,FALSE)</f>
        <v>华东</v>
      </c>
      <c r="I1559" s="3" t="str">
        <f>VLOOKUP($B1559*1,[1]Sheet1!$A:$G,6,FALSE)</f>
        <v>苏州</v>
      </c>
      <c r="J1559" s="3" t="str">
        <f>VLOOKUP($B1559*1,[1]Sheet1!$A:$G,5,FALSE)</f>
        <v>一组</v>
      </c>
      <c r="K1559" s="3" t="str">
        <f t="shared" si="148"/>
        <v>苏州一组</v>
      </c>
      <c r="L1559" s="3" t="str">
        <f>IF(VLOOKUP($B1559*1,[1]Sheet1!$A:$G,4,FALSE)=1,"普通员工","管理人员")</f>
        <v>普通员工</v>
      </c>
      <c r="M1559" s="3">
        <f>E1559/D1559</f>
        <v>15500.55</v>
      </c>
      <c r="N1559" s="3">
        <f t="shared" si="149"/>
        <v>2020</v>
      </c>
      <c r="O1559" s="3">
        <f t="shared" si="150"/>
        <v>6</v>
      </c>
    </row>
    <row r="1560" spans="1:15" x14ac:dyDescent="0.2">
      <c r="A1560" s="10">
        <f>A1559</f>
        <v>44005</v>
      </c>
      <c r="B1560" s="4" t="s">
        <v>11</v>
      </c>
      <c r="C1560" s="4" t="s">
        <v>5</v>
      </c>
      <c r="D1560" s="6">
        <v>1</v>
      </c>
      <c r="E1560" s="5">
        <v>1235.18</v>
      </c>
      <c r="F1560" s="6" t="str">
        <f t="shared" si="147"/>
        <v>借呗</v>
      </c>
      <c r="G1560" s="3" t="str">
        <f>MID(C1560,3,LEN(C1560))</f>
        <v>6期</v>
      </c>
      <c r="H1560" s="3" t="str">
        <f>VLOOKUP($B1560*1,[1]Sheet1!$A:$G,7,FALSE)</f>
        <v>华东</v>
      </c>
      <c r="I1560" s="3" t="str">
        <f>VLOOKUP($B1560*1,[1]Sheet1!$A:$G,6,FALSE)</f>
        <v>苏州</v>
      </c>
      <c r="J1560" s="3" t="str">
        <f>VLOOKUP($B1560*1,[1]Sheet1!$A:$G,5,FALSE)</f>
        <v>三组</v>
      </c>
      <c r="K1560" s="3" t="str">
        <f t="shared" si="148"/>
        <v>苏州三组</v>
      </c>
      <c r="L1560" s="3" t="str">
        <f>IF(VLOOKUP($B1560*1,[1]Sheet1!$A:$G,4,FALSE)=1,"普通员工","管理人员")</f>
        <v>普通员工</v>
      </c>
      <c r="M1560" s="3">
        <f>E1560/D1560</f>
        <v>1235.18</v>
      </c>
      <c r="N1560" s="3">
        <f t="shared" si="149"/>
        <v>2020</v>
      </c>
      <c r="O1560" s="3">
        <f t="shared" si="150"/>
        <v>6</v>
      </c>
    </row>
    <row r="1561" spans="1:15" x14ac:dyDescent="0.2">
      <c r="A1561" s="10">
        <f>A1560</f>
        <v>44005</v>
      </c>
      <c r="B1561" s="4" t="s">
        <v>12</v>
      </c>
      <c r="C1561" s="4" t="s">
        <v>6</v>
      </c>
      <c r="D1561" s="6">
        <v>1</v>
      </c>
      <c r="E1561" s="5">
        <v>5000.6400000000003</v>
      </c>
      <c r="F1561" s="6" t="str">
        <f t="shared" si="147"/>
        <v>借呗</v>
      </c>
      <c r="G1561" s="3" t="str">
        <f>MID(C1561,3,LEN(C1561))</f>
        <v>12期</v>
      </c>
      <c r="H1561" s="3" t="str">
        <f>VLOOKUP($B1561*1,[1]Sheet1!$A:$G,7,FALSE)</f>
        <v>华南</v>
      </c>
      <c r="I1561" s="3" t="str">
        <f>VLOOKUP($B1561*1,[1]Sheet1!$A:$G,6,FALSE)</f>
        <v>广州</v>
      </c>
      <c r="J1561" s="3" t="str">
        <f>VLOOKUP($B1561*1,[1]Sheet1!$A:$G,5,FALSE)</f>
        <v>三组</v>
      </c>
      <c r="K1561" s="3" t="str">
        <f t="shared" si="148"/>
        <v>广州三组</v>
      </c>
      <c r="L1561" s="3" t="str">
        <f>IF(VLOOKUP($B1561*1,[1]Sheet1!$A:$G,4,FALSE)=1,"普通员工","管理人员")</f>
        <v>管理人员</v>
      </c>
      <c r="M1561" s="3">
        <f>E1561/D1561</f>
        <v>5000.6400000000003</v>
      </c>
      <c r="N1561" s="3">
        <f t="shared" si="149"/>
        <v>2020</v>
      </c>
      <c r="O1561" s="3">
        <f t="shared" si="150"/>
        <v>6</v>
      </c>
    </row>
    <row r="1562" spans="1:15" x14ac:dyDescent="0.2">
      <c r="A1562" s="10">
        <f>A1561</f>
        <v>44005</v>
      </c>
      <c r="B1562" s="3" t="str">
        <f>B1561</f>
        <v>1000000036</v>
      </c>
      <c r="C1562" s="4" t="s">
        <v>10</v>
      </c>
      <c r="D1562" s="6">
        <v>2</v>
      </c>
      <c r="E1562" s="5">
        <v>2958.13</v>
      </c>
      <c r="F1562" s="6" t="str">
        <f t="shared" si="147"/>
        <v>借呗</v>
      </c>
      <c r="G1562" s="3" t="str">
        <f>MID(C1562,3,LEN(C1562))</f>
        <v>18期</v>
      </c>
      <c r="H1562" s="3" t="str">
        <f>VLOOKUP($B1562*1,[1]Sheet1!$A:$G,7,FALSE)</f>
        <v>华南</v>
      </c>
      <c r="I1562" s="3" t="str">
        <f>VLOOKUP($B1562*1,[1]Sheet1!$A:$G,6,FALSE)</f>
        <v>广州</v>
      </c>
      <c r="J1562" s="3" t="str">
        <f>VLOOKUP($B1562*1,[1]Sheet1!$A:$G,5,FALSE)</f>
        <v>三组</v>
      </c>
      <c r="K1562" s="3" t="str">
        <f t="shared" si="148"/>
        <v>广州三组</v>
      </c>
      <c r="L1562" s="3" t="str">
        <f>IF(VLOOKUP($B1562*1,[1]Sheet1!$A:$G,4,FALSE)=1,"普通员工","管理人员")</f>
        <v>管理人员</v>
      </c>
      <c r="M1562" s="3">
        <f>E1562/D1562</f>
        <v>1479.0650000000001</v>
      </c>
      <c r="N1562" s="3">
        <f t="shared" si="149"/>
        <v>2020</v>
      </c>
      <c r="O1562" s="3">
        <f t="shared" si="150"/>
        <v>6</v>
      </c>
    </row>
    <row r="1563" spans="1:15" x14ac:dyDescent="0.2">
      <c r="A1563" s="10">
        <f>A1562</f>
        <v>44005</v>
      </c>
      <c r="B1563" s="4" t="s">
        <v>13</v>
      </c>
      <c r="C1563" s="4" t="s">
        <v>10</v>
      </c>
      <c r="D1563" s="6">
        <v>1</v>
      </c>
      <c r="E1563" s="5">
        <v>512.12</v>
      </c>
      <c r="F1563" s="6" t="str">
        <f t="shared" si="147"/>
        <v>借呗</v>
      </c>
      <c r="G1563" s="3" t="str">
        <f>MID(C1563,3,LEN(C1563))</f>
        <v>18期</v>
      </c>
      <c r="H1563" s="3" t="str">
        <f>VLOOKUP($B1563*1,[1]Sheet1!$A:$G,7,FALSE)</f>
        <v>华东</v>
      </c>
      <c r="I1563" s="3" t="str">
        <f>VLOOKUP($B1563*1,[1]Sheet1!$A:$G,6,FALSE)</f>
        <v>杭州</v>
      </c>
      <c r="J1563" s="3" t="str">
        <f>VLOOKUP($B1563*1,[1]Sheet1!$A:$G,5,FALSE)</f>
        <v>二组</v>
      </c>
      <c r="K1563" s="3" t="str">
        <f t="shared" si="148"/>
        <v>杭州二组</v>
      </c>
      <c r="L1563" s="3" t="str">
        <f>IF(VLOOKUP($B1563*1,[1]Sheet1!$A:$G,4,FALSE)=1,"普通员工","管理人员")</f>
        <v>普通员工</v>
      </c>
      <c r="M1563" s="3">
        <f>E1563/D1563</f>
        <v>512.12</v>
      </c>
      <c r="N1563" s="3">
        <f t="shared" si="149"/>
        <v>2020</v>
      </c>
      <c r="O1563" s="3">
        <f t="shared" si="150"/>
        <v>6</v>
      </c>
    </row>
    <row r="1564" spans="1:15" x14ac:dyDescent="0.2">
      <c r="A1564" s="10">
        <f>A1563</f>
        <v>44005</v>
      </c>
      <c r="B1564" s="4" t="s">
        <v>14</v>
      </c>
      <c r="C1564" s="4" t="s">
        <v>5</v>
      </c>
      <c r="D1564" s="6">
        <v>1</v>
      </c>
      <c r="E1564" s="5">
        <v>6000.35</v>
      </c>
      <c r="F1564" s="6" t="str">
        <f t="shared" si="147"/>
        <v>借呗</v>
      </c>
      <c r="G1564" s="3" t="str">
        <f>MID(C1564,3,LEN(C1564))</f>
        <v>6期</v>
      </c>
      <c r="H1564" s="3" t="str">
        <f>VLOOKUP($B1564*1,[1]Sheet1!$A:$G,7,FALSE)</f>
        <v>华东</v>
      </c>
      <c r="I1564" s="3" t="str">
        <f>VLOOKUP($B1564*1,[1]Sheet1!$A:$G,6,FALSE)</f>
        <v>苏州</v>
      </c>
      <c r="J1564" s="3" t="str">
        <f>VLOOKUP($B1564*1,[1]Sheet1!$A:$G,5,FALSE)</f>
        <v>二组</v>
      </c>
      <c r="K1564" s="3" t="str">
        <f t="shared" si="148"/>
        <v>苏州二组</v>
      </c>
      <c r="L1564" s="3" t="str">
        <f>IF(VLOOKUP($B1564*1,[1]Sheet1!$A:$G,4,FALSE)=1,"普通员工","管理人员")</f>
        <v>管理人员</v>
      </c>
      <c r="M1564" s="3">
        <f>E1564/D1564</f>
        <v>6000.35</v>
      </c>
      <c r="N1564" s="3">
        <f t="shared" si="149"/>
        <v>2020</v>
      </c>
      <c r="O1564" s="3">
        <f t="shared" si="150"/>
        <v>6</v>
      </c>
    </row>
    <row r="1565" spans="1:15" x14ac:dyDescent="0.2">
      <c r="A1565" s="10">
        <f>A1564</f>
        <v>44005</v>
      </c>
      <c r="B1565" s="3" t="str">
        <f>B1564</f>
        <v>1000000039</v>
      </c>
      <c r="C1565" s="4" t="s">
        <v>6</v>
      </c>
      <c r="D1565" s="6">
        <v>1</v>
      </c>
      <c r="E1565" s="5">
        <v>7000.64</v>
      </c>
      <c r="F1565" s="6" t="str">
        <f t="shared" si="147"/>
        <v>借呗</v>
      </c>
      <c r="G1565" s="3" t="str">
        <f>MID(C1565,3,LEN(C1565))</f>
        <v>12期</v>
      </c>
      <c r="H1565" s="3" t="str">
        <f>VLOOKUP($B1565*1,[1]Sheet1!$A:$G,7,FALSE)</f>
        <v>华东</v>
      </c>
      <c r="I1565" s="3" t="str">
        <f>VLOOKUP($B1565*1,[1]Sheet1!$A:$G,6,FALSE)</f>
        <v>苏州</v>
      </c>
      <c r="J1565" s="3" t="str">
        <f>VLOOKUP($B1565*1,[1]Sheet1!$A:$G,5,FALSE)</f>
        <v>二组</v>
      </c>
      <c r="K1565" s="3" t="str">
        <f t="shared" si="148"/>
        <v>苏州二组</v>
      </c>
      <c r="L1565" s="3" t="str">
        <f>IF(VLOOKUP($B1565*1,[1]Sheet1!$A:$G,4,FALSE)=1,"普通员工","管理人员")</f>
        <v>管理人员</v>
      </c>
      <c r="M1565" s="3">
        <f>E1565/D1565</f>
        <v>7000.64</v>
      </c>
      <c r="N1565" s="3">
        <f t="shared" si="149"/>
        <v>2020</v>
      </c>
      <c r="O1565" s="3">
        <f t="shared" si="150"/>
        <v>6</v>
      </c>
    </row>
    <row r="1566" spans="1:15" x14ac:dyDescent="0.2">
      <c r="A1566" s="10">
        <f>A1565</f>
        <v>44005</v>
      </c>
      <c r="B1566" s="4" t="s">
        <v>15</v>
      </c>
      <c r="C1566" s="4" t="s">
        <v>6</v>
      </c>
      <c r="D1566" s="6">
        <v>1</v>
      </c>
      <c r="E1566" s="5">
        <v>16999.93</v>
      </c>
      <c r="F1566" s="6" t="str">
        <f t="shared" si="147"/>
        <v>借呗</v>
      </c>
      <c r="G1566" s="3" t="str">
        <f>MID(C1566,3,LEN(C1566))</f>
        <v>12期</v>
      </c>
      <c r="H1566" s="3" t="str">
        <f>VLOOKUP($B1566*1,[1]Sheet1!$A:$G,7,FALSE)</f>
        <v>华西北</v>
      </c>
      <c r="I1566" s="3" t="str">
        <f>VLOOKUP($B1566*1,[1]Sheet1!$A:$G,6,FALSE)</f>
        <v>北京</v>
      </c>
      <c r="J1566" s="3" t="str">
        <f>VLOOKUP($B1566*1,[1]Sheet1!$A:$G,5,FALSE)</f>
        <v>四组</v>
      </c>
      <c r="K1566" s="3" t="str">
        <f t="shared" si="148"/>
        <v>北京四组</v>
      </c>
      <c r="L1566" s="3" t="str">
        <f>IF(VLOOKUP($B1566*1,[1]Sheet1!$A:$G,4,FALSE)=1,"普通员工","管理人员")</f>
        <v>管理人员</v>
      </c>
      <c r="M1566" s="3">
        <f>E1566/D1566</f>
        <v>16999.93</v>
      </c>
      <c r="N1566" s="3">
        <f t="shared" si="149"/>
        <v>2020</v>
      </c>
      <c r="O1566" s="3">
        <f t="shared" si="150"/>
        <v>6</v>
      </c>
    </row>
    <row r="1567" spans="1:15" x14ac:dyDescent="0.2">
      <c r="A1567" s="10">
        <f>A1566</f>
        <v>44005</v>
      </c>
      <c r="B1567" s="4" t="s">
        <v>38</v>
      </c>
      <c r="C1567" s="4" t="s">
        <v>6</v>
      </c>
      <c r="D1567" s="6">
        <v>1</v>
      </c>
      <c r="E1567" s="5">
        <v>15000.38</v>
      </c>
      <c r="F1567" s="6" t="str">
        <f t="shared" si="147"/>
        <v>借呗</v>
      </c>
      <c r="G1567" s="3" t="str">
        <f>MID(C1567,3,LEN(C1567))</f>
        <v>12期</v>
      </c>
      <c r="H1567" s="3" t="str">
        <f>VLOOKUP($B1567*1,[1]Sheet1!$A:$G,7,FALSE)</f>
        <v>华西北</v>
      </c>
      <c r="I1567" s="3" t="str">
        <f>VLOOKUP($B1567*1,[1]Sheet1!$A:$G,6,FALSE)</f>
        <v>北京</v>
      </c>
      <c r="J1567" s="3" t="str">
        <f>VLOOKUP($B1567*1,[1]Sheet1!$A:$G,5,FALSE)</f>
        <v>四组</v>
      </c>
      <c r="K1567" s="3" t="str">
        <f t="shared" si="148"/>
        <v>北京四组</v>
      </c>
      <c r="L1567" s="3" t="str">
        <f>IF(VLOOKUP($B1567*1,[1]Sheet1!$A:$G,4,FALSE)=1,"普通员工","管理人员")</f>
        <v>普通员工</v>
      </c>
      <c r="M1567" s="3">
        <f>E1567/D1567</f>
        <v>15000.38</v>
      </c>
      <c r="N1567" s="3">
        <f t="shared" si="149"/>
        <v>2020</v>
      </c>
      <c r="O1567" s="3">
        <f t="shared" si="150"/>
        <v>6</v>
      </c>
    </row>
    <row r="1568" spans="1:15" x14ac:dyDescent="0.2">
      <c r="A1568" s="10">
        <f>A1567</f>
        <v>44005</v>
      </c>
      <c r="B1568" s="4" t="s">
        <v>16</v>
      </c>
      <c r="C1568" s="4" t="s">
        <v>5</v>
      </c>
      <c r="D1568" s="6">
        <v>5</v>
      </c>
      <c r="E1568" s="5">
        <v>39501.509999999995</v>
      </c>
      <c r="F1568" s="6" t="str">
        <f t="shared" si="147"/>
        <v>借呗</v>
      </c>
      <c r="G1568" s="3" t="str">
        <f>MID(C1568,3,LEN(C1568))</f>
        <v>6期</v>
      </c>
      <c r="H1568" s="3" t="str">
        <f>VLOOKUP($B1568*1,[1]Sheet1!$A:$G,7,FALSE)</f>
        <v>华西北</v>
      </c>
      <c r="I1568" s="3" t="str">
        <f>VLOOKUP($B1568*1,[1]Sheet1!$A:$G,6,FALSE)</f>
        <v>北京</v>
      </c>
      <c r="J1568" s="3" t="str">
        <f>VLOOKUP($B1568*1,[1]Sheet1!$A:$G,5,FALSE)</f>
        <v>三组</v>
      </c>
      <c r="K1568" s="3" t="str">
        <f t="shared" si="148"/>
        <v>北京三组</v>
      </c>
      <c r="L1568" s="3" t="str">
        <f>IF(VLOOKUP($B1568*1,[1]Sheet1!$A:$G,4,FALSE)=1,"普通员工","管理人员")</f>
        <v>管理人员</v>
      </c>
      <c r="M1568" s="3">
        <f>E1568/D1568</f>
        <v>7900.3019999999988</v>
      </c>
      <c r="N1568" s="3">
        <f t="shared" si="149"/>
        <v>2020</v>
      </c>
      <c r="O1568" s="3">
        <f t="shared" si="150"/>
        <v>6</v>
      </c>
    </row>
    <row r="1569" spans="1:15" x14ac:dyDescent="0.2">
      <c r="A1569" s="10">
        <f>A1568</f>
        <v>44005</v>
      </c>
      <c r="B1569" s="3" t="str">
        <f>B1568</f>
        <v>1000000044</v>
      </c>
      <c r="C1569" s="4" t="s">
        <v>6</v>
      </c>
      <c r="D1569" s="6">
        <v>1</v>
      </c>
      <c r="E1569" s="5">
        <v>16000.29</v>
      </c>
      <c r="F1569" s="6" t="str">
        <f t="shared" si="147"/>
        <v>借呗</v>
      </c>
      <c r="G1569" s="3" t="str">
        <f>MID(C1569,3,LEN(C1569))</f>
        <v>12期</v>
      </c>
      <c r="H1569" s="3" t="str">
        <f>VLOOKUP($B1569*1,[1]Sheet1!$A:$G,7,FALSE)</f>
        <v>华西北</v>
      </c>
      <c r="I1569" s="3" t="str">
        <f>VLOOKUP($B1569*1,[1]Sheet1!$A:$G,6,FALSE)</f>
        <v>北京</v>
      </c>
      <c r="J1569" s="3" t="str">
        <f>VLOOKUP($B1569*1,[1]Sheet1!$A:$G,5,FALSE)</f>
        <v>三组</v>
      </c>
      <c r="K1569" s="3" t="str">
        <f t="shared" si="148"/>
        <v>北京三组</v>
      </c>
      <c r="L1569" s="3" t="str">
        <f>IF(VLOOKUP($B1569*1,[1]Sheet1!$A:$G,4,FALSE)=1,"普通员工","管理人员")</f>
        <v>管理人员</v>
      </c>
      <c r="M1569" s="3">
        <f>E1569/D1569</f>
        <v>16000.29</v>
      </c>
      <c r="N1569" s="3">
        <f t="shared" si="149"/>
        <v>2020</v>
      </c>
      <c r="O1569" s="3">
        <f t="shared" si="150"/>
        <v>6</v>
      </c>
    </row>
    <row r="1570" spans="1:15" x14ac:dyDescent="0.2">
      <c r="A1570" s="10">
        <f>A1569</f>
        <v>44005</v>
      </c>
      <c r="B1570" s="4" t="s">
        <v>17</v>
      </c>
      <c r="C1570" s="4" t="s">
        <v>5</v>
      </c>
      <c r="D1570" s="6">
        <v>3</v>
      </c>
      <c r="E1570" s="5">
        <v>45500.859999999993</v>
      </c>
      <c r="F1570" s="6" t="str">
        <f t="shared" si="147"/>
        <v>借呗</v>
      </c>
      <c r="G1570" s="3" t="str">
        <f>MID(C1570,3,LEN(C1570))</f>
        <v>6期</v>
      </c>
      <c r="H1570" s="3" t="str">
        <f>VLOOKUP($B1570*1,[1]Sheet1!$A:$G,7,FALSE)</f>
        <v>华南</v>
      </c>
      <c r="I1570" s="3" t="str">
        <f>VLOOKUP($B1570*1,[1]Sheet1!$A:$G,6,FALSE)</f>
        <v>深圳</v>
      </c>
      <c r="J1570" s="3" t="str">
        <f>VLOOKUP($B1570*1,[1]Sheet1!$A:$G,5,FALSE)</f>
        <v>一组</v>
      </c>
      <c r="K1570" s="3" t="str">
        <f t="shared" si="148"/>
        <v>深圳一组</v>
      </c>
      <c r="L1570" s="3" t="str">
        <f>IF(VLOOKUP($B1570*1,[1]Sheet1!$A:$G,4,FALSE)=1,"普通员工","管理人员")</f>
        <v>普通员工</v>
      </c>
      <c r="M1570" s="3">
        <f>E1570/D1570</f>
        <v>15166.953333333331</v>
      </c>
      <c r="N1570" s="3">
        <f t="shared" si="149"/>
        <v>2020</v>
      </c>
      <c r="O1570" s="3">
        <f t="shared" si="150"/>
        <v>6</v>
      </c>
    </row>
    <row r="1571" spans="1:15" x14ac:dyDescent="0.2">
      <c r="A1571" s="10">
        <f>A1570</f>
        <v>44005</v>
      </c>
      <c r="B1571" s="4" t="s">
        <v>40</v>
      </c>
      <c r="C1571" s="4" t="s">
        <v>5</v>
      </c>
      <c r="D1571" s="6">
        <v>3</v>
      </c>
      <c r="E1571" s="5">
        <v>40091</v>
      </c>
      <c r="F1571" s="6" t="str">
        <f t="shared" si="147"/>
        <v>借呗</v>
      </c>
      <c r="G1571" s="3" t="str">
        <f>MID(C1571,3,LEN(C1571))</f>
        <v>6期</v>
      </c>
      <c r="H1571" s="3" t="str">
        <f>VLOOKUP($B1571*1,[1]Sheet1!$A:$G,7,FALSE)</f>
        <v>华西北</v>
      </c>
      <c r="I1571" s="3" t="str">
        <f>VLOOKUP($B1571*1,[1]Sheet1!$A:$G,6,FALSE)</f>
        <v>成都</v>
      </c>
      <c r="J1571" s="3" t="str">
        <f>VLOOKUP($B1571*1,[1]Sheet1!$A:$G,5,FALSE)</f>
        <v>一组</v>
      </c>
      <c r="K1571" s="3" t="str">
        <f t="shared" si="148"/>
        <v>成都一组</v>
      </c>
      <c r="L1571" s="3" t="str">
        <f>IF(VLOOKUP($B1571*1,[1]Sheet1!$A:$G,4,FALSE)=1,"普通员工","管理人员")</f>
        <v>普通员工</v>
      </c>
      <c r="M1571" s="3">
        <f>E1571/D1571</f>
        <v>13363.666666666666</v>
      </c>
      <c r="N1571" s="3">
        <f t="shared" si="149"/>
        <v>2020</v>
      </c>
      <c r="O1571" s="3">
        <f t="shared" si="150"/>
        <v>6</v>
      </c>
    </row>
    <row r="1572" spans="1:15" x14ac:dyDescent="0.2">
      <c r="A1572" s="10">
        <f>A1571</f>
        <v>44005</v>
      </c>
      <c r="B1572" s="3" t="str">
        <f>B1571</f>
        <v>1000000046</v>
      </c>
      <c r="C1572" s="4" t="s">
        <v>6</v>
      </c>
      <c r="D1572" s="6">
        <v>1</v>
      </c>
      <c r="E1572" s="5">
        <v>18000.62</v>
      </c>
      <c r="F1572" s="6" t="str">
        <f t="shared" si="147"/>
        <v>借呗</v>
      </c>
      <c r="G1572" s="3" t="str">
        <f>MID(C1572,3,LEN(C1572))</f>
        <v>12期</v>
      </c>
      <c r="H1572" s="3" t="str">
        <f>VLOOKUP($B1572*1,[1]Sheet1!$A:$G,7,FALSE)</f>
        <v>华西北</v>
      </c>
      <c r="I1572" s="3" t="str">
        <f>VLOOKUP($B1572*1,[1]Sheet1!$A:$G,6,FALSE)</f>
        <v>成都</v>
      </c>
      <c r="J1572" s="3" t="str">
        <f>VLOOKUP($B1572*1,[1]Sheet1!$A:$G,5,FALSE)</f>
        <v>一组</v>
      </c>
      <c r="K1572" s="3" t="str">
        <f t="shared" si="148"/>
        <v>成都一组</v>
      </c>
      <c r="L1572" s="3" t="str">
        <f>IF(VLOOKUP($B1572*1,[1]Sheet1!$A:$G,4,FALSE)=1,"普通员工","管理人员")</f>
        <v>普通员工</v>
      </c>
      <c r="M1572" s="3">
        <f>E1572/D1572</f>
        <v>18000.62</v>
      </c>
      <c r="N1572" s="3">
        <f t="shared" si="149"/>
        <v>2020</v>
      </c>
      <c r="O1572" s="3">
        <f t="shared" si="150"/>
        <v>6</v>
      </c>
    </row>
    <row r="1573" spans="1:15" x14ac:dyDescent="0.2">
      <c r="A1573" s="10">
        <f>A1572</f>
        <v>44005</v>
      </c>
      <c r="B1573" s="4" t="s">
        <v>18</v>
      </c>
      <c r="C1573" s="4" t="s">
        <v>6</v>
      </c>
      <c r="D1573" s="6">
        <v>2</v>
      </c>
      <c r="E1573" s="5">
        <v>22501.08</v>
      </c>
      <c r="F1573" s="6" t="str">
        <f t="shared" si="147"/>
        <v>借呗</v>
      </c>
      <c r="G1573" s="3" t="str">
        <f>MID(C1573,3,LEN(C1573))</f>
        <v>12期</v>
      </c>
      <c r="H1573" s="3" t="str">
        <f>VLOOKUP($B1573*1,[1]Sheet1!$A:$G,7,FALSE)</f>
        <v>华东</v>
      </c>
      <c r="I1573" s="3" t="str">
        <f>VLOOKUP($B1573*1,[1]Sheet1!$A:$G,6,FALSE)</f>
        <v>上海</v>
      </c>
      <c r="J1573" s="3" t="str">
        <f>VLOOKUP($B1573*1,[1]Sheet1!$A:$G,5,FALSE)</f>
        <v>一组</v>
      </c>
      <c r="K1573" s="3" t="str">
        <f t="shared" si="148"/>
        <v>上海一组</v>
      </c>
      <c r="L1573" s="3" t="str">
        <f>IF(VLOOKUP($B1573*1,[1]Sheet1!$A:$G,4,FALSE)=1,"普通员工","管理人员")</f>
        <v>普通员工</v>
      </c>
      <c r="M1573" s="3">
        <f>E1573/D1573</f>
        <v>11250.54</v>
      </c>
      <c r="N1573" s="3">
        <f t="shared" si="149"/>
        <v>2020</v>
      </c>
      <c r="O1573" s="3">
        <f t="shared" si="150"/>
        <v>6</v>
      </c>
    </row>
    <row r="1574" spans="1:15" x14ac:dyDescent="0.2">
      <c r="A1574" s="10">
        <f>A1573</f>
        <v>44005</v>
      </c>
      <c r="B1574" s="4" t="s">
        <v>19</v>
      </c>
      <c r="C1574" s="4" t="s">
        <v>5</v>
      </c>
      <c r="D1574" s="6">
        <v>1</v>
      </c>
      <c r="E1574" s="5">
        <v>5000.13</v>
      </c>
      <c r="F1574" s="6" t="str">
        <f t="shared" si="147"/>
        <v>借呗</v>
      </c>
      <c r="G1574" s="3" t="str">
        <f>MID(C1574,3,LEN(C1574))</f>
        <v>6期</v>
      </c>
      <c r="H1574" s="3" t="str">
        <f>VLOOKUP($B1574*1,[1]Sheet1!$A:$G,7,FALSE)</f>
        <v>华东</v>
      </c>
      <c r="I1574" s="3" t="str">
        <f>VLOOKUP($B1574*1,[1]Sheet1!$A:$G,6,FALSE)</f>
        <v>上海</v>
      </c>
      <c r="J1574" s="3" t="str">
        <f>VLOOKUP($B1574*1,[1]Sheet1!$A:$G,5,FALSE)</f>
        <v>一组</v>
      </c>
      <c r="K1574" s="3" t="str">
        <f t="shared" si="148"/>
        <v>上海一组</v>
      </c>
      <c r="L1574" s="3" t="str">
        <f>IF(VLOOKUP($B1574*1,[1]Sheet1!$A:$G,4,FALSE)=1,"普通员工","管理人员")</f>
        <v>管理人员</v>
      </c>
      <c r="M1574" s="3">
        <f>E1574/D1574</f>
        <v>5000.13</v>
      </c>
      <c r="N1574" s="3">
        <f t="shared" si="149"/>
        <v>2020</v>
      </c>
      <c r="O1574" s="3">
        <f t="shared" si="150"/>
        <v>6</v>
      </c>
    </row>
    <row r="1575" spans="1:15" x14ac:dyDescent="0.2">
      <c r="A1575" s="10">
        <f>A1574</f>
        <v>44005</v>
      </c>
      <c r="B1575" s="3" t="str">
        <f>B1574</f>
        <v>1000000056</v>
      </c>
      <c r="C1575" s="4" t="s">
        <v>6</v>
      </c>
      <c r="D1575" s="6">
        <v>2</v>
      </c>
      <c r="E1575" s="5">
        <v>24500.54</v>
      </c>
      <c r="F1575" s="6" t="str">
        <f t="shared" si="147"/>
        <v>借呗</v>
      </c>
      <c r="G1575" s="3" t="str">
        <f>MID(C1575,3,LEN(C1575))</f>
        <v>12期</v>
      </c>
      <c r="H1575" s="3" t="str">
        <f>VLOOKUP($B1575*1,[1]Sheet1!$A:$G,7,FALSE)</f>
        <v>华东</v>
      </c>
      <c r="I1575" s="3" t="str">
        <f>VLOOKUP($B1575*1,[1]Sheet1!$A:$G,6,FALSE)</f>
        <v>上海</v>
      </c>
      <c r="J1575" s="3" t="str">
        <f>VLOOKUP($B1575*1,[1]Sheet1!$A:$G,5,FALSE)</f>
        <v>一组</v>
      </c>
      <c r="K1575" s="3" t="str">
        <f t="shared" si="148"/>
        <v>上海一组</v>
      </c>
      <c r="L1575" s="3" t="str">
        <f>IF(VLOOKUP($B1575*1,[1]Sheet1!$A:$G,4,FALSE)=1,"普通员工","管理人员")</f>
        <v>管理人员</v>
      </c>
      <c r="M1575" s="3">
        <f>E1575/D1575</f>
        <v>12250.27</v>
      </c>
      <c r="N1575" s="3">
        <f t="shared" si="149"/>
        <v>2020</v>
      </c>
      <c r="O1575" s="3">
        <f t="shared" si="150"/>
        <v>6</v>
      </c>
    </row>
    <row r="1576" spans="1:15" x14ac:dyDescent="0.2">
      <c r="A1576" s="10">
        <f>A1575</f>
        <v>44005</v>
      </c>
      <c r="B1576" s="4" t="s">
        <v>72</v>
      </c>
      <c r="C1576" s="4" t="s">
        <v>5</v>
      </c>
      <c r="D1576" s="6">
        <v>1</v>
      </c>
      <c r="E1576" s="5">
        <v>3480.71</v>
      </c>
      <c r="F1576" s="6" t="str">
        <f t="shared" si="147"/>
        <v>借呗</v>
      </c>
      <c r="G1576" s="3" t="str">
        <f>MID(C1576,3,LEN(C1576))</f>
        <v>6期</v>
      </c>
      <c r="H1576" s="3" t="str">
        <f>VLOOKUP($B1576*1,[1]Sheet1!$A:$G,7,FALSE)</f>
        <v>华东</v>
      </c>
      <c r="I1576" s="3" t="str">
        <f>VLOOKUP($B1576*1,[1]Sheet1!$A:$G,6,FALSE)</f>
        <v>上海</v>
      </c>
      <c r="J1576" s="3" t="str">
        <f>VLOOKUP($B1576*1,[1]Sheet1!$A:$G,5,FALSE)</f>
        <v>二组</v>
      </c>
      <c r="K1576" s="3" t="str">
        <f t="shared" si="148"/>
        <v>上海二组</v>
      </c>
      <c r="L1576" s="3" t="str">
        <f>IF(VLOOKUP($B1576*1,[1]Sheet1!$A:$G,4,FALSE)=1,"普通员工","管理人员")</f>
        <v>普通员工</v>
      </c>
      <c r="M1576" s="3">
        <f>E1576/D1576</f>
        <v>3480.71</v>
      </c>
      <c r="N1576" s="3">
        <f t="shared" si="149"/>
        <v>2020</v>
      </c>
      <c r="O1576" s="3">
        <f t="shared" si="150"/>
        <v>6</v>
      </c>
    </row>
    <row r="1577" spans="1:15" x14ac:dyDescent="0.2">
      <c r="A1577" s="10">
        <f>A1576</f>
        <v>44005</v>
      </c>
      <c r="B1577" s="4" t="s">
        <v>22</v>
      </c>
      <c r="C1577" s="4" t="s">
        <v>5</v>
      </c>
      <c r="D1577" s="6">
        <v>1</v>
      </c>
      <c r="E1577" s="5">
        <v>3252.41</v>
      </c>
      <c r="F1577" s="6" t="str">
        <f t="shared" si="147"/>
        <v>借呗</v>
      </c>
      <c r="G1577" s="3" t="str">
        <f>MID(C1577,3,LEN(C1577))</f>
        <v>6期</v>
      </c>
      <c r="H1577" s="3" t="str">
        <f>VLOOKUP($B1577*1,[1]Sheet1!$A:$G,7,FALSE)</f>
        <v>华西北</v>
      </c>
      <c r="I1577" s="3" t="str">
        <f>VLOOKUP($B1577*1,[1]Sheet1!$A:$G,6,FALSE)</f>
        <v>重庆</v>
      </c>
      <c r="J1577" s="3" t="str">
        <f>VLOOKUP($B1577*1,[1]Sheet1!$A:$G,5,FALSE)</f>
        <v>一组</v>
      </c>
      <c r="K1577" s="3" t="str">
        <f t="shared" si="148"/>
        <v>重庆一组</v>
      </c>
      <c r="L1577" s="3" t="str">
        <f>IF(VLOOKUP($B1577*1,[1]Sheet1!$A:$G,4,FALSE)=1,"普通员工","管理人员")</f>
        <v>管理人员</v>
      </c>
      <c r="M1577" s="3">
        <f>E1577/D1577</f>
        <v>3252.41</v>
      </c>
      <c r="N1577" s="3">
        <f t="shared" si="149"/>
        <v>2020</v>
      </c>
      <c r="O1577" s="3">
        <f t="shared" si="150"/>
        <v>6</v>
      </c>
    </row>
    <row r="1578" spans="1:15" x14ac:dyDescent="0.2">
      <c r="A1578" s="10">
        <f>A1577</f>
        <v>44005</v>
      </c>
      <c r="B1578" s="4" t="s">
        <v>60</v>
      </c>
      <c r="C1578" s="4" t="s">
        <v>10</v>
      </c>
      <c r="D1578" s="6">
        <v>1</v>
      </c>
      <c r="E1578" s="5">
        <v>6000.12</v>
      </c>
      <c r="F1578" s="6" t="str">
        <f t="shared" si="147"/>
        <v>借呗</v>
      </c>
      <c r="G1578" s="3" t="str">
        <f>MID(C1578,3,LEN(C1578))</f>
        <v>18期</v>
      </c>
      <c r="H1578" s="3" t="str">
        <f>VLOOKUP($B1578*1,[1]Sheet1!$A:$G,7,FALSE)</f>
        <v>华东</v>
      </c>
      <c r="I1578" s="3" t="str">
        <f>VLOOKUP($B1578*1,[1]Sheet1!$A:$G,6,FALSE)</f>
        <v>合肥</v>
      </c>
      <c r="J1578" s="3" t="str">
        <f>VLOOKUP($B1578*1,[1]Sheet1!$A:$G,5,FALSE)</f>
        <v>一组</v>
      </c>
      <c r="K1578" s="3" t="str">
        <f t="shared" si="148"/>
        <v>合肥一组</v>
      </c>
      <c r="L1578" s="3" t="str">
        <f>IF(VLOOKUP($B1578*1,[1]Sheet1!$A:$G,4,FALSE)=1,"普通员工","管理人员")</f>
        <v>普通员工</v>
      </c>
      <c r="M1578" s="3">
        <f>E1578/D1578</f>
        <v>6000.12</v>
      </c>
      <c r="N1578" s="3">
        <f t="shared" si="149"/>
        <v>2020</v>
      </c>
      <c r="O1578" s="3">
        <f t="shared" si="150"/>
        <v>6</v>
      </c>
    </row>
    <row r="1579" spans="1:15" x14ac:dyDescent="0.2">
      <c r="A1579" s="10">
        <f>A1578</f>
        <v>44005</v>
      </c>
      <c r="B1579" s="4" t="s">
        <v>23</v>
      </c>
      <c r="C1579" s="4" t="s">
        <v>5</v>
      </c>
      <c r="D1579" s="6">
        <v>1</v>
      </c>
      <c r="E1579" s="5">
        <v>5000.1000000000004</v>
      </c>
      <c r="F1579" s="6" t="str">
        <f t="shared" si="147"/>
        <v>借呗</v>
      </c>
      <c r="G1579" s="3" t="str">
        <f>MID(C1579,3,LEN(C1579))</f>
        <v>6期</v>
      </c>
      <c r="H1579" s="3" t="str">
        <f>VLOOKUP($B1579*1,[1]Sheet1!$A:$G,7,FALSE)</f>
        <v>华东</v>
      </c>
      <c r="I1579" s="3" t="str">
        <f>VLOOKUP($B1579*1,[1]Sheet1!$A:$G,6,FALSE)</f>
        <v>合肥</v>
      </c>
      <c r="J1579" s="3" t="str">
        <f>VLOOKUP($B1579*1,[1]Sheet1!$A:$G,5,FALSE)</f>
        <v>一组</v>
      </c>
      <c r="K1579" s="3" t="str">
        <f t="shared" si="148"/>
        <v>合肥一组</v>
      </c>
      <c r="L1579" s="3" t="str">
        <f>IF(VLOOKUP($B1579*1,[1]Sheet1!$A:$G,4,FALSE)=1,"普通员工","管理人员")</f>
        <v>普通员工</v>
      </c>
      <c r="M1579" s="3">
        <f>E1579/D1579</f>
        <v>5000.1000000000004</v>
      </c>
      <c r="N1579" s="3">
        <f t="shared" si="149"/>
        <v>2020</v>
      </c>
      <c r="O1579" s="3">
        <f t="shared" si="150"/>
        <v>6</v>
      </c>
    </row>
    <row r="1580" spans="1:15" x14ac:dyDescent="0.2">
      <c r="A1580" s="10">
        <f>A1579</f>
        <v>44005</v>
      </c>
      <c r="B1580" s="3" t="str">
        <f>B1579</f>
        <v>1000000237</v>
      </c>
      <c r="C1580" s="4" t="s">
        <v>10</v>
      </c>
      <c r="D1580" s="6">
        <v>1</v>
      </c>
      <c r="E1580" s="5">
        <v>1323.02</v>
      </c>
      <c r="F1580" s="6" t="str">
        <f t="shared" si="147"/>
        <v>借呗</v>
      </c>
      <c r="G1580" s="3" t="str">
        <f>MID(C1580,3,LEN(C1580))</f>
        <v>18期</v>
      </c>
      <c r="H1580" s="3" t="str">
        <f>VLOOKUP($B1580*1,[1]Sheet1!$A:$G,7,FALSE)</f>
        <v>华东</v>
      </c>
      <c r="I1580" s="3" t="str">
        <f>VLOOKUP($B1580*1,[1]Sheet1!$A:$G,6,FALSE)</f>
        <v>合肥</v>
      </c>
      <c r="J1580" s="3" t="str">
        <f>VLOOKUP($B1580*1,[1]Sheet1!$A:$G,5,FALSE)</f>
        <v>一组</v>
      </c>
      <c r="K1580" s="3" t="str">
        <f t="shared" si="148"/>
        <v>合肥一组</v>
      </c>
      <c r="L1580" s="3" t="str">
        <f>IF(VLOOKUP($B1580*1,[1]Sheet1!$A:$G,4,FALSE)=1,"普通员工","管理人员")</f>
        <v>普通员工</v>
      </c>
      <c r="M1580" s="3">
        <f>E1580/D1580</f>
        <v>1323.02</v>
      </c>
      <c r="N1580" s="3">
        <f t="shared" si="149"/>
        <v>2020</v>
      </c>
      <c r="O1580" s="3">
        <f t="shared" si="150"/>
        <v>6</v>
      </c>
    </row>
    <row r="1581" spans="1:15" x14ac:dyDescent="0.2">
      <c r="A1581" s="10">
        <f>A1580</f>
        <v>44005</v>
      </c>
      <c r="B1581" s="4" t="s">
        <v>117</v>
      </c>
      <c r="C1581" s="4" t="s">
        <v>5</v>
      </c>
      <c r="D1581" s="6">
        <v>1</v>
      </c>
      <c r="E1581" s="5">
        <v>18000.080000000002</v>
      </c>
      <c r="F1581" s="6" t="str">
        <f t="shared" si="147"/>
        <v>借呗</v>
      </c>
      <c r="G1581" s="3" t="str">
        <f>MID(C1581,3,LEN(C1581))</f>
        <v>6期</v>
      </c>
      <c r="H1581" s="3" t="str">
        <f>VLOOKUP($B1581*1,[1]Sheet1!$A:$G,7,FALSE)</f>
        <v>华西北</v>
      </c>
      <c r="I1581" s="3" t="str">
        <f>VLOOKUP($B1581*1,[1]Sheet1!$A:$G,6,FALSE)</f>
        <v>重庆</v>
      </c>
      <c r="J1581" s="3" t="str">
        <f>VLOOKUP($B1581*1,[1]Sheet1!$A:$G,5,FALSE)</f>
        <v>一组</v>
      </c>
      <c r="K1581" s="3" t="str">
        <f t="shared" si="148"/>
        <v>重庆一组</v>
      </c>
      <c r="L1581" s="3" t="str">
        <f>IF(VLOOKUP($B1581*1,[1]Sheet1!$A:$G,4,FALSE)=1,"普通员工","管理人员")</f>
        <v>普通员工</v>
      </c>
      <c r="M1581" s="3">
        <f>E1581/D1581</f>
        <v>18000.080000000002</v>
      </c>
      <c r="N1581" s="3">
        <f t="shared" si="149"/>
        <v>2020</v>
      </c>
      <c r="O1581" s="3">
        <f t="shared" si="150"/>
        <v>6</v>
      </c>
    </row>
    <row r="1582" spans="1:15" x14ac:dyDescent="0.2">
      <c r="A1582" s="10">
        <f>A1581</f>
        <v>44005</v>
      </c>
      <c r="B1582" s="4" t="s">
        <v>24</v>
      </c>
      <c r="C1582" s="4" t="s">
        <v>5</v>
      </c>
      <c r="D1582" s="6">
        <v>4</v>
      </c>
      <c r="E1582" s="5">
        <v>20000.97</v>
      </c>
      <c r="F1582" s="6" t="str">
        <f t="shared" si="147"/>
        <v>借呗</v>
      </c>
      <c r="G1582" s="3" t="str">
        <f>MID(C1582,3,LEN(C1582))</f>
        <v>6期</v>
      </c>
      <c r="H1582" s="3" t="str">
        <f>VLOOKUP($B1582*1,[1]Sheet1!$A:$G,7,FALSE)</f>
        <v>华南</v>
      </c>
      <c r="I1582" s="3" t="str">
        <f>VLOOKUP($B1582*1,[1]Sheet1!$A:$G,6,FALSE)</f>
        <v>广州</v>
      </c>
      <c r="J1582" s="3" t="str">
        <f>VLOOKUP($B1582*1,[1]Sheet1!$A:$G,5,FALSE)</f>
        <v>三组</v>
      </c>
      <c r="K1582" s="3" t="str">
        <f t="shared" si="148"/>
        <v>广州三组</v>
      </c>
      <c r="L1582" s="3" t="str">
        <f>IF(VLOOKUP($B1582*1,[1]Sheet1!$A:$G,4,FALSE)=1,"普通员工","管理人员")</f>
        <v>普通员工</v>
      </c>
      <c r="M1582" s="3">
        <f>E1582/D1582</f>
        <v>5000.2425000000003</v>
      </c>
      <c r="N1582" s="3">
        <f t="shared" si="149"/>
        <v>2020</v>
      </c>
      <c r="O1582" s="3">
        <f t="shared" si="150"/>
        <v>6</v>
      </c>
    </row>
    <row r="1583" spans="1:15" x14ac:dyDescent="0.2">
      <c r="A1583" s="10">
        <f>A1582</f>
        <v>44005</v>
      </c>
      <c r="B1583" s="3" t="str">
        <f>B1582</f>
        <v>1000000566</v>
      </c>
      <c r="C1583" s="4" t="s">
        <v>10</v>
      </c>
      <c r="D1583" s="6">
        <v>1</v>
      </c>
      <c r="E1583" s="5">
        <v>1680.01</v>
      </c>
      <c r="F1583" s="6" t="str">
        <f t="shared" si="147"/>
        <v>借呗</v>
      </c>
      <c r="G1583" s="3" t="str">
        <f>MID(C1583,3,LEN(C1583))</f>
        <v>18期</v>
      </c>
      <c r="H1583" s="3" t="str">
        <f>VLOOKUP($B1583*1,[1]Sheet1!$A:$G,7,FALSE)</f>
        <v>华南</v>
      </c>
      <c r="I1583" s="3" t="str">
        <f>VLOOKUP($B1583*1,[1]Sheet1!$A:$G,6,FALSE)</f>
        <v>广州</v>
      </c>
      <c r="J1583" s="3" t="str">
        <f>VLOOKUP($B1583*1,[1]Sheet1!$A:$G,5,FALSE)</f>
        <v>三组</v>
      </c>
      <c r="K1583" s="3" t="str">
        <f t="shared" si="148"/>
        <v>广州三组</v>
      </c>
      <c r="L1583" s="3" t="str">
        <f>IF(VLOOKUP($B1583*1,[1]Sheet1!$A:$G,4,FALSE)=1,"普通员工","管理人员")</f>
        <v>普通员工</v>
      </c>
      <c r="M1583" s="3">
        <f>E1583/D1583</f>
        <v>1680.01</v>
      </c>
      <c r="N1583" s="3">
        <f t="shared" si="149"/>
        <v>2020</v>
      </c>
      <c r="O1583" s="3">
        <f t="shared" si="150"/>
        <v>6</v>
      </c>
    </row>
    <row r="1584" spans="1:15" x14ac:dyDescent="0.2">
      <c r="A1584" s="10">
        <f>A1583</f>
        <v>44005</v>
      </c>
      <c r="B1584" s="4" t="s">
        <v>61</v>
      </c>
      <c r="C1584" s="4" t="s">
        <v>6</v>
      </c>
      <c r="D1584" s="6">
        <v>1</v>
      </c>
      <c r="E1584" s="5">
        <v>20000.71</v>
      </c>
      <c r="F1584" s="6" t="str">
        <f t="shared" si="147"/>
        <v>借呗</v>
      </c>
      <c r="G1584" s="3" t="str">
        <f>MID(C1584,3,LEN(C1584))</f>
        <v>12期</v>
      </c>
      <c r="H1584" s="3" t="str">
        <f>VLOOKUP($B1584*1,[1]Sheet1!$A:$G,7,FALSE)</f>
        <v>华东</v>
      </c>
      <c r="I1584" s="3" t="str">
        <f>VLOOKUP($B1584*1,[1]Sheet1!$A:$G,6,FALSE)</f>
        <v>苏州</v>
      </c>
      <c r="J1584" s="3" t="str">
        <f>VLOOKUP($B1584*1,[1]Sheet1!$A:$G,5,FALSE)</f>
        <v>三组</v>
      </c>
      <c r="K1584" s="3" t="str">
        <f t="shared" si="148"/>
        <v>苏州三组</v>
      </c>
      <c r="L1584" s="3" t="str">
        <f>IF(VLOOKUP($B1584*1,[1]Sheet1!$A:$G,4,FALSE)=1,"普通员工","管理人员")</f>
        <v>普通员工</v>
      </c>
      <c r="M1584" s="3">
        <f>E1584/D1584</f>
        <v>20000.71</v>
      </c>
      <c r="N1584" s="3">
        <f t="shared" si="149"/>
        <v>2020</v>
      </c>
      <c r="O1584" s="3">
        <f t="shared" si="150"/>
        <v>6</v>
      </c>
    </row>
    <row r="1585" spans="1:15" x14ac:dyDescent="0.2">
      <c r="A1585" s="10">
        <f>A1584</f>
        <v>44005</v>
      </c>
      <c r="B1585" s="4" t="s">
        <v>63</v>
      </c>
      <c r="C1585" s="4" t="s">
        <v>6</v>
      </c>
      <c r="D1585" s="6">
        <v>2</v>
      </c>
      <c r="E1585" s="5">
        <v>38000.82</v>
      </c>
      <c r="F1585" s="6" t="str">
        <f t="shared" si="147"/>
        <v>借呗</v>
      </c>
      <c r="G1585" s="3" t="str">
        <f>MID(C1585,3,LEN(C1585))</f>
        <v>12期</v>
      </c>
      <c r="H1585" s="3" t="str">
        <f>VLOOKUP($B1585*1,[1]Sheet1!$A:$G,7,FALSE)</f>
        <v>华东</v>
      </c>
      <c r="I1585" s="3" t="str">
        <f>VLOOKUP($B1585*1,[1]Sheet1!$A:$G,6,FALSE)</f>
        <v>苏州</v>
      </c>
      <c r="J1585" s="3" t="str">
        <f>VLOOKUP($B1585*1,[1]Sheet1!$A:$G,5,FALSE)</f>
        <v>二组</v>
      </c>
      <c r="K1585" s="3" t="str">
        <f t="shared" si="148"/>
        <v>苏州二组</v>
      </c>
      <c r="L1585" s="3" t="str">
        <f>IF(VLOOKUP($B1585*1,[1]Sheet1!$A:$G,4,FALSE)=1,"普通员工","管理人员")</f>
        <v>普通员工</v>
      </c>
      <c r="M1585" s="3">
        <f>E1585/D1585</f>
        <v>19000.41</v>
      </c>
      <c r="N1585" s="3">
        <f t="shared" si="149"/>
        <v>2020</v>
      </c>
      <c r="O1585" s="3">
        <f t="shared" si="150"/>
        <v>6</v>
      </c>
    </row>
    <row r="1586" spans="1:15" x14ac:dyDescent="0.2">
      <c r="A1586" s="10">
        <f>A1585</f>
        <v>44005</v>
      </c>
      <c r="B1586" s="4" t="s">
        <v>64</v>
      </c>
      <c r="C1586" s="4" t="s">
        <v>10</v>
      </c>
      <c r="D1586" s="6">
        <v>1</v>
      </c>
      <c r="E1586" s="5">
        <v>1698.38</v>
      </c>
      <c r="F1586" s="6" t="str">
        <f t="shared" si="147"/>
        <v>借呗</v>
      </c>
      <c r="G1586" s="3" t="str">
        <f>MID(C1586,3,LEN(C1586))</f>
        <v>18期</v>
      </c>
      <c r="H1586" s="3" t="str">
        <f>VLOOKUP($B1586*1,[1]Sheet1!$A:$G,7,FALSE)</f>
        <v>华西北</v>
      </c>
      <c r="I1586" s="3" t="str">
        <f>VLOOKUP($B1586*1,[1]Sheet1!$A:$G,6,FALSE)</f>
        <v>西安</v>
      </c>
      <c r="J1586" s="3" t="str">
        <f>VLOOKUP($B1586*1,[1]Sheet1!$A:$G,5,FALSE)</f>
        <v>一组</v>
      </c>
      <c r="K1586" s="3" t="str">
        <f t="shared" si="148"/>
        <v>西安一组</v>
      </c>
      <c r="L1586" s="3" t="str">
        <f>IF(VLOOKUP($B1586*1,[1]Sheet1!$A:$G,4,FALSE)=1,"普通员工","管理人员")</f>
        <v>普通员工</v>
      </c>
      <c r="M1586" s="3">
        <f>E1586/D1586</f>
        <v>1698.38</v>
      </c>
      <c r="N1586" s="3">
        <f t="shared" si="149"/>
        <v>2020</v>
      </c>
      <c r="O1586" s="3">
        <f t="shared" si="150"/>
        <v>6</v>
      </c>
    </row>
    <row r="1587" spans="1:15" x14ac:dyDescent="0.2">
      <c r="A1587" s="10">
        <f>A1586</f>
        <v>44005</v>
      </c>
      <c r="B1587" s="4" t="s">
        <v>26</v>
      </c>
      <c r="C1587" s="4" t="s">
        <v>5</v>
      </c>
      <c r="D1587" s="6">
        <v>4</v>
      </c>
      <c r="E1587" s="5">
        <v>73001.760000000009</v>
      </c>
      <c r="F1587" s="6" t="str">
        <f t="shared" si="147"/>
        <v>借呗</v>
      </c>
      <c r="G1587" s="3" t="str">
        <f>MID(C1587,3,LEN(C1587))</f>
        <v>6期</v>
      </c>
      <c r="H1587" s="3" t="str">
        <f>VLOOKUP($B1587*1,[1]Sheet1!$A:$G,7,FALSE)</f>
        <v>华南</v>
      </c>
      <c r="I1587" s="3" t="str">
        <f>VLOOKUP($B1587*1,[1]Sheet1!$A:$G,6,FALSE)</f>
        <v>广州</v>
      </c>
      <c r="J1587" s="3" t="str">
        <f>VLOOKUP($B1587*1,[1]Sheet1!$A:$G,5,FALSE)</f>
        <v>一组</v>
      </c>
      <c r="K1587" s="3" t="str">
        <f t="shared" si="148"/>
        <v>广州一组</v>
      </c>
      <c r="L1587" s="3" t="str">
        <f>IF(VLOOKUP($B1587*1,[1]Sheet1!$A:$G,4,FALSE)=1,"普通员工","管理人员")</f>
        <v>管理人员</v>
      </c>
      <c r="M1587" s="3">
        <f>E1587/D1587</f>
        <v>18250.440000000002</v>
      </c>
      <c r="N1587" s="3">
        <f t="shared" si="149"/>
        <v>2020</v>
      </c>
      <c r="O1587" s="3">
        <f t="shared" si="150"/>
        <v>6</v>
      </c>
    </row>
    <row r="1588" spans="1:15" x14ac:dyDescent="0.2">
      <c r="A1588" s="10">
        <f>A1587</f>
        <v>44005</v>
      </c>
      <c r="B1588" s="3" t="str">
        <f>B1587</f>
        <v>1000003926</v>
      </c>
      <c r="C1588" s="4" t="s">
        <v>6</v>
      </c>
      <c r="D1588" s="6">
        <v>1</v>
      </c>
      <c r="E1588" s="5">
        <v>12000.21</v>
      </c>
      <c r="F1588" s="6" t="str">
        <f t="shared" si="147"/>
        <v>借呗</v>
      </c>
      <c r="G1588" s="3" t="str">
        <f>MID(C1588,3,LEN(C1588))</f>
        <v>12期</v>
      </c>
      <c r="H1588" s="3" t="str">
        <f>VLOOKUP($B1588*1,[1]Sheet1!$A:$G,7,FALSE)</f>
        <v>华南</v>
      </c>
      <c r="I1588" s="3" t="str">
        <f>VLOOKUP($B1588*1,[1]Sheet1!$A:$G,6,FALSE)</f>
        <v>广州</v>
      </c>
      <c r="J1588" s="3" t="str">
        <f>VLOOKUP($B1588*1,[1]Sheet1!$A:$G,5,FALSE)</f>
        <v>一组</v>
      </c>
      <c r="K1588" s="3" t="str">
        <f t="shared" si="148"/>
        <v>广州一组</v>
      </c>
      <c r="L1588" s="3" t="str">
        <f>IF(VLOOKUP($B1588*1,[1]Sheet1!$A:$G,4,FALSE)=1,"普通员工","管理人员")</f>
        <v>管理人员</v>
      </c>
      <c r="M1588" s="3">
        <f>E1588/D1588</f>
        <v>12000.21</v>
      </c>
      <c r="N1588" s="3">
        <f t="shared" si="149"/>
        <v>2020</v>
      </c>
      <c r="O1588" s="3">
        <f t="shared" si="150"/>
        <v>6</v>
      </c>
    </row>
    <row r="1589" spans="1:15" x14ac:dyDescent="0.2">
      <c r="A1589" s="10">
        <f>A1588</f>
        <v>44005</v>
      </c>
      <c r="B1589" s="4" t="s">
        <v>27</v>
      </c>
      <c r="C1589" s="4" t="s">
        <v>5</v>
      </c>
      <c r="D1589" s="6">
        <v>3</v>
      </c>
      <c r="E1589" s="5">
        <v>24000.84</v>
      </c>
      <c r="F1589" s="6" t="str">
        <f t="shared" si="147"/>
        <v>借呗</v>
      </c>
      <c r="G1589" s="3" t="str">
        <f>MID(C1589,3,LEN(C1589))</f>
        <v>6期</v>
      </c>
      <c r="H1589" s="3" t="str">
        <f>VLOOKUP($B1589*1,[1]Sheet1!$A:$G,7,FALSE)</f>
        <v>华东</v>
      </c>
      <c r="I1589" s="3" t="str">
        <f>VLOOKUP($B1589*1,[1]Sheet1!$A:$G,6,FALSE)</f>
        <v>上海</v>
      </c>
      <c r="J1589" s="3" t="str">
        <f>VLOOKUP($B1589*1,[1]Sheet1!$A:$G,5,FALSE)</f>
        <v>二组</v>
      </c>
      <c r="K1589" s="3" t="str">
        <f t="shared" si="148"/>
        <v>上海二组</v>
      </c>
      <c r="L1589" s="3" t="str">
        <f>IF(VLOOKUP($B1589*1,[1]Sheet1!$A:$G,4,FALSE)=1,"普通员工","管理人员")</f>
        <v>管理人员</v>
      </c>
      <c r="M1589" s="3">
        <f>E1589/D1589</f>
        <v>8000.28</v>
      </c>
      <c r="N1589" s="3">
        <f t="shared" si="149"/>
        <v>2020</v>
      </c>
      <c r="O1589" s="3">
        <f t="shared" si="150"/>
        <v>6</v>
      </c>
    </row>
    <row r="1590" spans="1:15" x14ac:dyDescent="0.2">
      <c r="A1590" s="10">
        <f>A1589</f>
        <v>44005</v>
      </c>
      <c r="B1590" s="3" t="str">
        <f>B1589</f>
        <v>1000004170</v>
      </c>
      <c r="C1590" s="4" t="s">
        <v>6</v>
      </c>
      <c r="D1590" s="6">
        <v>1</v>
      </c>
      <c r="E1590" s="5">
        <v>25000.53</v>
      </c>
      <c r="F1590" s="6" t="str">
        <f t="shared" si="147"/>
        <v>借呗</v>
      </c>
      <c r="G1590" s="3" t="str">
        <f>MID(C1590,3,LEN(C1590))</f>
        <v>12期</v>
      </c>
      <c r="H1590" s="3" t="str">
        <f>VLOOKUP($B1590*1,[1]Sheet1!$A:$G,7,FALSE)</f>
        <v>华东</v>
      </c>
      <c r="I1590" s="3" t="str">
        <f>VLOOKUP($B1590*1,[1]Sheet1!$A:$G,6,FALSE)</f>
        <v>上海</v>
      </c>
      <c r="J1590" s="3" t="str">
        <f>VLOOKUP($B1590*1,[1]Sheet1!$A:$G,5,FALSE)</f>
        <v>二组</v>
      </c>
      <c r="K1590" s="3" t="str">
        <f t="shared" si="148"/>
        <v>上海二组</v>
      </c>
      <c r="L1590" s="3" t="str">
        <f>IF(VLOOKUP($B1590*1,[1]Sheet1!$A:$G,4,FALSE)=1,"普通员工","管理人员")</f>
        <v>管理人员</v>
      </c>
      <c r="M1590" s="3">
        <f>E1590/D1590</f>
        <v>25000.53</v>
      </c>
      <c r="N1590" s="3">
        <f t="shared" si="149"/>
        <v>2020</v>
      </c>
      <c r="O1590" s="3">
        <f t="shared" si="150"/>
        <v>6</v>
      </c>
    </row>
    <row r="1591" spans="1:15" x14ac:dyDescent="0.2">
      <c r="A1591" s="10">
        <f>A1590</f>
        <v>44005</v>
      </c>
      <c r="B1591" s="4" t="s">
        <v>46</v>
      </c>
      <c r="C1591" s="4" t="s">
        <v>5</v>
      </c>
      <c r="D1591" s="6">
        <v>1</v>
      </c>
      <c r="E1591" s="5">
        <v>7000.06</v>
      </c>
      <c r="F1591" s="6" t="str">
        <f t="shared" si="147"/>
        <v>借呗</v>
      </c>
      <c r="G1591" s="3" t="str">
        <f>MID(C1591,3,LEN(C1591))</f>
        <v>6期</v>
      </c>
      <c r="H1591" s="3" t="str">
        <f>VLOOKUP($B1591*1,[1]Sheet1!$A:$G,7,FALSE)</f>
        <v>华东</v>
      </c>
      <c r="I1591" s="3" t="str">
        <f>VLOOKUP($B1591*1,[1]Sheet1!$A:$G,6,FALSE)</f>
        <v>杭州</v>
      </c>
      <c r="J1591" s="3" t="str">
        <f>VLOOKUP($B1591*1,[1]Sheet1!$A:$G,5,FALSE)</f>
        <v>二组</v>
      </c>
      <c r="K1591" s="3" t="str">
        <f t="shared" si="148"/>
        <v>杭州二组</v>
      </c>
      <c r="L1591" s="3" t="str">
        <f>IF(VLOOKUP($B1591*1,[1]Sheet1!$A:$G,4,FALSE)=1,"普通员工","管理人员")</f>
        <v>管理人员</v>
      </c>
      <c r="M1591" s="3">
        <f>E1591/D1591</f>
        <v>7000.06</v>
      </c>
      <c r="N1591" s="3">
        <f t="shared" si="149"/>
        <v>2020</v>
      </c>
      <c r="O1591" s="3">
        <f t="shared" si="150"/>
        <v>6</v>
      </c>
    </row>
    <row r="1592" spans="1:15" x14ac:dyDescent="0.2">
      <c r="A1592" s="10">
        <f>A1591</f>
        <v>44005</v>
      </c>
      <c r="B1592" s="3" t="str">
        <f>B1591</f>
        <v>1000005873</v>
      </c>
      <c r="C1592" s="4" t="s">
        <v>6</v>
      </c>
      <c r="D1592" s="6">
        <v>1</v>
      </c>
      <c r="E1592" s="5">
        <v>11000.08</v>
      </c>
      <c r="F1592" s="6" t="str">
        <f t="shared" si="147"/>
        <v>借呗</v>
      </c>
      <c r="G1592" s="3" t="str">
        <f>MID(C1592,3,LEN(C1592))</f>
        <v>12期</v>
      </c>
      <c r="H1592" s="3" t="str">
        <f>VLOOKUP($B1592*1,[1]Sheet1!$A:$G,7,FALSE)</f>
        <v>华东</v>
      </c>
      <c r="I1592" s="3" t="str">
        <f>VLOOKUP($B1592*1,[1]Sheet1!$A:$G,6,FALSE)</f>
        <v>杭州</v>
      </c>
      <c r="J1592" s="3" t="str">
        <f>VLOOKUP($B1592*1,[1]Sheet1!$A:$G,5,FALSE)</f>
        <v>二组</v>
      </c>
      <c r="K1592" s="3" t="str">
        <f t="shared" si="148"/>
        <v>杭州二组</v>
      </c>
      <c r="L1592" s="3" t="str">
        <f>IF(VLOOKUP($B1592*1,[1]Sheet1!$A:$G,4,FALSE)=1,"普通员工","管理人员")</f>
        <v>管理人员</v>
      </c>
      <c r="M1592" s="3">
        <f>E1592/D1592</f>
        <v>11000.08</v>
      </c>
      <c r="N1592" s="3">
        <f t="shared" si="149"/>
        <v>2020</v>
      </c>
      <c r="O1592" s="3">
        <f t="shared" si="150"/>
        <v>6</v>
      </c>
    </row>
    <row r="1593" spans="1:15" x14ac:dyDescent="0.2">
      <c r="A1593" s="10">
        <f>A1592</f>
        <v>44005</v>
      </c>
      <c r="B1593" s="4" t="s">
        <v>47</v>
      </c>
      <c r="C1593" s="4" t="s">
        <v>6</v>
      </c>
      <c r="D1593" s="6">
        <v>1</v>
      </c>
      <c r="E1593" s="5">
        <v>20000.36</v>
      </c>
      <c r="F1593" s="6" t="str">
        <f t="shared" si="147"/>
        <v>借呗</v>
      </c>
      <c r="G1593" s="3" t="str">
        <f>MID(C1593,3,LEN(C1593))</f>
        <v>12期</v>
      </c>
      <c r="H1593" s="3" t="str">
        <f>VLOOKUP($B1593*1,[1]Sheet1!$A:$G,7,FALSE)</f>
        <v>华西北</v>
      </c>
      <c r="I1593" s="3" t="str">
        <f>VLOOKUP($B1593*1,[1]Sheet1!$A:$G,6,FALSE)</f>
        <v>成都</v>
      </c>
      <c r="J1593" s="3" t="str">
        <f>VLOOKUP($B1593*1,[1]Sheet1!$A:$G,5,FALSE)</f>
        <v>一组</v>
      </c>
      <c r="K1593" s="3" t="str">
        <f t="shared" si="148"/>
        <v>成都一组</v>
      </c>
      <c r="L1593" s="3" t="str">
        <f>IF(VLOOKUP($B1593*1,[1]Sheet1!$A:$G,4,FALSE)=1,"普通员工","管理人员")</f>
        <v>管理人员</v>
      </c>
      <c r="M1593" s="3">
        <f>E1593/D1593</f>
        <v>20000.36</v>
      </c>
      <c r="N1593" s="3">
        <f t="shared" si="149"/>
        <v>2020</v>
      </c>
      <c r="O1593" s="3">
        <f t="shared" si="150"/>
        <v>6</v>
      </c>
    </row>
    <row r="1594" spans="1:15" x14ac:dyDescent="0.2">
      <c r="A1594" s="10">
        <f>A1593</f>
        <v>44005</v>
      </c>
      <c r="B1594" s="4" t="s">
        <v>30</v>
      </c>
      <c r="C1594" s="4" t="s">
        <v>5</v>
      </c>
      <c r="D1594" s="6">
        <v>1</v>
      </c>
      <c r="E1594" s="5">
        <v>5000.0600000000004</v>
      </c>
      <c r="F1594" s="6" t="str">
        <f t="shared" si="147"/>
        <v>借呗</v>
      </c>
      <c r="G1594" s="3" t="str">
        <f>MID(C1594,3,LEN(C1594))</f>
        <v>6期</v>
      </c>
      <c r="H1594" s="3" t="str">
        <f>VLOOKUP($B1594*1,[1]Sheet1!$A:$G,7,FALSE)</f>
        <v>华东</v>
      </c>
      <c r="I1594" s="3" t="str">
        <f>VLOOKUP($B1594*1,[1]Sheet1!$A:$G,6,FALSE)</f>
        <v>南京</v>
      </c>
      <c r="J1594" s="3" t="str">
        <f>VLOOKUP($B1594*1,[1]Sheet1!$A:$G,5,FALSE)</f>
        <v>一组</v>
      </c>
      <c r="K1594" s="3" t="str">
        <f t="shared" si="148"/>
        <v>南京一组</v>
      </c>
      <c r="L1594" s="3" t="str">
        <f>IF(VLOOKUP($B1594*1,[1]Sheet1!$A:$G,4,FALSE)=1,"普通员工","管理人员")</f>
        <v>普通员工</v>
      </c>
      <c r="M1594" s="3">
        <f>E1594/D1594</f>
        <v>5000.0600000000004</v>
      </c>
      <c r="N1594" s="3">
        <f t="shared" si="149"/>
        <v>2020</v>
      </c>
      <c r="O1594" s="3">
        <f t="shared" si="150"/>
        <v>6</v>
      </c>
    </row>
    <row r="1595" spans="1:15" x14ac:dyDescent="0.2">
      <c r="A1595" s="10">
        <f>A1594</f>
        <v>44005</v>
      </c>
      <c r="B1595" s="4" t="s">
        <v>31</v>
      </c>
      <c r="C1595" s="4" t="s">
        <v>5</v>
      </c>
      <c r="D1595" s="6">
        <v>2</v>
      </c>
      <c r="E1595" s="5">
        <v>12000.599999999999</v>
      </c>
      <c r="F1595" s="6" t="str">
        <f t="shared" si="147"/>
        <v>借呗</v>
      </c>
      <c r="G1595" s="3" t="str">
        <f>MID(C1595,3,LEN(C1595))</f>
        <v>6期</v>
      </c>
      <c r="H1595" s="3" t="str">
        <f>VLOOKUP($B1595*1,[1]Sheet1!$A:$G,7,FALSE)</f>
        <v>华西北</v>
      </c>
      <c r="I1595" s="3" t="str">
        <f>VLOOKUP($B1595*1,[1]Sheet1!$A:$G,6,FALSE)</f>
        <v>北京</v>
      </c>
      <c r="J1595" s="3" t="str">
        <f>VLOOKUP($B1595*1,[1]Sheet1!$A:$G,5,FALSE)</f>
        <v>三组</v>
      </c>
      <c r="K1595" s="3" t="str">
        <f t="shared" si="148"/>
        <v>北京三组</v>
      </c>
      <c r="L1595" s="3" t="str">
        <f>IF(VLOOKUP($B1595*1,[1]Sheet1!$A:$G,4,FALSE)=1,"普通员工","管理人员")</f>
        <v>普通员工</v>
      </c>
      <c r="M1595" s="3">
        <f>E1595/D1595</f>
        <v>6000.2999999999993</v>
      </c>
      <c r="N1595" s="3">
        <f t="shared" si="149"/>
        <v>2020</v>
      </c>
      <c r="O1595" s="3">
        <f t="shared" si="150"/>
        <v>6</v>
      </c>
    </row>
    <row r="1596" spans="1:15" x14ac:dyDescent="0.2">
      <c r="A1596" s="10">
        <f>A1595</f>
        <v>44005</v>
      </c>
      <c r="B1596" s="3" t="str">
        <f>B1595</f>
        <v>1000008228</v>
      </c>
      <c r="C1596" s="4" t="s">
        <v>6</v>
      </c>
      <c r="D1596" s="6">
        <v>1</v>
      </c>
      <c r="E1596" s="5">
        <v>18000.37</v>
      </c>
      <c r="F1596" s="6" t="str">
        <f t="shared" si="147"/>
        <v>借呗</v>
      </c>
      <c r="G1596" s="3" t="str">
        <f>MID(C1596,3,LEN(C1596))</f>
        <v>12期</v>
      </c>
      <c r="H1596" s="3" t="str">
        <f>VLOOKUP($B1596*1,[1]Sheet1!$A:$G,7,FALSE)</f>
        <v>华西北</v>
      </c>
      <c r="I1596" s="3" t="str">
        <f>VLOOKUP($B1596*1,[1]Sheet1!$A:$G,6,FALSE)</f>
        <v>北京</v>
      </c>
      <c r="J1596" s="3" t="str">
        <f>VLOOKUP($B1596*1,[1]Sheet1!$A:$G,5,FALSE)</f>
        <v>三组</v>
      </c>
      <c r="K1596" s="3" t="str">
        <f t="shared" si="148"/>
        <v>北京三组</v>
      </c>
      <c r="L1596" s="3" t="str">
        <f>IF(VLOOKUP($B1596*1,[1]Sheet1!$A:$G,4,FALSE)=1,"普通员工","管理人员")</f>
        <v>普通员工</v>
      </c>
      <c r="M1596" s="3">
        <f>E1596/D1596</f>
        <v>18000.37</v>
      </c>
      <c r="N1596" s="3">
        <f t="shared" si="149"/>
        <v>2020</v>
      </c>
      <c r="O1596" s="3">
        <f t="shared" si="150"/>
        <v>6</v>
      </c>
    </row>
    <row r="1597" spans="1:15" x14ac:dyDescent="0.2">
      <c r="A1597" s="10">
        <f>A1596</f>
        <v>44005</v>
      </c>
      <c r="B1597" s="4" t="s">
        <v>51</v>
      </c>
      <c r="C1597" s="4" t="s">
        <v>5</v>
      </c>
      <c r="D1597" s="6">
        <v>1</v>
      </c>
      <c r="E1597" s="5">
        <v>10000</v>
      </c>
      <c r="F1597" s="6" t="str">
        <f t="shared" si="147"/>
        <v>借呗</v>
      </c>
      <c r="G1597" s="3" t="str">
        <f>MID(C1597,3,LEN(C1597))</f>
        <v>6期</v>
      </c>
      <c r="H1597" s="3" t="str">
        <f>VLOOKUP($B1597*1,[1]Sheet1!$A:$G,7,FALSE)</f>
        <v>华东</v>
      </c>
      <c r="I1597" s="3" t="str">
        <f>VLOOKUP($B1597*1,[1]Sheet1!$A:$G,6,FALSE)</f>
        <v>南京</v>
      </c>
      <c r="J1597" s="3" t="str">
        <f>VLOOKUP($B1597*1,[1]Sheet1!$A:$G,5,FALSE)</f>
        <v>一组</v>
      </c>
      <c r="K1597" s="3" t="str">
        <f t="shared" si="148"/>
        <v>南京一组</v>
      </c>
      <c r="L1597" s="3" t="str">
        <f>IF(VLOOKUP($B1597*1,[1]Sheet1!$A:$G,4,FALSE)=1,"普通员工","管理人员")</f>
        <v>管理人员</v>
      </c>
      <c r="M1597" s="3">
        <f>E1597/D1597</f>
        <v>10000</v>
      </c>
      <c r="N1597" s="3">
        <f t="shared" si="149"/>
        <v>2020</v>
      </c>
      <c r="O1597" s="3">
        <f t="shared" si="150"/>
        <v>6</v>
      </c>
    </row>
    <row r="1598" spans="1:15" x14ac:dyDescent="0.2">
      <c r="A1598" s="10">
        <f>A1597</f>
        <v>44005</v>
      </c>
      <c r="B1598" s="4" t="s">
        <v>32</v>
      </c>
      <c r="C1598" s="4" t="s">
        <v>10</v>
      </c>
      <c r="D1598" s="6">
        <v>1</v>
      </c>
      <c r="E1598" s="5">
        <v>11000.34</v>
      </c>
      <c r="F1598" s="6" t="str">
        <f t="shared" si="147"/>
        <v>借呗</v>
      </c>
      <c r="G1598" s="3" t="str">
        <f>MID(C1598,3,LEN(C1598))</f>
        <v>18期</v>
      </c>
      <c r="H1598" s="3" t="str">
        <f>VLOOKUP($B1598*1,[1]Sheet1!$A:$G,7,FALSE)</f>
        <v>华东</v>
      </c>
      <c r="I1598" s="3" t="str">
        <f>VLOOKUP($B1598*1,[1]Sheet1!$A:$G,6,FALSE)</f>
        <v>上海</v>
      </c>
      <c r="J1598" s="3" t="str">
        <f>VLOOKUP($B1598*1,[1]Sheet1!$A:$G,5,FALSE)</f>
        <v>二组</v>
      </c>
      <c r="K1598" s="3" t="str">
        <f t="shared" si="148"/>
        <v>上海二组</v>
      </c>
      <c r="L1598" s="3" t="str">
        <f>IF(VLOOKUP($B1598*1,[1]Sheet1!$A:$G,4,FALSE)=1,"普通员工","管理人员")</f>
        <v>普通员工</v>
      </c>
      <c r="M1598" s="3">
        <f>E1598/D1598</f>
        <v>11000.34</v>
      </c>
      <c r="N1598" s="3">
        <f t="shared" si="149"/>
        <v>2020</v>
      </c>
      <c r="O1598" s="3">
        <f t="shared" si="150"/>
        <v>6</v>
      </c>
    </row>
    <row r="1599" spans="1:15" x14ac:dyDescent="0.2">
      <c r="A1599" s="10">
        <f>A1598</f>
        <v>44005</v>
      </c>
      <c r="B1599" s="4" t="s">
        <v>52</v>
      </c>
      <c r="C1599" s="4" t="s">
        <v>6</v>
      </c>
      <c r="D1599" s="6">
        <v>1</v>
      </c>
      <c r="E1599" s="5">
        <v>15000.2</v>
      </c>
      <c r="F1599" s="6" t="str">
        <f t="shared" si="147"/>
        <v>借呗</v>
      </c>
      <c r="G1599" s="3" t="str">
        <f>MID(C1599,3,LEN(C1599))</f>
        <v>12期</v>
      </c>
      <c r="H1599" s="3" t="str">
        <f>VLOOKUP($B1599*1,[1]Sheet1!$A:$G,7,FALSE)</f>
        <v>华东</v>
      </c>
      <c r="I1599" s="3" t="str">
        <f>VLOOKUP($B1599*1,[1]Sheet1!$A:$G,6,FALSE)</f>
        <v>苏州</v>
      </c>
      <c r="J1599" s="3" t="str">
        <f>VLOOKUP($B1599*1,[1]Sheet1!$A:$G,5,FALSE)</f>
        <v>二组</v>
      </c>
      <c r="K1599" s="3" t="str">
        <f t="shared" si="148"/>
        <v>苏州二组</v>
      </c>
      <c r="L1599" s="3" t="str">
        <f>IF(VLOOKUP($B1599*1,[1]Sheet1!$A:$G,4,FALSE)=1,"普通员工","管理人员")</f>
        <v>普通员工</v>
      </c>
      <c r="M1599" s="3">
        <f>E1599/D1599</f>
        <v>15000.2</v>
      </c>
      <c r="N1599" s="3">
        <f t="shared" si="149"/>
        <v>2020</v>
      </c>
      <c r="O1599" s="3">
        <f t="shared" si="150"/>
        <v>6</v>
      </c>
    </row>
    <row r="1600" spans="1:15" x14ac:dyDescent="0.2">
      <c r="A1600" s="10">
        <f>A1599</f>
        <v>44005</v>
      </c>
      <c r="B1600" s="4" t="s">
        <v>118</v>
      </c>
      <c r="C1600" s="4" t="s">
        <v>5</v>
      </c>
      <c r="D1600" s="6">
        <v>1</v>
      </c>
      <c r="E1600" s="5">
        <v>5000.59</v>
      </c>
      <c r="F1600" s="6" t="str">
        <f t="shared" si="147"/>
        <v>借呗</v>
      </c>
      <c r="G1600" s="3" t="str">
        <f>MID(C1600,3,LEN(C1600))</f>
        <v>6期</v>
      </c>
      <c r="H1600" s="3" t="str">
        <f>VLOOKUP($B1600*1,[1]Sheet1!$A:$G,7,FALSE)</f>
        <v>华东</v>
      </c>
      <c r="I1600" s="3" t="str">
        <f>VLOOKUP($B1600*1,[1]Sheet1!$A:$G,6,FALSE)</f>
        <v>合肥</v>
      </c>
      <c r="J1600" s="3" t="str">
        <f>VLOOKUP($B1600*1,[1]Sheet1!$A:$G,5,FALSE)</f>
        <v>二组</v>
      </c>
      <c r="K1600" s="3" t="str">
        <f t="shared" si="148"/>
        <v>合肥二组</v>
      </c>
      <c r="L1600" s="3" t="str">
        <f>IF(VLOOKUP($B1600*1,[1]Sheet1!$A:$G,4,FALSE)=1,"普通员工","管理人员")</f>
        <v>普通员工</v>
      </c>
      <c r="M1600" s="3">
        <f>E1600/D1600</f>
        <v>5000.59</v>
      </c>
      <c r="N1600" s="3">
        <f t="shared" si="149"/>
        <v>2020</v>
      </c>
      <c r="O1600" s="3">
        <f t="shared" si="150"/>
        <v>6</v>
      </c>
    </row>
    <row r="1601" spans="1:15" x14ac:dyDescent="0.2">
      <c r="A1601" s="10">
        <f>A1600</f>
        <v>44005</v>
      </c>
      <c r="B1601" s="4" t="s">
        <v>80</v>
      </c>
      <c r="C1601" s="4" t="s">
        <v>5</v>
      </c>
      <c r="D1601" s="6">
        <v>2</v>
      </c>
      <c r="E1601" s="5">
        <v>24000.52</v>
      </c>
      <c r="F1601" s="6" t="str">
        <f t="shared" si="147"/>
        <v>借呗</v>
      </c>
      <c r="G1601" s="3" t="str">
        <f>MID(C1601,3,LEN(C1601))</f>
        <v>6期</v>
      </c>
      <c r="H1601" s="3" t="str">
        <f>VLOOKUP($B1601*1,[1]Sheet1!$A:$G,7,FALSE)</f>
        <v>华东</v>
      </c>
      <c r="I1601" s="3" t="str">
        <f>VLOOKUP($B1601*1,[1]Sheet1!$A:$G,6,FALSE)</f>
        <v>上海</v>
      </c>
      <c r="J1601" s="3" t="str">
        <f>VLOOKUP($B1601*1,[1]Sheet1!$A:$G,5,FALSE)</f>
        <v>二组</v>
      </c>
      <c r="K1601" s="3" t="str">
        <f t="shared" si="148"/>
        <v>上海二组</v>
      </c>
      <c r="L1601" s="3" t="str">
        <f>IF(VLOOKUP($B1601*1,[1]Sheet1!$A:$G,4,FALSE)=1,"普通员工","管理人员")</f>
        <v>普通员工</v>
      </c>
      <c r="M1601" s="3">
        <f>E1601/D1601</f>
        <v>12000.26</v>
      </c>
      <c r="N1601" s="3">
        <f t="shared" si="149"/>
        <v>2020</v>
      </c>
      <c r="O1601" s="3">
        <f t="shared" si="150"/>
        <v>6</v>
      </c>
    </row>
    <row r="1602" spans="1:15" x14ac:dyDescent="0.2">
      <c r="A1602" s="10">
        <f>A1601</f>
        <v>44005</v>
      </c>
      <c r="B1602" s="4" t="s">
        <v>119</v>
      </c>
      <c r="C1602" s="4" t="s">
        <v>6</v>
      </c>
      <c r="D1602" s="6">
        <v>1</v>
      </c>
      <c r="E1602" s="5">
        <v>25000.23</v>
      </c>
      <c r="F1602" s="6" t="str">
        <f t="shared" si="147"/>
        <v>借呗</v>
      </c>
      <c r="G1602" s="3" t="str">
        <f>MID(C1602,3,LEN(C1602))</f>
        <v>12期</v>
      </c>
      <c r="H1602" s="3" t="str">
        <f>VLOOKUP($B1602*1,[1]Sheet1!$A:$G,7,FALSE)</f>
        <v>华东</v>
      </c>
      <c r="I1602" s="3" t="str">
        <f>VLOOKUP($B1602*1,[1]Sheet1!$A:$G,6,FALSE)</f>
        <v>杭州</v>
      </c>
      <c r="J1602" s="3" t="str">
        <f>VLOOKUP($B1602*1,[1]Sheet1!$A:$G,5,FALSE)</f>
        <v>二组</v>
      </c>
      <c r="K1602" s="3" t="str">
        <f t="shared" si="148"/>
        <v>杭州二组</v>
      </c>
      <c r="L1602" s="3" t="str">
        <f>IF(VLOOKUP($B1602*1,[1]Sheet1!$A:$G,4,FALSE)=1,"普通员工","管理人员")</f>
        <v>普通员工</v>
      </c>
      <c r="M1602" s="3">
        <f>E1602/D1602</f>
        <v>25000.23</v>
      </c>
      <c r="N1602" s="3">
        <f t="shared" si="149"/>
        <v>2020</v>
      </c>
      <c r="O1602" s="3">
        <f t="shared" si="150"/>
        <v>6</v>
      </c>
    </row>
    <row r="1603" spans="1:15" x14ac:dyDescent="0.2">
      <c r="A1603" s="10">
        <f>A1602</f>
        <v>44005</v>
      </c>
      <c r="B1603" s="4" t="s">
        <v>76</v>
      </c>
      <c r="C1603" s="4" t="s">
        <v>5</v>
      </c>
      <c r="D1603" s="6">
        <v>1</v>
      </c>
      <c r="E1603" s="5">
        <v>25000.42</v>
      </c>
      <c r="F1603" s="6" t="str">
        <f t="shared" ref="F1603:F1666" si="151">LEFT(C1603,2)</f>
        <v>借呗</v>
      </c>
      <c r="G1603" s="3" t="str">
        <f>MID(C1603,3,LEN(C1603))</f>
        <v>6期</v>
      </c>
      <c r="H1603" s="3" t="str">
        <f>VLOOKUP($B1603*1,[1]Sheet1!$A:$G,7,FALSE)</f>
        <v>华东</v>
      </c>
      <c r="I1603" s="3" t="str">
        <f>VLOOKUP($B1603*1,[1]Sheet1!$A:$G,6,FALSE)</f>
        <v>杭州</v>
      </c>
      <c r="J1603" s="3" t="str">
        <f>VLOOKUP($B1603*1,[1]Sheet1!$A:$G,5,FALSE)</f>
        <v>二组</v>
      </c>
      <c r="K1603" s="3" t="str">
        <f t="shared" ref="K1603:K1666" si="152">I1603&amp;J1603</f>
        <v>杭州二组</v>
      </c>
      <c r="L1603" s="3" t="str">
        <f>IF(VLOOKUP($B1603*1,[1]Sheet1!$A:$G,4,FALSE)=1,"普通员工","管理人员")</f>
        <v>普通员工</v>
      </c>
      <c r="M1603" s="3">
        <f>E1603/D1603</f>
        <v>25000.42</v>
      </c>
      <c r="N1603" s="3">
        <f t="shared" ref="N1603:N1666" si="153">YEAR(A1603)</f>
        <v>2020</v>
      </c>
      <c r="O1603" s="3">
        <f t="shared" ref="O1603:O1666" si="154">MONTH(A1603)</f>
        <v>6</v>
      </c>
    </row>
    <row r="1604" spans="1:15" x14ac:dyDescent="0.2">
      <c r="A1604" s="10">
        <f>A1603</f>
        <v>44005</v>
      </c>
      <c r="B1604" s="3" t="str">
        <f>B1603</f>
        <v>1000012099</v>
      </c>
      <c r="C1604" s="4" t="s">
        <v>6</v>
      </c>
      <c r="D1604" s="6">
        <v>1</v>
      </c>
      <c r="E1604" s="5">
        <v>7000.11</v>
      </c>
      <c r="F1604" s="6" t="str">
        <f t="shared" si="151"/>
        <v>借呗</v>
      </c>
      <c r="G1604" s="3" t="str">
        <f>MID(C1604,3,LEN(C1604))</f>
        <v>12期</v>
      </c>
      <c r="H1604" s="3" t="str">
        <f>VLOOKUP($B1604*1,[1]Sheet1!$A:$G,7,FALSE)</f>
        <v>华东</v>
      </c>
      <c r="I1604" s="3" t="str">
        <f>VLOOKUP($B1604*1,[1]Sheet1!$A:$G,6,FALSE)</f>
        <v>杭州</v>
      </c>
      <c r="J1604" s="3" t="str">
        <f>VLOOKUP($B1604*1,[1]Sheet1!$A:$G,5,FALSE)</f>
        <v>二组</v>
      </c>
      <c r="K1604" s="3" t="str">
        <f t="shared" si="152"/>
        <v>杭州二组</v>
      </c>
      <c r="L1604" s="3" t="str">
        <f>IF(VLOOKUP($B1604*1,[1]Sheet1!$A:$G,4,FALSE)=1,"普通员工","管理人员")</f>
        <v>普通员工</v>
      </c>
      <c r="M1604" s="3">
        <f>E1604/D1604</f>
        <v>7000.11</v>
      </c>
      <c r="N1604" s="3">
        <f t="shared" si="153"/>
        <v>2020</v>
      </c>
      <c r="O1604" s="3">
        <f t="shared" si="154"/>
        <v>6</v>
      </c>
    </row>
    <row r="1605" spans="1:15" x14ac:dyDescent="0.2">
      <c r="A1605" s="10">
        <f>A1604</f>
        <v>44005</v>
      </c>
      <c r="B1605" s="4" t="s">
        <v>77</v>
      </c>
      <c r="C1605" s="4" t="s">
        <v>5</v>
      </c>
      <c r="D1605" s="6">
        <v>1</v>
      </c>
      <c r="E1605" s="5">
        <v>15000.11</v>
      </c>
      <c r="F1605" s="6" t="str">
        <f t="shared" si="151"/>
        <v>借呗</v>
      </c>
      <c r="G1605" s="3" t="str">
        <f>MID(C1605,3,LEN(C1605))</f>
        <v>6期</v>
      </c>
      <c r="H1605" s="3" t="str">
        <f>VLOOKUP($B1605*1,[1]Sheet1!$A:$G,7,FALSE)</f>
        <v>华东</v>
      </c>
      <c r="I1605" s="3" t="str">
        <f>VLOOKUP($B1605*1,[1]Sheet1!$A:$G,6,FALSE)</f>
        <v>杭州</v>
      </c>
      <c r="J1605" s="3" t="str">
        <f>VLOOKUP($B1605*1,[1]Sheet1!$A:$G,5,FALSE)</f>
        <v>三组</v>
      </c>
      <c r="K1605" s="3" t="str">
        <f t="shared" si="152"/>
        <v>杭州三组</v>
      </c>
      <c r="L1605" s="3" t="str">
        <f>IF(VLOOKUP($B1605*1,[1]Sheet1!$A:$G,4,FALSE)=1,"普通员工","管理人员")</f>
        <v>管理人员</v>
      </c>
      <c r="M1605" s="3">
        <f>E1605/D1605</f>
        <v>15000.11</v>
      </c>
      <c r="N1605" s="3">
        <f t="shared" si="153"/>
        <v>2020</v>
      </c>
      <c r="O1605" s="3">
        <f t="shared" si="154"/>
        <v>6</v>
      </c>
    </row>
    <row r="1606" spans="1:15" x14ac:dyDescent="0.2">
      <c r="A1606" s="10">
        <f>A1605</f>
        <v>44005</v>
      </c>
      <c r="B1606" s="3" t="str">
        <f>B1605</f>
        <v>1000012112</v>
      </c>
      <c r="C1606" s="4" t="s">
        <v>6</v>
      </c>
      <c r="D1606" s="6">
        <v>2</v>
      </c>
      <c r="E1606" s="5">
        <v>14501.03</v>
      </c>
      <c r="F1606" s="6" t="str">
        <f t="shared" si="151"/>
        <v>借呗</v>
      </c>
      <c r="G1606" s="3" t="str">
        <f>MID(C1606,3,LEN(C1606))</f>
        <v>12期</v>
      </c>
      <c r="H1606" s="3" t="str">
        <f>VLOOKUP($B1606*1,[1]Sheet1!$A:$G,7,FALSE)</f>
        <v>华东</v>
      </c>
      <c r="I1606" s="3" t="str">
        <f>VLOOKUP($B1606*1,[1]Sheet1!$A:$G,6,FALSE)</f>
        <v>杭州</v>
      </c>
      <c r="J1606" s="3" t="str">
        <f>VLOOKUP($B1606*1,[1]Sheet1!$A:$G,5,FALSE)</f>
        <v>三组</v>
      </c>
      <c r="K1606" s="3" t="str">
        <f t="shared" si="152"/>
        <v>杭州三组</v>
      </c>
      <c r="L1606" s="3" t="str">
        <f>IF(VLOOKUP($B1606*1,[1]Sheet1!$A:$G,4,FALSE)=1,"普通员工","管理人员")</f>
        <v>管理人员</v>
      </c>
      <c r="M1606" s="3">
        <f>E1606/D1606</f>
        <v>7250.5150000000003</v>
      </c>
      <c r="N1606" s="3">
        <f t="shared" si="153"/>
        <v>2020</v>
      </c>
      <c r="O1606" s="3">
        <f t="shared" si="154"/>
        <v>6</v>
      </c>
    </row>
    <row r="1607" spans="1:15" x14ac:dyDescent="0.2">
      <c r="A1607" s="10">
        <f>A1606</f>
        <v>44005</v>
      </c>
      <c r="B1607" s="4" t="s">
        <v>78</v>
      </c>
      <c r="C1607" s="4" t="s">
        <v>6</v>
      </c>
      <c r="D1607" s="6">
        <v>1</v>
      </c>
      <c r="E1607" s="5">
        <v>22000.57</v>
      </c>
      <c r="F1607" s="6" t="str">
        <f t="shared" si="151"/>
        <v>借呗</v>
      </c>
      <c r="G1607" s="3" t="str">
        <f>MID(C1607,3,LEN(C1607))</f>
        <v>12期</v>
      </c>
      <c r="H1607" s="3" t="str">
        <f>VLOOKUP($B1607*1,[1]Sheet1!$A:$G,7,FALSE)</f>
        <v>华东</v>
      </c>
      <c r="I1607" s="3" t="str">
        <f>VLOOKUP($B1607*1,[1]Sheet1!$A:$G,6,FALSE)</f>
        <v>杭州</v>
      </c>
      <c r="J1607" s="3" t="str">
        <f>VLOOKUP($B1607*1,[1]Sheet1!$A:$G,5,FALSE)</f>
        <v>一组</v>
      </c>
      <c r="K1607" s="3" t="str">
        <f t="shared" si="152"/>
        <v>杭州一组</v>
      </c>
      <c r="L1607" s="3" t="str">
        <f>IF(VLOOKUP($B1607*1,[1]Sheet1!$A:$G,4,FALSE)=1,"普通员工","管理人员")</f>
        <v>普通员工</v>
      </c>
      <c r="M1607" s="3">
        <f>E1607/D1607</f>
        <v>22000.57</v>
      </c>
      <c r="N1607" s="3">
        <f t="shared" si="153"/>
        <v>2020</v>
      </c>
      <c r="O1607" s="3">
        <f t="shared" si="154"/>
        <v>6</v>
      </c>
    </row>
    <row r="1608" spans="1:15" x14ac:dyDescent="0.2">
      <c r="A1608" s="10">
        <f>A1607</f>
        <v>44005</v>
      </c>
      <c r="B1608" s="4" t="s">
        <v>102</v>
      </c>
      <c r="C1608" s="4" t="s">
        <v>10</v>
      </c>
      <c r="D1608" s="6">
        <v>2</v>
      </c>
      <c r="E1608" s="5">
        <v>26000.67</v>
      </c>
      <c r="F1608" s="6" t="str">
        <f t="shared" si="151"/>
        <v>借呗</v>
      </c>
      <c r="G1608" s="3" t="str">
        <f>MID(C1608,3,LEN(C1608))</f>
        <v>18期</v>
      </c>
      <c r="H1608" s="3" t="str">
        <f>VLOOKUP($B1608*1,[1]Sheet1!$A:$G,7,FALSE)</f>
        <v>华东</v>
      </c>
      <c r="I1608" s="3" t="str">
        <f>VLOOKUP($B1608*1,[1]Sheet1!$A:$G,6,FALSE)</f>
        <v>杭州</v>
      </c>
      <c r="J1608" s="3" t="str">
        <f>VLOOKUP($B1608*1,[1]Sheet1!$A:$G,5,FALSE)</f>
        <v>一组</v>
      </c>
      <c r="K1608" s="3" t="str">
        <f t="shared" si="152"/>
        <v>杭州一组</v>
      </c>
      <c r="L1608" s="3" t="str">
        <f>IF(VLOOKUP($B1608*1,[1]Sheet1!$A:$G,4,FALSE)=1,"普通员工","管理人员")</f>
        <v>普通员工</v>
      </c>
      <c r="M1608" s="3">
        <f>E1608/D1608</f>
        <v>13000.334999999999</v>
      </c>
      <c r="N1608" s="3">
        <f t="shared" si="153"/>
        <v>2020</v>
      </c>
      <c r="O1608" s="3">
        <f t="shared" si="154"/>
        <v>6</v>
      </c>
    </row>
    <row r="1609" spans="1:15" x14ac:dyDescent="0.2">
      <c r="A1609" s="10">
        <f>A1608</f>
        <v>44005</v>
      </c>
      <c r="B1609" s="4" t="s">
        <v>86</v>
      </c>
      <c r="C1609" s="4" t="s">
        <v>10</v>
      </c>
      <c r="D1609" s="6">
        <v>1</v>
      </c>
      <c r="E1609" s="5">
        <v>17000.21</v>
      </c>
      <c r="F1609" s="6" t="str">
        <f t="shared" si="151"/>
        <v>借呗</v>
      </c>
      <c r="G1609" s="3" t="str">
        <f>MID(C1609,3,LEN(C1609))</f>
        <v>18期</v>
      </c>
      <c r="H1609" s="3" t="str">
        <f>VLOOKUP($B1609*1,[1]Sheet1!$A:$G,7,FALSE)</f>
        <v>华东</v>
      </c>
      <c r="I1609" s="3" t="str">
        <f>VLOOKUP($B1609*1,[1]Sheet1!$A:$G,6,FALSE)</f>
        <v>苏州</v>
      </c>
      <c r="J1609" s="3" t="str">
        <f>VLOOKUP($B1609*1,[1]Sheet1!$A:$G,5,FALSE)</f>
        <v>一组</v>
      </c>
      <c r="K1609" s="3" t="str">
        <f t="shared" si="152"/>
        <v>苏州一组</v>
      </c>
      <c r="L1609" s="3" t="str">
        <f>IF(VLOOKUP($B1609*1,[1]Sheet1!$A:$G,4,FALSE)=1,"普通员工","管理人员")</f>
        <v>普通员工</v>
      </c>
      <c r="M1609" s="3">
        <f>E1609/D1609</f>
        <v>17000.21</v>
      </c>
      <c r="N1609" s="3">
        <f t="shared" si="153"/>
        <v>2020</v>
      </c>
      <c r="O1609" s="3">
        <f t="shared" si="154"/>
        <v>6</v>
      </c>
    </row>
    <row r="1610" spans="1:15" x14ac:dyDescent="0.2">
      <c r="A1610" s="10">
        <f>A1609</f>
        <v>44005</v>
      </c>
      <c r="B1610" s="4" t="s">
        <v>91</v>
      </c>
      <c r="C1610" s="4" t="s">
        <v>6</v>
      </c>
      <c r="D1610" s="6">
        <v>1</v>
      </c>
      <c r="E1610" s="5">
        <v>6999.99</v>
      </c>
      <c r="F1610" s="6" t="str">
        <f t="shared" si="151"/>
        <v>借呗</v>
      </c>
      <c r="G1610" s="3" t="str">
        <f>MID(C1610,3,LEN(C1610))</f>
        <v>12期</v>
      </c>
      <c r="H1610" s="3" t="str">
        <f>VLOOKUP($B1610*1,[1]Sheet1!$A:$G,7,FALSE)</f>
        <v>华东</v>
      </c>
      <c r="I1610" s="3" t="str">
        <f>VLOOKUP($B1610*1,[1]Sheet1!$A:$G,6,FALSE)</f>
        <v>南京</v>
      </c>
      <c r="J1610" s="3" t="str">
        <f>VLOOKUP($B1610*1,[1]Sheet1!$A:$G,5,FALSE)</f>
        <v>一组</v>
      </c>
      <c r="K1610" s="3" t="str">
        <f t="shared" si="152"/>
        <v>南京一组</v>
      </c>
      <c r="L1610" s="3" t="str">
        <f>IF(VLOOKUP($B1610*1,[1]Sheet1!$A:$G,4,FALSE)=1,"普通员工","管理人员")</f>
        <v>普通员工</v>
      </c>
      <c r="M1610" s="3">
        <f>E1610/D1610</f>
        <v>6999.99</v>
      </c>
      <c r="N1610" s="3">
        <f t="shared" si="153"/>
        <v>2020</v>
      </c>
      <c r="O1610" s="3">
        <f t="shared" si="154"/>
        <v>6</v>
      </c>
    </row>
    <row r="1611" spans="1:15" x14ac:dyDescent="0.2">
      <c r="A1611" s="10">
        <f>A1610</f>
        <v>44005</v>
      </c>
      <c r="B1611" s="4" t="s">
        <v>82</v>
      </c>
      <c r="C1611" s="4" t="s">
        <v>5</v>
      </c>
      <c r="D1611" s="6">
        <v>1</v>
      </c>
      <c r="E1611" s="5">
        <v>4999.96</v>
      </c>
      <c r="F1611" s="6" t="str">
        <f t="shared" si="151"/>
        <v>借呗</v>
      </c>
      <c r="G1611" s="3" t="str">
        <f>MID(C1611,3,LEN(C1611))</f>
        <v>6期</v>
      </c>
      <c r="H1611" s="3" t="str">
        <f>VLOOKUP($B1611*1,[1]Sheet1!$A:$G,7,FALSE)</f>
        <v>华西北</v>
      </c>
      <c r="I1611" s="3" t="str">
        <f>VLOOKUP($B1611*1,[1]Sheet1!$A:$G,6,FALSE)</f>
        <v>北京</v>
      </c>
      <c r="J1611" s="3" t="str">
        <f>VLOOKUP($B1611*1,[1]Sheet1!$A:$G,5,FALSE)</f>
        <v>三组</v>
      </c>
      <c r="K1611" s="3" t="str">
        <f t="shared" si="152"/>
        <v>北京三组</v>
      </c>
      <c r="L1611" s="3" t="str">
        <f>IF(VLOOKUP($B1611*1,[1]Sheet1!$A:$G,4,FALSE)=1,"普通员工","管理人员")</f>
        <v>普通员工</v>
      </c>
      <c r="M1611" s="3">
        <f>E1611/D1611</f>
        <v>4999.96</v>
      </c>
      <c r="N1611" s="3">
        <f t="shared" si="153"/>
        <v>2020</v>
      </c>
      <c r="O1611" s="3">
        <f t="shared" si="154"/>
        <v>6</v>
      </c>
    </row>
    <row r="1612" spans="1:15" x14ac:dyDescent="0.2">
      <c r="A1612" s="10">
        <f>A1611</f>
        <v>44005</v>
      </c>
      <c r="B1612" s="4" t="s">
        <v>88</v>
      </c>
      <c r="C1612" s="4" t="s">
        <v>5</v>
      </c>
      <c r="D1612" s="6">
        <v>1</v>
      </c>
      <c r="E1612" s="5">
        <v>14000.62</v>
      </c>
      <c r="F1612" s="6" t="str">
        <f t="shared" si="151"/>
        <v>借呗</v>
      </c>
      <c r="G1612" s="3" t="str">
        <f>MID(C1612,3,LEN(C1612))</f>
        <v>6期</v>
      </c>
      <c r="H1612" s="3" t="str">
        <f>VLOOKUP($B1612*1,[1]Sheet1!$A:$G,7,FALSE)</f>
        <v>华东</v>
      </c>
      <c r="I1612" s="3" t="str">
        <f>VLOOKUP($B1612*1,[1]Sheet1!$A:$G,6,FALSE)</f>
        <v>上海</v>
      </c>
      <c r="J1612" s="3" t="str">
        <f>VLOOKUP($B1612*1,[1]Sheet1!$A:$G,5,FALSE)</f>
        <v>一组</v>
      </c>
      <c r="K1612" s="3" t="str">
        <f t="shared" si="152"/>
        <v>上海一组</v>
      </c>
      <c r="L1612" s="3" t="str">
        <f>IF(VLOOKUP($B1612*1,[1]Sheet1!$A:$G,4,FALSE)=1,"普通员工","管理人员")</f>
        <v>普通员工</v>
      </c>
      <c r="M1612" s="3">
        <f>E1612/D1612</f>
        <v>14000.62</v>
      </c>
      <c r="N1612" s="3">
        <f t="shared" si="153"/>
        <v>2020</v>
      </c>
      <c r="O1612" s="3">
        <f t="shared" si="154"/>
        <v>6</v>
      </c>
    </row>
    <row r="1613" spans="1:15" x14ac:dyDescent="0.2">
      <c r="A1613" s="10">
        <f>A1612</f>
        <v>44005</v>
      </c>
      <c r="B1613" s="4" t="s">
        <v>95</v>
      </c>
      <c r="C1613" s="4" t="s">
        <v>5</v>
      </c>
      <c r="D1613" s="6">
        <v>1</v>
      </c>
      <c r="E1613" s="5">
        <v>6000.61</v>
      </c>
      <c r="F1613" s="6" t="str">
        <f t="shared" si="151"/>
        <v>借呗</v>
      </c>
      <c r="G1613" s="3" t="str">
        <f>MID(C1613,3,LEN(C1613))</f>
        <v>6期</v>
      </c>
      <c r="H1613" s="3" t="str">
        <f>VLOOKUP($B1613*1,[1]Sheet1!$A:$G,7,FALSE)</f>
        <v>华南</v>
      </c>
      <c r="I1613" s="3" t="str">
        <f>VLOOKUP($B1613*1,[1]Sheet1!$A:$G,6,FALSE)</f>
        <v>南宁</v>
      </c>
      <c r="J1613" s="3" t="str">
        <f>VLOOKUP($B1613*1,[1]Sheet1!$A:$G,5,FALSE)</f>
        <v>一组</v>
      </c>
      <c r="K1613" s="3" t="str">
        <f t="shared" si="152"/>
        <v>南宁一组</v>
      </c>
      <c r="L1613" s="3" t="str">
        <f>IF(VLOOKUP($B1613*1,[1]Sheet1!$A:$G,4,FALSE)=1,"普通员工","管理人员")</f>
        <v>普通员工</v>
      </c>
      <c r="M1613" s="3">
        <f>E1613/D1613</f>
        <v>6000.61</v>
      </c>
      <c r="N1613" s="3">
        <f t="shared" si="153"/>
        <v>2020</v>
      </c>
      <c r="O1613" s="3">
        <f t="shared" si="154"/>
        <v>6</v>
      </c>
    </row>
    <row r="1614" spans="1:15" x14ac:dyDescent="0.2">
      <c r="A1614" s="10">
        <f>A1613</f>
        <v>44005</v>
      </c>
      <c r="B1614" s="4" t="s">
        <v>97</v>
      </c>
      <c r="C1614" s="4" t="s">
        <v>6</v>
      </c>
      <c r="D1614" s="6">
        <v>1</v>
      </c>
      <c r="E1614" s="5">
        <v>25000.3</v>
      </c>
      <c r="F1614" s="6" t="str">
        <f t="shared" si="151"/>
        <v>借呗</v>
      </c>
      <c r="G1614" s="3" t="str">
        <f>MID(C1614,3,LEN(C1614))</f>
        <v>12期</v>
      </c>
      <c r="H1614" s="3" t="str">
        <f>VLOOKUP($B1614*1,[1]Sheet1!$A:$G,7,FALSE)</f>
        <v>华东</v>
      </c>
      <c r="I1614" s="3" t="str">
        <f>VLOOKUP($B1614*1,[1]Sheet1!$A:$G,6,FALSE)</f>
        <v>苏州</v>
      </c>
      <c r="J1614" s="3" t="str">
        <f>VLOOKUP($B1614*1,[1]Sheet1!$A:$G,5,FALSE)</f>
        <v>三组</v>
      </c>
      <c r="K1614" s="3" t="str">
        <f t="shared" si="152"/>
        <v>苏州三组</v>
      </c>
      <c r="L1614" s="3" t="str">
        <f>IF(VLOOKUP($B1614*1,[1]Sheet1!$A:$G,4,FALSE)=1,"普通员工","管理人员")</f>
        <v>普通员工</v>
      </c>
      <c r="M1614" s="3">
        <f>E1614/D1614</f>
        <v>25000.3</v>
      </c>
      <c r="N1614" s="3">
        <f t="shared" si="153"/>
        <v>2020</v>
      </c>
      <c r="O1614" s="3">
        <f t="shared" si="154"/>
        <v>6</v>
      </c>
    </row>
    <row r="1615" spans="1:15" x14ac:dyDescent="0.2">
      <c r="A1615" s="10">
        <f>A1614</f>
        <v>44005</v>
      </c>
      <c r="B1615" s="4" t="s">
        <v>98</v>
      </c>
      <c r="C1615" s="4" t="s">
        <v>5</v>
      </c>
      <c r="D1615" s="6">
        <v>1</v>
      </c>
      <c r="E1615" s="5">
        <v>17000.11</v>
      </c>
      <c r="F1615" s="6" t="str">
        <f t="shared" si="151"/>
        <v>借呗</v>
      </c>
      <c r="G1615" s="3" t="str">
        <f>MID(C1615,3,LEN(C1615))</f>
        <v>6期</v>
      </c>
      <c r="H1615" s="3" t="str">
        <f>VLOOKUP($B1615*1,[1]Sheet1!$A:$G,7,FALSE)</f>
        <v>华东</v>
      </c>
      <c r="I1615" s="3" t="str">
        <f>VLOOKUP($B1615*1,[1]Sheet1!$A:$G,6,FALSE)</f>
        <v>杭州</v>
      </c>
      <c r="J1615" s="3" t="str">
        <f>VLOOKUP($B1615*1,[1]Sheet1!$A:$G,5,FALSE)</f>
        <v>二组</v>
      </c>
      <c r="K1615" s="3" t="str">
        <f t="shared" si="152"/>
        <v>杭州二组</v>
      </c>
      <c r="L1615" s="3" t="str">
        <f>IF(VLOOKUP($B1615*1,[1]Sheet1!$A:$G,4,FALSE)=1,"普通员工","管理人员")</f>
        <v>普通员工</v>
      </c>
      <c r="M1615" s="3">
        <f>E1615/D1615</f>
        <v>17000.11</v>
      </c>
      <c r="N1615" s="3">
        <f t="shared" si="153"/>
        <v>2020</v>
      </c>
      <c r="O1615" s="3">
        <f t="shared" si="154"/>
        <v>6</v>
      </c>
    </row>
    <row r="1616" spans="1:15" x14ac:dyDescent="0.2">
      <c r="A1616" s="10">
        <f>A1615</f>
        <v>44005</v>
      </c>
      <c r="B1616" s="4" t="s">
        <v>99</v>
      </c>
      <c r="C1616" s="4" t="s">
        <v>5</v>
      </c>
      <c r="D1616" s="6">
        <v>2</v>
      </c>
      <c r="E1616" s="5">
        <v>24000.739999999998</v>
      </c>
      <c r="F1616" s="6" t="str">
        <f t="shared" si="151"/>
        <v>借呗</v>
      </c>
      <c r="G1616" s="3" t="str">
        <f>MID(C1616,3,LEN(C1616))</f>
        <v>6期</v>
      </c>
      <c r="H1616" s="3" t="str">
        <f>VLOOKUP($B1616*1,[1]Sheet1!$A:$G,7,FALSE)</f>
        <v>华南</v>
      </c>
      <c r="I1616" s="3" t="str">
        <f>VLOOKUP($B1616*1,[1]Sheet1!$A:$G,6,FALSE)</f>
        <v>广州</v>
      </c>
      <c r="J1616" s="3" t="str">
        <f>VLOOKUP($B1616*1,[1]Sheet1!$A:$G,5,FALSE)</f>
        <v>二组</v>
      </c>
      <c r="K1616" s="3" t="str">
        <f t="shared" si="152"/>
        <v>广州二组</v>
      </c>
      <c r="L1616" s="3" t="str">
        <f>IF(VLOOKUP($B1616*1,[1]Sheet1!$A:$G,4,FALSE)=1,"普通员工","管理人员")</f>
        <v>管理人员</v>
      </c>
      <c r="M1616" s="3">
        <f>E1616/D1616</f>
        <v>12000.369999999999</v>
      </c>
      <c r="N1616" s="3">
        <f t="shared" si="153"/>
        <v>2020</v>
      </c>
      <c r="O1616" s="3">
        <f t="shared" si="154"/>
        <v>6</v>
      </c>
    </row>
    <row r="1617" spans="1:15" x14ac:dyDescent="0.2">
      <c r="A1617" s="10">
        <f>A1616</f>
        <v>44005</v>
      </c>
      <c r="B1617" s="3" t="str">
        <f>B1616</f>
        <v>1000014291</v>
      </c>
      <c r="C1617" s="4" t="s">
        <v>6</v>
      </c>
      <c r="D1617" s="6">
        <v>1</v>
      </c>
      <c r="E1617" s="5">
        <v>7000.18</v>
      </c>
      <c r="F1617" s="6" t="str">
        <f t="shared" si="151"/>
        <v>借呗</v>
      </c>
      <c r="G1617" s="3" t="str">
        <f>MID(C1617,3,LEN(C1617))</f>
        <v>12期</v>
      </c>
      <c r="H1617" s="3" t="str">
        <f>VLOOKUP($B1617*1,[1]Sheet1!$A:$G,7,FALSE)</f>
        <v>华南</v>
      </c>
      <c r="I1617" s="3" t="str">
        <f>VLOOKUP($B1617*1,[1]Sheet1!$A:$G,6,FALSE)</f>
        <v>广州</v>
      </c>
      <c r="J1617" s="3" t="str">
        <f>VLOOKUP($B1617*1,[1]Sheet1!$A:$G,5,FALSE)</f>
        <v>二组</v>
      </c>
      <c r="K1617" s="3" t="str">
        <f t="shared" si="152"/>
        <v>广州二组</v>
      </c>
      <c r="L1617" s="3" t="str">
        <f>IF(VLOOKUP($B1617*1,[1]Sheet1!$A:$G,4,FALSE)=1,"普通员工","管理人员")</f>
        <v>管理人员</v>
      </c>
      <c r="M1617" s="3">
        <f>E1617/D1617</f>
        <v>7000.18</v>
      </c>
      <c r="N1617" s="3">
        <f t="shared" si="153"/>
        <v>2020</v>
      </c>
      <c r="O1617" s="3">
        <f t="shared" si="154"/>
        <v>6</v>
      </c>
    </row>
    <row r="1618" spans="1:15" x14ac:dyDescent="0.2">
      <c r="A1618" s="10">
        <f>A1617</f>
        <v>44005</v>
      </c>
      <c r="B1618" s="4" t="s">
        <v>100</v>
      </c>
      <c r="C1618" s="4" t="s">
        <v>5</v>
      </c>
      <c r="D1618" s="6">
        <v>3</v>
      </c>
      <c r="E1618" s="5">
        <v>39000.909999999996</v>
      </c>
      <c r="F1618" s="6" t="str">
        <f t="shared" si="151"/>
        <v>借呗</v>
      </c>
      <c r="G1618" s="3" t="str">
        <f>MID(C1618,3,LEN(C1618))</f>
        <v>6期</v>
      </c>
      <c r="H1618" s="3" t="str">
        <f>VLOOKUP($B1618*1,[1]Sheet1!$A:$G,7,FALSE)</f>
        <v>华南</v>
      </c>
      <c r="I1618" s="3" t="str">
        <f>VLOOKUP($B1618*1,[1]Sheet1!$A:$G,6,FALSE)</f>
        <v>南宁</v>
      </c>
      <c r="J1618" s="3" t="str">
        <f>VLOOKUP($B1618*1,[1]Sheet1!$A:$G,5,FALSE)</f>
        <v>一组</v>
      </c>
      <c r="K1618" s="3" t="str">
        <f t="shared" si="152"/>
        <v>南宁一组</v>
      </c>
      <c r="L1618" s="3" t="str">
        <f>IF(VLOOKUP($B1618*1,[1]Sheet1!$A:$G,4,FALSE)=1,"普通员工","管理人员")</f>
        <v>普通员工</v>
      </c>
      <c r="M1618" s="3">
        <f>E1618/D1618</f>
        <v>13000.303333333331</v>
      </c>
      <c r="N1618" s="3">
        <f t="shared" si="153"/>
        <v>2020</v>
      </c>
      <c r="O1618" s="3">
        <f t="shared" si="154"/>
        <v>6</v>
      </c>
    </row>
    <row r="1619" spans="1:15" x14ac:dyDescent="0.2">
      <c r="A1619" s="10">
        <f>A1618</f>
        <v>44005</v>
      </c>
      <c r="B1619" s="3" t="str">
        <f>B1618</f>
        <v>1000014530</v>
      </c>
      <c r="C1619" s="4" t="s">
        <v>6</v>
      </c>
      <c r="D1619" s="6">
        <v>2</v>
      </c>
      <c r="E1619" s="5">
        <v>21001</v>
      </c>
      <c r="F1619" s="6" t="str">
        <f t="shared" si="151"/>
        <v>借呗</v>
      </c>
      <c r="G1619" s="3" t="str">
        <f>MID(C1619,3,LEN(C1619))</f>
        <v>12期</v>
      </c>
      <c r="H1619" s="3" t="str">
        <f>VLOOKUP($B1619*1,[1]Sheet1!$A:$G,7,FALSE)</f>
        <v>华南</v>
      </c>
      <c r="I1619" s="3" t="str">
        <f>VLOOKUP($B1619*1,[1]Sheet1!$A:$G,6,FALSE)</f>
        <v>南宁</v>
      </c>
      <c r="J1619" s="3" t="str">
        <f>VLOOKUP($B1619*1,[1]Sheet1!$A:$G,5,FALSE)</f>
        <v>一组</v>
      </c>
      <c r="K1619" s="3" t="str">
        <f t="shared" si="152"/>
        <v>南宁一组</v>
      </c>
      <c r="L1619" s="3" t="str">
        <f>IF(VLOOKUP($B1619*1,[1]Sheet1!$A:$G,4,FALSE)=1,"普通员工","管理人员")</f>
        <v>普通员工</v>
      </c>
      <c r="M1619" s="3">
        <f>E1619/D1619</f>
        <v>10500.5</v>
      </c>
      <c r="N1619" s="3">
        <f t="shared" si="153"/>
        <v>2020</v>
      </c>
      <c r="O1619" s="3">
        <f t="shared" si="154"/>
        <v>6</v>
      </c>
    </row>
    <row r="1620" spans="1:15" x14ac:dyDescent="0.2">
      <c r="A1620" s="10">
        <f>A1619</f>
        <v>44005</v>
      </c>
      <c r="B1620" s="4" t="s">
        <v>104</v>
      </c>
      <c r="C1620" s="4" t="s">
        <v>6</v>
      </c>
      <c r="D1620" s="6">
        <v>1</v>
      </c>
      <c r="E1620" s="5">
        <v>10000.51</v>
      </c>
      <c r="F1620" s="6" t="str">
        <f t="shared" si="151"/>
        <v>借呗</v>
      </c>
      <c r="G1620" s="3" t="str">
        <f>MID(C1620,3,LEN(C1620))</f>
        <v>12期</v>
      </c>
      <c r="H1620" s="3" t="str">
        <f>VLOOKUP($B1620*1,[1]Sheet1!$A:$G,7,FALSE)</f>
        <v>华东</v>
      </c>
      <c r="I1620" s="3" t="str">
        <f>VLOOKUP($B1620*1,[1]Sheet1!$A:$G,6,FALSE)</f>
        <v>上海</v>
      </c>
      <c r="J1620" s="3" t="str">
        <f>VLOOKUP($B1620*1,[1]Sheet1!$A:$G,5,FALSE)</f>
        <v>一组</v>
      </c>
      <c r="K1620" s="3" t="str">
        <f t="shared" si="152"/>
        <v>上海一组</v>
      </c>
      <c r="L1620" s="3" t="str">
        <f>IF(VLOOKUP($B1620*1,[1]Sheet1!$A:$G,4,FALSE)=1,"普通员工","管理人员")</f>
        <v>普通员工</v>
      </c>
      <c r="M1620" s="3">
        <f>E1620/D1620</f>
        <v>10000.51</v>
      </c>
      <c r="N1620" s="3">
        <f t="shared" si="153"/>
        <v>2020</v>
      </c>
      <c r="O1620" s="3">
        <f t="shared" si="154"/>
        <v>6</v>
      </c>
    </row>
    <row r="1621" spans="1:15" x14ac:dyDescent="0.2">
      <c r="A1621" s="10">
        <f>A1620</f>
        <v>44005</v>
      </c>
      <c r="B1621" s="3" t="str">
        <f>B1620</f>
        <v>1000014572</v>
      </c>
      <c r="C1621" s="4" t="s">
        <v>10</v>
      </c>
      <c r="D1621" s="6">
        <v>1</v>
      </c>
      <c r="E1621" s="5">
        <v>8000.63</v>
      </c>
      <c r="F1621" s="6" t="str">
        <f t="shared" si="151"/>
        <v>借呗</v>
      </c>
      <c r="G1621" s="3" t="str">
        <f>MID(C1621,3,LEN(C1621))</f>
        <v>18期</v>
      </c>
      <c r="H1621" s="3" t="str">
        <f>VLOOKUP($B1621*1,[1]Sheet1!$A:$G,7,FALSE)</f>
        <v>华东</v>
      </c>
      <c r="I1621" s="3" t="str">
        <f>VLOOKUP($B1621*1,[1]Sheet1!$A:$G,6,FALSE)</f>
        <v>上海</v>
      </c>
      <c r="J1621" s="3" t="str">
        <f>VLOOKUP($B1621*1,[1]Sheet1!$A:$G,5,FALSE)</f>
        <v>一组</v>
      </c>
      <c r="K1621" s="3" t="str">
        <f t="shared" si="152"/>
        <v>上海一组</v>
      </c>
      <c r="L1621" s="3" t="str">
        <f>IF(VLOOKUP($B1621*1,[1]Sheet1!$A:$G,4,FALSE)=1,"普通员工","管理人员")</f>
        <v>普通员工</v>
      </c>
      <c r="M1621" s="3">
        <f>E1621/D1621</f>
        <v>8000.63</v>
      </c>
      <c r="N1621" s="3">
        <f t="shared" si="153"/>
        <v>2020</v>
      </c>
      <c r="O1621" s="3">
        <f t="shared" si="154"/>
        <v>6</v>
      </c>
    </row>
    <row r="1622" spans="1:15" x14ac:dyDescent="0.2">
      <c r="A1622" s="10">
        <f>A1621</f>
        <v>44005</v>
      </c>
      <c r="B1622" s="4" t="s">
        <v>106</v>
      </c>
      <c r="C1622" s="4" t="s">
        <v>6</v>
      </c>
      <c r="D1622" s="6">
        <v>1</v>
      </c>
      <c r="E1622" s="5">
        <v>13780</v>
      </c>
      <c r="F1622" s="6" t="str">
        <f t="shared" si="151"/>
        <v>借呗</v>
      </c>
      <c r="G1622" s="3" t="str">
        <f>MID(C1622,3,LEN(C1622))</f>
        <v>12期</v>
      </c>
      <c r="H1622" s="3" t="str">
        <f>VLOOKUP($B1622*1,[1]Sheet1!$A:$G,7,FALSE)</f>
        <v>华东</v>
      </c>
      <c r="I1622" s="3" t="str">
        <f>VLOOKUP($B1622*1,[1]Sheet1!$A:$G,6,FALSE)</f>
        <v>杭州</v>
      </c>
      <c r="J1622" s="3" t="str">
        <f>VLOOKUP($B1622*1,[1]Sheet1!$A:$G,5,FALSE)</f>
        <v>一组</v>
      </c>
      <c r="K1622" s="3" t="str">
        <f t="shared" si="152"/>
        <v>杭州一组</v>
      </c>
      <c r="L1622" s="3" t="str">
        <f>IF(VLOOKUP($B1622*1,[1]Sheet1!$A:$G,4,FALSE)=1,"普通员工","管理人员")</f>
        <v>普通员工</v>
      </c>
      <c r="M1622" s="3">
        <f>E1622/D1622</f>
        <v>13780</v>
      </c>
      <c r="N1622" s="3">
        <f t="shared" si="153"/>
        <v>2020</v>
      </c>
      <c r="O1622" s="3">
        <f t="shared" si="154"/>
        <v>6</v>
      </c>
    </row>
    <row r="1623" spans="1:15" x14ac:dyDescent="0.2">
      <c r="A1623" s="10">
        <f>A1622</f>
        <v>44005</v>
      </c>
      <c r="B1623" s="4" t="s">
        <v>114</v>
      </c>
      <c r="C1623" s="4" t="s">
        <v>6</v>
      </c>
      <c r="D1623" s="6">
        <v>1</v>
      </c>
      <c r="E1623" s="5">
        <v>5000.3900000000003</v>
      </c>
      <c r="F1623" s="6" t="str">
        <f t="shared" si="151"/>
        <v>借呗</v>
      </c>
      <c r="G1623" s="3" t="str">
        <f>MID(C1623,3,LEN(C1623))</f>
        <v>12期</v>
      </c>
      <c r="H1623" s="3" t="str">
        <f>VLOOKUP($B1623*1,[1]Sheet1!$A:$G,7,FALSE)</f>
        <v>华西北</v>
      </c>
      <c r="I1623" s="3" t="str">
        <f>VLOOKUP($B1623*1,[1]Sheet1!$A:$G,6,FALSE)</f>
        <v>北京</v>
      </c>
      <c r="J1623" s="3" t="str">
        <f>VLOOKUP($B1623*1,[1]Sheet1!$A:$G,5,FALSE)</f>
        <v>三组</v>
      </c>
      <c r="K1623" s="3" t="str">
        <f t="shared" si="152"/>
        <v>北京三组</v>
      </c>
      <c r="L1623" s="3" t="str">
        <f>IF(VLOOKUP($B1623*1,[1]Sheet1!$A:$G,4,FALSE)=1,"普通员工","管理人员")</f>
        <v>普通员工</v>
      </c>
      <c r="M1623" s="3">
        <f>E1623/D1623</f>
        <v>5000.3900000000003</v>
      </c>
      <c r="N1623" s="3">
        <f t="shared" si="153"/>
        <v>2020</v>
      </c>
      <c r="O1623" s="3">
        <f t="shared" si="154"/>
        <v>6</v>
      </c>
    </row>
    <row r="1624" spans="1:15" x14ac:dyDescent="0.2">
      <c r="A1624" s="10">
        <f>A1623</f>
        <v>44005</v>
      </c>
      <c r="B1624" s="4" t="s">
        <v>134</v>
      </c>
      <c r="C1624" s="4" t="s">
        <v>6</v>
      </c>
      <c r="D1624" s="6">
        <v>1</v>
      </c>
      <c r="E1624" s="5">
        <v>15000.32</v>
      </c>
      <c r="F1624" s="6" t="str">
        <f t="shared" si="151"/>
        <v>借呗</v>
      </c>
      <c r="G1624" s="3" t="str">
        <f>MID(C1624,3,LEN(C1624))</f>
        <v>12期</v>
      </c>
      <c r="H1624" s="3" t="str">
        <f>VLOOKUP($B1624*1,[1]Sheet1!$A:$G,7,FALSE)</f>
        <v>华西北</v>
      </c>
      <c r="I1624" s="3" t="str">
        <f>VLOOKUP($B1624*1,[1]Sheet1!$A:$G,6,FALSE)</f>
        <v>北京</v>
      </c>
      <c r="J1624" s="3" t="str">
        <f>VLOOKUP($B1624*1,[1]Sheet1!$A:$G,5,FALSE)</f>
        <v>三组</v>
      </c>
      <c r="K1624" s="3" t="str">
        <f t="shared" si="152"/>
        <v>北京三组</v>
      </c>
      <c r="L1624" s="3" t="str">
        <f>IF(VLOOKUP($B1624*1,[1]Sheet1!$A:$G,4,FALSE)=1,"普通员工","管理人员")</f>
        <v>普通员工</v>
      </c>
      <c r="M1624" s="3">
        <f>E1624/D1624</f>
        <v>15000.32</v>
      </c>
      <c r="N1624" s="3">
        <f t="shared" si="153"/>
        <v>2020</v>
      </c>
      <c r="O1624" s="3">
        <f t="shared" si="154"/>
        <v>6</v>
      </c>
    </row>
    <row r="1625" spans="1:15" x14ac:dyDescent="0.2">
      <c r="A1625" s="10">
        <f>A1624</f>
        <v>44005</v>
      </c>
      <c r="B1625" s="4" t="s">
        <v>129</v>
      </c>
      <c r="C1625" s="4" t="s">
        <v>6</v>
      </c>
      <c r="D1625" s="6">
        <v>1</v>
      </c>
      <c r="E1625" s="5">
        <v>15000.75</v>
      </c>
      <c r="F1625" s="6" t="str">
        <f t="shared" si="151"/>
        <v>借呗</v>
      </c>
      <c r="G1625" s="3" t="str">
        <f>MID(C1625,3,LEN(C1625))</f>
        <v>12期</v>
      </c>
      <c r="H1625" s="3" t="str">
        <f>VLOOKUP($B1625*1,[1]Sheet1!$A:$G,7,FALSE)</f>
        <v>华东</v>
      </c>
      <c r="I1625" s="3" t="str">
        <f>VLOOKUP($B1625*1,[1]Sheet1!$A:$G,6,FALSE)</f>
        <v>杭州</v>
      </c>
      <c r="J1625" s="3" t="str">
        <f>VLOOKUP($B1625*1,[1]Sheet1!$A:$G,5,FALSE)</f>
        <v>三组</v>
      </c>
      <c r="K1625" s="3" t="str">
        <f t="shared" si="152"/>
        <v>杭州三组</v>
      </c>
      <c r="L1625" s="3" t="str">
        <f>IF(VLOOKUP($B1625*1,[1]Sheet1!$A:$G,4,FALSE)=1,"普通员工","管理人员")</f>
        <v>普通员工</v>
      </c>
      <c r="M1625" s="3">
        <f>E1625/D1625</f>
        <v>15000.75</v>
      </c>
      <c r="N1625" s="3">
        <f t="shared" si="153"/>
        <v>2020</v>
      </c>
      <c r="O1625" s="3">
        <f t="shared" si="154"/>
        <v>6</v>
      </c>
    </row>
    <row r="1626" spans="1:15" x14ac:dyDescent="0.2">
      <c r="A1626" s="10">
        <f>A1625</f>
        <v>44005</v>
      </c>
      <c r="B1626" s="4" t="s">
        <v>130</v>
      </c>
      <c r="C1626" s="4" t="s">
        <v>6</v>
      </c>
      <c r="D1626" s="6">
        <v>1</v>
      </c>
      <c r="E1626" s="5">
        <v>12999.95</v>
      </c>
      <c r="F1626" s="6" t="str">
        <f t="shared" si="151"/>
        <v>借呗</v>
      </c>
      <c r="G1626" s="3" t="str">
        <f>MID(C1626,3,LEN(C1626))</f>
        <v>12期</v>
      </c>
      <c r="H1626" s="3" t="str">
        <f>VLOOKUP($B1626*1,[1]Sheet1!$A:$G,7,FALSE)</f>
        <v>华南</v>
      </c>
      <c r="I1626" s="3" t="str">
        <f>VLOOKUP($B1626*1,[1]Sheet1!$A:$G,6,FALSE)</f>
        <v>广州</v>
      </c>
      <c r="J1626" s="3" t="str">
        <f>VLOOKUP($B1626*1,[1]Sheet1!$A:$G,5,FALSE)</f>
        <v>三组</v>
      </c>
      <c r="K1626" s="3" t="str">
        <f t="shared" si="152"/>
        <v>广州三组</v>
      </c>
      <c r="L1626" s="3" t="str">
        <f>IF(VLOOKUP($B1626*1,[1]Sheet1!$A:$G,4,FALSE)=1,"普通员工","管理人员")</f>
        <v>普通员工</v>
      </c>
      <c r="M1626" s="3">
        <f>E1626/D1626</f>
        <v>12999.95</v>
      </c>
      <c r="N1626" s="3">
        <f t="shared" si="153"/>
        <v>2020</v>
      </c>
      <c r="O1626" s="3">
        <f t="shared" si="154"/>
        <v>6</v>
      </c>
    </row>
    <row r="1627" spans="1:15" x14ac:dyDescent="0.2">
      <c r="A1627" s="10">
        <f>A1626</f>
        <v>44005</v>
      </c>
      <c r="B1627" s="4" t="s">
        <v>135</v>
      </c>
      <c r="C1627" s="4" t="s">
        <v>6</v>
      </c>
      <c r="D1627" s="6">
        <v>1</v>
      </c>
      <c r="E1627" s="5">
        <v>22000.400000000001</v>
      </c>
      <c r="F1627" s="6" t="str">
        <f t="shared" si="151"/>
        <v>借呗</v>
      </c>
      <c r="G1627" s="3" t="str">
        <f>MID(C1627,3,LEN(C1627))</f>
        <v>12期</v>
      </c>
      <c r="H1627" s="3" t="str">
        <f>VLOOKUP($B1627*1,[1]Sheet1!$A:$G,7,FALSE)</f>
        <v>华南</v>
      </c>
      <c r="I1627" s="3" t="str">
        <f>VLOOKUP($B1627*1,[1]Sheet1!$A:$G,6,FALSE)</f>
        <v>南宁</v>
      </c>
      <c r="J1627" s="3" t="str">
        <f>VLOOKUP($B1627*1,[1]Sheet1!$A:$G,5,FALSE)</f>
        <v>一组</v>
      </c>
      <c r="K1627" s="3" t="str">
        <f t="shared" si="152"/>
        <v>南宁一组</v>
      </c>
      <c r="L1627" s="3" t="str">
        <f>IF(VLOOKUP($B1627*1,[1]Sheet1!$A:$G,4,FALSE)=1,"普通员工","管理人员")</f>
        <v>普通员工</v>
      </c>
      <c r="M1627" s="3">
        <f>E1627/D1627</f>
        <v>22000.400000000001</v>
      </c>
      <c r="N1627" s="3">
        <f t="shared" si="153"/>
        <v>2020</v>
      </c>
      <c r="O1627" s="3">
        <f t="shared" si="154"/>
        <v>6</v>
      </c>
    </row>
    <row r="1628" spans="1:15" x14ac:dyDescent="0.2">
      <c r="A1628" s="9">
        <v>44006</v>
      </c>
      <c r="B1628" s="4" t="s">
        <v>57</v>
      </c>
      <c r="C1628" s="4" t="s">
        <v>5</v>
      </c>
      <c r="D1628" s="6">
        <v>1</v>
      </c>
      <c r="E1628" s="5">
        <v>3000.45</v>
      </c>
      <c r="F1628" s="6" t="str">
        <f t="shared" si="151"/>
        <v>借呗</v>
      </c>
      <c r="G1628" s="3" t="str">
        <f>MID(C1628,3,LEN(C1628))</f>
        <v>6期</v>
      </c>
      <c r="H1628" s="3" t="str">
        <f>VLOOKUP($B1628*1,[1]Sheet1!$A:$G,7,FALSE)</f>
        <v>华东</v>
      </c>
      <c r="I1628" s="3" t="str">
        <f>VLOOKUP($B1628*1,[1]Sheet1!$A:$G,6,FALSE)</f>
        <v>杭州</v>
      </c>
      <c r="J1628" s="3" t="str">
        <f>VLOOKUP($B1628*1,[1]Sheet1!$A:$G,5,FALSE)</f>
        <v>二组</v>
      </c>
      <c r="K1628" s="3" t="str">
        <f t="shared" si="152"/>
        <v>杭州二组</v>
      </c>
      <c r="L1628" s="3" t="str">
        <f>IF(VLOOKUP($B1628*1,[1]Sheet1!$A:$G,4,FALSE)=1,"普通员工","管理人员")</f>
        <v>普通员工</v>
      </c>
      <c r="M1628" s="3">
        <f>E1628/D1628</f>
        <v>3000.45</v>
      </c>
      <c r="N1628" s="3">
        <f t="shared" si="153"/>
        <v>2020</v>
      </c>
      <c r="O1628" s="3">
        <f t="shared" si="154"/>
        <v>6</v>
      </c>
    </row>
    <row r="1629" spans="1:15" x14ac:dyDescent="0.2">
      <c r="A1629" s="10">
        <f>A1628</f>
        <v>44006</v>
      </c>
      <c r="B1629" s="4" t="s">
        <v>4</v>
      </c>
      <c r="C1629" s="4" t="s">
        <v>5</v>
      </c>
      <c r="D1629" s="6">
        <v>2</v>
      </c>
      <c r="E1629" s="5">
        <v>16983.39</v>
      </c>
      <c r="F1629" s="6" t="str">
        <f t="shared" si="151"/>
        <v>借呗</v>
      </c>
      <c r="G1629" s="3" t="str">
        <f>MID(C1629,3,LEN(C1629))</f>
        <v>6期</v>
      </c>
      <c r="H1629" s="3" t="str">
        <f>VLOOKUP($B1629*1,[1]Sheet1!$A:$G,7,FALSE)</f>
        <v>华东</v>
      </c>
      <c r="I1629" s="3" t="str">
        <f>VLOOKUP($B1629*1,[1]Sheet1!$A:$G,6,FALSE)</f>
        <v>杭州</v>
      </c>
      <c r="J1629" s="3" t="str">
        <f>VLOOKUP($B1629*1,[1]Sheet1!$A:$G,5,FALSE)</f>
        <v>二组</v>
      </c>
      <c r="K1629" s="3" t="str">
        <f t="shared" si="152"/>
        <v>杭州二组</v>
      </c>
      <c r="L1629" s="3" t="str">
        <f>IF(VLOOKUP($B1629*1,[1]Sheet1!$A:$G,4,FALSE)=1,"普通员工","管理人员")</f>
        <v>普通员工</v>
      </c>
      <c r="M1629" s="3">
        <f>E1629/D1629</f>
        <v>8491.6949999999997</v>
      </c>
      <c r="N1629" s="3">
        <f t="shared" si="153"/>
        <v>2020</v>
      </c>
      <c r="O1629" s="3">
        <f t="shared" si="154"/>
        <v>6</v>
      </c>
    </row>
    <row r="1630" spans="1:15" x14ac:dyDescent="0.2">
      <c r="A1630" s="10">
        <f>A1629</f>
        <v>44006</v>
      </c>
      <c r="B1630" s="3" t="str">
        <f>B1629</f>
        <v>1000000029</v>
      </c>
      <c r="C1630" s="4" t="s">
        <v>6</v>
      </c>
      <c r="D1630" s="6">
        <v>1</v>
      </c>
      <c r="E1630" s="5">
        <v>3547</v>
      </c>
      <c r="F1630" s="6" t="str">
        <f t="shared" si="151"/>
        <v>借呗</v>
      </c>
      <c r="G1630" s="3" t="str">
        <f>MID(C1630,3,LEN(C1630))</f>
        <v>12期</v>
      </c>
      <c r="H1630" s="3" t="str">
        <f>VLOOKUP($B1630*1,[1]Sheet1!$A:$G,7,FALSE)</f>
        <v>华东</v>
      </c>
      <c r="I1630" s="3" t="str">
        <f>VLOOKUP($B1630*1,[1]Sheet1!$A:$G,6,FALSE)</f>
        <v>杭州</v>
      </c>
      <c r="J1630" s="3" t="str">
        <f>VLOOKUP($B1630*1,[1]Sheet1!$A:$G,5,FALSE)</f>
        <v>二组</v>
      </c>
      <c r="K1630" s="3" t="str">
        <f t="shared" si="152"/>
        <v>杭州二组</v>
      </c>
      <c r="L1630" s="3" t="str">
        <f>IF(VLOOKUP($B1630*1,[1]Sheet1!$A:$G,4,FALSE)=1,"普通员工","管理人员")</f>
        <v>普通员工</v>
      </c>
      <c r="M1630" s="3">
        <f>E1630/D1630</f>
        <v>3547</v>
      </c>
      <c r="N1630" s="3">
        <f t="shared" si="153"/>
        <v>2020</v>
      </c>
      <c r="O1630" s="3">
        <f t="shared" si="154"/>
        <v>6</v>
      </c>
    </row>
    <row r="1631" spans="1:15" x14ac:dyDescent="0.2">
      <c r="A1631" s="10">
        <f>A1630</f>
        <v>44006</v>
      </c>
      <c r="B1631" s="4" t="s">
        <v>7</v>
      </c>
      <c r="C1631" s="4" t="s">
        <v>10</v>
      </c>
      <c r="D1631" s="6">
        <v>1</v>
      </c>
      <c r="E1631" s="5">
        <v>12000.26</v>
      </c>
      <c r="F1631" s="6" t="str">
        <f t="shared" si="151"/>
        <v>借呗</v>
      </c>
      <c r="G1631" s="3" t="str">
        <f>MID(C1631,3,LEN(C1631))</f>
        <v>18期</v>
      </c>
      <c r="H1631" s="3" t="str">
        <f>VLOOKUP($B1631*1,[1]Sheet1!$A:$G,7,FALSE)</f>
        <v>华南</v>
      </c>
      <c r="I1631" s="3" t="str">
        <f>VLOOKUP($B1631*1,[1]Sheet1!$A:$G,6,FALSE)</f>
        <v>广州</v>
      </c>
      <c r="J1631" s="3" t="str">
        <f>VLOOKUP($B1631*1,[1]Sheet1!$A:$G,5,FALSE)</f>
        <v>三组</v>
      </c>
      <c r="K1631" s="3" t="str">
        <f t="shared" si="152"/>
        <v>广州三组</v>
      </c>
      <c r="L1631" s="3" t="str">
        <f>IF(VLOOKUP($B1631*1,[1]Sheet1!$A:$G,4,FALSE)=1,"普通员工","管理人员")</f>
        <v>普通员工</v>
      </c>
      <c r="M1631" s="3">
        <f>E1631/D1631</f>
        <v>12000.26</v>
      </c>
      <c r="N1631" s="3">
        <f t="shared" si="153"/>
        <v>2020</v>
      </c>
      <c r="O1631" s="3">
        <f t="shared" si="154"/>
        <v>6</v>
      </c>
    </row>
    <row r="1632" spans="1:15" x14ac:dyDescent="0.2">
      <c r="A1632" s="10">
        <f>A1631</f>
        <v>44006</v>
      </c>
      <c r="B1632" s="4" t="s">
        <v>8</v>
      </c>
      <c r="C1632" s="4" t="s">
        <v>5</v>
      </c>
      <c r="D1632" s="6">
        <v>1</v>
      </c>
      <c r="E1632" s="5">
        <v>1765.96</v>
      </c>
      <c r="F1632" s="6" t="str">
        <f t="shared" si="151"/>
        <v>借呗</v>
      </c>
      <c r="G1632" s="3" t="str">
        <f>MID(C1632,3,LEN(C1632))</f>
        <v>6期</v>
      </c>
      <c r="H1632" s="3" t="str">
        <f>VLOOKUP($B1632*1,[1]Sheet1!$A:$G,7,FALSE)</f>
        <v>华东</v>
      </c>
      <c r="I1632" s="3" t="str">
        <f>VLOOKUP($B1632*1,[1]Sheet1!$A:$G,6,FALSE)</f>
        <v>杭州</v>
      </c>
      <c r="J1632" s="3" t="str">
        <f>VLOOKUP($B1632*1,[1]Sheet1!$A:$G,5,FALSE)</f>
        <v>一组</v>
      </c>
      <c r="K1632" s="3" t="str">
        <f t="shared" si="152"/>
        <v>杭州一组</v>
      </c>
      <c r="L1632" s="3" t="str">
        <f>IF(VLOOKUP($B1632*1,[1]Sheet1!$A:$G,4,FALSE)=1,"普通员工","管理人员")</f>
        <v>管理人员</v>
      </c>
      <c r="M1632" s="3">
        <f>E1632/D1632</f>
        <v>1765.96</v>
      </c>
      <c r="N1632" s="3">
        <f t="shared" si="153"/>
        <v>2020</v>
      </c>
      <c r="O1632" s="3">
        <f t="shared" si="154"/>
        <v>6</v>
      </c>
    </row>
    <row r="1633" spans="1:15" x14ac:dyDescent="0.2">
      <c r="A1633" s="10">
        <f>A1632</f>
        <v>44006</v>
      </c>
      <c r="B1633" s="3" t="str">
        <f>B1632</f>
        <v>1000000031</v>
      </c>
      <c r="C1633" s="4" t="s">
        <v>6</v>
      </c>
      <c r="D1633" s="6">
        <v>1</v>
      </c>
      <c r="E1633" s="5">
        <v>25000.59</v>
      </c>
      <c r="F1633" s="6" t="str">
        <f t="shared" si="151"/>
        <v>借呗</v>
      </c>
      <c r="G1633" s="3" t="str">
        <f>MID(C1633,3,LEN(C1633))</f>
        <v>12期</v>
      </c>
      <c r="H1633" s="3" t="str">
        <f>VLOOKUP($B1633*1,[1]Sheet1!$A:$G,7,FALSE)</f>
        <v>华东</v>
      </c>
      <c r="I1633" s="3" t="str">
        <f>VLOOKUP($B1633*1,[1]Sheet1!$A:$G,6,FALSE)</f>
        <v>杭州</v>
      </c>
      <c r="J1633" s="3" t="str">
        <f>VLOOKUP($B1633*1,[1]Sheet1!$A:$G,5,FALSE)</f>
        <v>一组</v>
      </c>
      <c r="K1633" s="3" t="str">
        <f t="shared" si="152"/>
        <v>杭州一组</v>
      </c>
      <c r="L1633" s="3" t="str">
        <f>IF(VLOOKUP($B1633*1,[1]Sheet1!$A:$G,4,FALSE)=1,"普通员工","管理人员")</f>
        <v>管理人员</v>
      </c>
      <c r="M1633" s="3">
        <f>E1633/D1633</f>
        <v>25000.59</v>
      </c>
      <c r="N1633" s="3">
        <f t="shared" si="153"/>
        <v>2020</v>
      </c>
      <c r="O1633" s="3">
        <f t="shared" si="154"/>
        <v>6</v>
      </c>
    </row>
    <row r="1634" spans="1:15" x14ac:dyDescent="0.2">
      <c r="A1634" s="10">
        <f>A1633</f>
        <v>44006</v>
      </c>
      <c r="B1634" s="4" t="s">
        <v>9</v>
      </c>
      <c r="C1634" s="4" t="s">
        <v>5</v>
      </c>
      <c r="D1634" s="6">
        <v>2</v>
      </c>
      <c r="E1634" s="5">
        <v>40000.76</v>
      </c>
      <c r="F1634" s="6" t="str">
        <f t="shared" si="151"/>
        <v>借呗</v>
      </c>
      <c r="G1634" s="3" t="str">
        <f>MID(C1634,3,LEN(C1634))</f>
        <v>6期</v>
      </c>
      <c r="H1634" s="3" t="str">
        <f>VLOOKUP($B1634*1,[1]Sheet1!$A:$G,7,FALSE)</f>
        <v>华东</v>
      </c>
      <c r="I1634" s="3" t="str">
        <f>VLOOKUP($B1634*1,[1]Sheet1!$A:$G,6,FALSE)</f>
        <v>苏州</v>
      </c>
      <c r="J1634" s="3" t="str">
        <f>VLOOKUP($B1634*1,[1]Sheet1!$A:$G,5,FALSE)</f>
        <v>一组</v>
      </c>
      <c r="K1634" s="3" t="str">
        <f t="shared" si="152"/>
        <v>苏州一组</v>
      </c>
      <c r="L1634" s="3" t="str">
        <f>IF(VLOOKUP($B1634*1,[1]Sheet1!$A:$G,4,FALSE)=1,"普通员工","管理人员")</f>
        <v>管理人员</v>
      </c>
      <c r="M1634" s="3">
        <f>E1634/D1634</f>
        <v>20000.38</v>
      </c>
      <c r="N1634" s="3">
        <f t="shared" si="153"/>
        <v>2020</v>
      </c>
      <c r="O1634" s="3">
        <f t="shared" si="154"/>
        <v>6</v>
      </c>
    </row>
    <row r="1635" spans="1:15" x14ac:dyDescent="0.2">
      <c r="A1635" s="10">
        <f>A1634</f>
        <v>44006</v>
      </c>
      <c r="B1635" s="4" t="s">
        <v>36</v>
      </c>
      <c r="C1635" s="4" t="s">
        <v>5</v>
      </c>
      <c r="D1635" s="6">
        <v>1</v>
      </c>
      <c r="E1635" s="5">
        <v>5999.95</v>
      </c>
      <c r="F1635" s="6" t="str">
        <f t="shared" si="151"/>
        <v>借呗</v>
      </c>
      <c r="G1635" s="3" t="str">
        <f>MID(C1635,3,LEN(C1635))</f>
        <v>6期</v>
      </c>
      <c r="H1635" s="3" t="str">
        <f>VLOOKUP($B1635*1,[1]Sheet1!$A:$G,7,FALSE)</f>
        <v>华东</v>
      </c>
      <c r="I1635" s="3" t="str">
        <f>VLOOKUP($B1635*1,[1]Sheet1!$A:$G,6,FALSE)</f>
        <v>苏州</v>
      </c>
      <c r="J1635" s="3" t="str">
        <f>VLOOKUP($B1635*1,[1]Sheet1!$A:$G,5,FALSE)</f>
        <v>一组</v>
      </c>
      <c r="K1635" s="3" t="str">
        <f t="shared" si="152"/>
        <v>苏州一组</v>
      </c>
      <c r="L1635" s="3" t="str">
        <f>IF(VLOOKUP($B1635*1,[1]Sheet1!$A:$G,4,FALSE)=1,"普通员工","管理人员")</f>
        <v>普通员工</v>
      </c>
      <c r="M1635" s="3">
        <f>E1635/D1635</f>
        <v>5999.95</v>
      </c>
      <c r="N1635" s="3">
        <f t="shared" si="153"/>
        <v>2020</v>
      </c>
      <c r="O1635" s="3">
        <f t="shared" si="154"/>
        <v>6</v>
      </c>
    </row>
    <row r="1636" spans="1:15" x14ac:dyDescent="0.2">
      <c r="A1636" s="10">
        <f>A1635</f>
        <v>44006</v>
      </c>
      <c r="B1636" s="3" t="str">
        <f>B1635</f>
        <v>1000000033</v>
      </c>
      <c r="C1636" s="4" t="s">
        <v>6</v>
      </c>
      <c r="D1636" s="6">
        <v>1</v>
      </c>
      <c r="E1636" s="5">
        <v>13000.45</v>
      </c>
      <c r="F1636" s="6" t="str">
        <f t="shared" si="151"/>
        <v>借呗</v>
      </c>
      <c r="G1636" s="3" t="str">
        <f>MID(C1636,3,LEN(C1636))</f>
        <v>12期</v>
      </c>
      <c r="H1636" s="3" t="str">
        <f>VLOOKUP($B1636*1,[1]Sheet1!$A:$G,7,FALSE)</f>
        <v>华东</v>
      </c>
      <c r="I1636" s="3" t="str">
        <f>VLOOKUP($B1636*1,[1]Sheet1!$A:$G,6,FALSE)</f>
        <v>苏州</v>
      </c>
      <c r="J1636" s="3" t="str">
        <f>VLOOKUP($B1636*1,[1]Sheet1!$A:$G,5,FALSE)</f>
        <v>一组</v>
      </c>
      <c r="K1636" s="3" t="str">
        <f t="shared" si="152"/>
        <v>苏州一组</v>
      </c>
      <c r="L1636" s="3" t="str">
        <f>IF(VLOOKUP($B1636*1,[1]Sheet1!$A:$G,4,FALSE)=1,"普通员工","管理人员")</f>
        <v>普通员工</v>
      </c>
      <c r="M1636" s="3">
        <f>E1636/D1636</f>
        <v>13000.45</v>
      </c>
      <c r="N1636" s="3">
        <f t="shared" si="153"/>
        <v>2020</v>
      </c>
      <c r="O1636" s="3">
        <f t="shared" si="154"/>
        <v>6</v>
      </c>
    </row>
    <row r="1637" spans="1:15" x14ac:dyDescent="0.2">
      <c r="A1637" s="10">
        <f>A1636</f>
        <v>44006</v>
      </c>
      <c r="B1637" s="4" t="s">
        <v>12</v>
      </c>
      <c r="C1637" s="4" t="s">
        <v>5</v>
      </c>
      <c r="D1637" s="6">
        <v>3</v>
      </c>
      <c r="E1637" s="5">
        <v>19300.580000000002</v>
      </c>
      <c r="F1637" s="6" t="str">
        <f t="shared" si="151"/>
        <v>借呗</v>
      </c>
      <c r="G1637" s="3" t="str">
        <f>MID(C1637,3,LEN(C1637))</f>
        <v>6期</v>
      </c>
      <c r="H1637" s="3" t="str">
        <f>VLOOKUP($B1637*1,[1]Sheet1!$A:$G,7,FALSE)</f>
        <v>华南</v>
      </c>
      <c r="I1637" s="3" t="str">
        <f>VLOOKUP($B1637*1,[1]Sheet1!$A:$G,6,FALSE)</f>
        <v>广州</v>
      </c>
      <c r="J1637" s="3" t="str">
        <f>VLOOKUP($B1637*1,[1]Sheet1!$A:$G,5,FALSE)</f>
        <v>三组</v>
      </c>
      <c r="K1637" s="3" t="str">
        <f t="shared" si="152"/>
        <v>广州三组</v>
      </c>
      <c r="L1637" s="3" t="str">
        <f>IF(VLOOKUP($B1637*1,[1]Sheet1!$A:$G,4,FALSE)=1,"普通员工","管理人员")</f>
        <v>管理人员</v>
      </c>
      <c r="M1637" s="3">
        <f>E1637/D1637</f>
        <v>6433.5266666666676</v>
      </c>
      <c r="N1637" s="3">
        <f t="shared" si="153"/>
        <v>2020</v>
      </c>
      <c r="O1637" s="3">
        <f t="shared" si="154"/>
        <v>6</v>
      </c>
    </row>
    <row r="1638" spans="1:15" x14ac:dyDescent="0.2">
      <c r="A1638" s="10">
        <f>A1637</f>
        <v>44006</v>
      </c>
      <c r="B1638" s="3" t="str">
        <f>B1637</f>
        <v>1000000036</v>
      </c>
      <c r="C1638" s="4" t="s">
        <v>6</v>
      </c>
      <c r="D1638" s="6">
        <v>1</v>
      </c>
      <c r="E1638" s="5">
        <v>8000.09</v>
      </c>
      <c r="F1638" s="6" t="str">
        <f t="shared" si="151"/>
        <v>借呗</v>
      </c>
      <c r="G1638" s="3" t="str">
        <f>MID(C1638,3,LEN(C1638))</f>
        <v>12期</v>
      </c>
      <c r="H1638" s="3" t="str">
        <f>VLOOKUP($B1638*1,[1]Sheet1!$A:$G,7,FALSE)</f>
        <v>华南</v>
      </c>
      <c r="I1638" s="3" t="str">
        <f>VLOOKUP($B1638*1,[1]Sheet1!$A:$G,6,FALSE)</f>
        <v>广州</v>
      </c>
      <c r="J1638" s="3" t="str">
        <f>VLOOKUP($B1638*1,[1]Sheet1!$A:$G,5,FALSE)</f>
        <v>三组</v>
      </c>
      <c r="K1638" s="3" t="str">
        <f t="shared" si="152"/>
        <v>广州三组</v>
      </c>
      <c r="L1638" s="3" t="str">
        <f>IF(VLOOKUP($B1638*1,[1]Sheet1!$A:$G,4,FALSE)=1,"普通员工","管理人员")</f>
        <v>管理人员</v>
      </c>
      <c r="M1638" s="3">
        <f>E1638/D1638</f>
        <v>8000.09</v>
      </c>
      <c r="N1638" s="3">
        <f t="shared" si="153"/>
        <v>2020</v>
      </c>
      <c r="O1638" s="3">
        <f t="shared" si="154"/>
        <v>6</v>
      </c>
    </row>
    <row r="1639" spans="1:15" x14ac:dyDescent="0.2">
      <c r="A1639" s="10">
        <f>A1638</f>
        <v>44006</v>
      </c>
      <c r="B1639" s="4" t="s">
        <v>13</v>
      </c>
      <c r="C1639" s="4" t="s">
        <v>6</v>
      </c>
      <c r="D1639" s="6">
        <v>1</v>
      </c>
      <c r="E1639" s="5">
        <v>17000.5</v>
      </c>
      <c r="F1639" s="6" t="str">
        <f t="shared" si="151"/>
        <v>借呗</v>
      </c>
      <c r="G1639" s="3" t="str">
        <f>MID(C1639,3,LEN(C1639))</f>
        <v>12期</v>
      </c>
      <c r="H1639" s="3" t="str">
        <f>VLOOKUP($B1639*1,[1]Sheet1!$A:$G,7,FALSE)</f>
        <v>华东</v>
      </c>
      <c r="I1639" s="3" t="str">
        <f>VLOOKUP($B1639*1,[1]Sheet1!$A:$G,6,FALSE)</f>
        <v>杭州</v>
      </c>
      <c r="J1639" s="3" t="str">
        <f>VLOOKUP($B1639*1,[1]Sheet1!$A:$G,5,FALSE)</f>
        <v>二组</v>
      </c>
      <c r="K1639" s="3" t="str">
        <f t="shared" si="152"/>
        <v>杭州二组</v>
      </c>
      <c r="L1639" s="3" t="str">
        <f>IF(VLOOKUP($B1639*1,[1]Sheet1!$A:$G,4,FALSE)=1,"普通员工","管理人员")</f>
        <v>普通员工</v>
      </c>
      <c r="M1639" s="3">
        <f>E1639/D1639</f>
        <v>17000.5</v>
      </c>
      <c r="N1639" s="3">
        <f t="shared" si="153"/>
        <v>2020</v>
      </c>
      <c r="O1639" s="3">
        <f t="shared" si="154"/>
        <v>6</v>
      </c>
    </row>
    <row r="1640" spans="1:15" x14ac:dyDescent="0.2">
      <c r="A1640" s="10">
        <f>A1639</f>
        <v>44006</v>
      </c>
      <c r="B1640" s="4" t="s">
        <v>14</v>
      </c>
      <c r="C1640" s="4" t="s">
        <v>5</v>
      </c>
      <c r="D1640" s="6">
        <v>2</v>
      </c>
      <c r="E1640" s="5">
        <v>15500.92</v>
      </c>
      <c r="F1640" s="6" t="str">
        <f t="shared" si="151"/>
        <v>借呗</v>
      </c>
      <c r="G1640" s="3" t="str">
        <f>MID(C1640,3,LEN(C1640))</f>
        <v>6期</v>
      </c>
      <c r="H1640" s="3" t="str">
        <f>VLOOKUP($B1640*1,[1]Sheet1!$A:$G,7,FALSE)</f>
        <v>华东</v>
      </c>
      <c r="I1640" s="3" t="str">
        <f>VLOOKUP($B1640*1,[1]Sheet1!$A:$G,6,FALSE)</f>
        <v>苏州</v>
      </c>
      <c r="J1640" s="3" t="str">
        <f>VLOOKUP($B1640*1,[1]Sheet1!$A:$G,5,FALSE)</f>
        <v>二组</v>
      </c>
      <c r="K1640" s="3" t="str">
        <f t="shared" si="152"/>
        <v>苏州二组</v>
      </c>
      <c r="L1640" s="3" t="str">
        <f>IF(VLOOKUP($B1640*1,[1]Sheet1!$A:$G,4,FALSE)=1,"普通员工","管理人员")</f>
        <v>管理人员</v>
      </c>
      <c r="M1640" s="3">
        <f>E1640/D1640</f>
        <v>7750.46</v>
      </c>
      <c r="N1640" s="3">
        <f t="shared" si="153"/>
        <v>2020</v>
      </c>
      <c r="O1640" s="3">
        <f t="shared" si="154"/>
        <v>6</v>
      </c>
    </row>
    <row r="1641" spans="1:15" x14ac:dyDescent="0.2">
      <c r="A1641" s="10">
        <f>A1640</f>
        <v>44006</v>
      </c>
      <c r="B1641" s="3" t="str">
        <f>B1640</f>
        <v>1000000039</v>
      </c>
      <c r="C1641" s="4" t="s">
        <v>6</v>
      </c>
      <c r="D1641" s="6">
        <v>2</v>
      </c>
      <c r="E1641" s="5">
        <v>11000.269999999999</v>
      </c>
      <c r="F1641" s="6" t="str">
        <f t="shared" si="151"/>
        <v>借呗</v>
      </c>
      <c r="G1641" s="3" t="str">
        <f>MID(C1641,3,LEN(C1641))</f>
        <v>12期</v>
      </c>
      <c r="H1641" s="3" t="str">
        <f>VLOOKUP($B1641*1,[1]Sheet1!$A:$G,7,FALSE)</f>
        <v>华东</v>
      </c>
      <c r="I1641" s="3" t="str">
        <f>VLOOKUP($B1641*1,[1]Sheet1!$A:$G,6,FALSE)</f>
        <v>苏州</v>
      </c>
      <c r="J1641" s="3" t="str">
        <f>VLOOKUP($B1641*1,[1]Sheet1!$A:$G,5,FALSE)</f>
        <v>二组</v>
      </c>
      <c r="K1641" s="3" t="str">
        <f t="shared" si="152"/>
        <v>苏州二组</v>
      </c>
      <c r="L1641" s="3" t="str">
        <f>IF(VLOOKUP($B1641*1,[1]Sheet1!$A:$G,4,FALSE)=1,"普通员工","管理人员")</f>
        <v>管理人员</v>
      </c>
      <c r="M1641" s="3">
        <f>E1641/D1641</f>
        <v>5500.1349999999993</v>
      </c>
      <c r="N1641" s="3">
        <f t="shared" si="153"/>
        <v>2020</v>
      </c>
      <c r="O1641" s="3">
        <f t="shared" si="154"/>
        <v>6</v>
      </c>
    </row>
    <row r="1642" spans="1:15" x14ac:dyDescent="0.2">
      <c r="A1642" s="10">
        <f>A1641</f>
        <v>44006</v>
      </c>
      <c r="B1642" s="4" t="s">
        <v>15</v>
      </c>
      <c r="C1642" s="4" t="s">
        <v>5</v>
      </c>
      <c r="D1642" s="6">
        <v>2</v>
      </c>
      <c r="E1642" s="5">
        <v>16000.68</v>
      </c>
      <c r="F1642" s="6" t="str">
        <f t="shared" si="151"/>
        <v>借呗</v>
      </c>
      <c r="G1642" s="3" t="str">
        <f>MID(C1642,3,LEN(C1642))</f>
        <v>6期</v>
      </c>
      <c r="H1642" s="3" t="str">
        <f>VLOOKUP($B1642*1,[1]Sheet1!$A:$G,7,FALSE)</f>
        <v>华西北</v>
      </c>
      <c r="I1642" s="3" t="str">
        <f>VLOOKUP($B1642*1,[1]Sheet1!$A:$G,6,FALSE)</f>
        <v>北京</v>
      </c>
      <c r="J1642" s="3" t="str">
        <f>VLOOKUP($B1642*1,[1]Sheet1!$A:$G,5,FALSE)</f>
        <v>四组</v>
      </c>
      <c r="K1642" s="3" t="str">
        <f t="shared" si="152"/>
        <v>北京四组</v>
      </c>
      <c r="L1642" s="3" t="str">
        <f>IF(VLOOKUP($B1642*1,[1]Sheet1!$A:$G,4,FALSE)=1,"普通员工","管理人员")</f>
        <v>管理人员</v>
      </c>
      <c r="M1642" s="3">
        <f>E1642/D1642</f>
        <v>8000.34</v>
      </c>
      <c r="N1642" s="3">
        <f t="shared" si="153"/>
        <v>2020</v>
      </c>
      <c r="O1642" s="3">
        <f t="shared" si="154"/>
        <v>6</v>
      </c>
    </row>
    <row r="1643" spans="1:15" x14ac:dyDescent="0.2">
      <c r="A1643" s="10">
        <f>A1642</f>
        <v>44006</v>
      </c>
      <c r="B1643" s="4" t="s">
        <v>38</v>
      </c>
      <c r="C1643" s="4" t="s">
        <v>5</v>
      </c>
      <c r="D1643" s="6">
        <v>1</v>
      </c>
      <c r="E1643" s="5">
        <v>15999.94</v>
      </c>
      <c r="F1643" s="6" t="str">
        <f t="shared" si="151"/>
        <v>借呗</v>
      </c>
      <c r="G1643" s="3" t="str">
        <f>MID(C1643,3,LEN(C1643))</f>
        <v>6期</v>
      </c>
      <c r="H1643" s="3" t="str">
        <f>VLOOKUP($B1643*1,[1]Sheet1!$A:$G,7,FALSE)</f>
        <v>华西北</v>
      </c>
      <c r="I1643" s="3" t="str">
        <f>VLOOKUP($B1643*1,[1]Sheet1!$A:$G,6,FALSE)</f>
        <v>北京</v>
      </c>
      <c r="J1643" s="3" t="str">
        <f>VLOOKUP($B1643*1,[1]Sheet1!$A:$G,5,FALSE)</f>
        <v>四组</v>
      </c>
      <c r="K1643" s="3" t="str">
        <f t="shared" si="152"/>
        <v>北京四组</v>
      </c>
      <c r="L1643" s="3" t="str">
        <f>IF(VLOOKUP($B1643*1,[1]Sheet1!$A:$G,4,FALSE)=1,"普通员工","管理人员")</f>
        <v>普通员工</v>
      </c>
      <c r="M1643" s="3">
        <f>E1643/D1643</f>
        <v>15999.94</v>
      </c>
      <c r="N1643" s="3">
        <f t="shared" si="153"/>
        <v>2020</v>
      </c>
      <c r="O1643" s="3">
        <f t="shared" si="154"/>
        <v>6</v>
      </c>
    </row>
    <row r="1644" spans="1:15" x14ac:dyDescent="0.2">
      <c r="A1644" s="10">
        <f>A1643</f>
        <v>44006</v>
      </c>
      <c r="B1644" s="4" t="s">
        <v>39</v>
      </c>
      <c r="C1644" s="4" t="s">
        <v>5</v>
      </c>
      <c r="D1644" s="6">
        <v>2</v>
      </c>
      <c r="E1644" s="5">
        <v>15500.86</v>
      </c>
      <c r="F1644" s="6" t="str">
        <f t="shared" si="151"/>
        <v>借呗</v>
      </c>
      <c r="G1644" s="3" t="str">
        <f>MID(C1644,3,LEN(C1644))</f>
        <v>6期</v>
      </c>
      <c r="H1644" s="3" t="str">
        <f>VLOOKUP($B1644*1,[1]Sheet1!$A:$G,7,FALSE)</f>
        <v>华西北</v>
      </c>
      <c r="I1644" s="3" t="str">
        <f>VLOOKUP($B1644*1,[1]Sheet1!$A:$G,6,FALSE)</f>
        <v>成都</v>
      </c>
      <c r="J1644" s="3" t="str">
        <f>VLOOKUP($B1644*1,[1]Sheet1!$A:$G,5,FALSE)</f>
        <v>一组</v>
      </c>
      <c r="K1644" s="3" t="str">
        <f t="shared" si="152"/>
        <v>成都一组</v>
      </c>
      <c r="L1644" s="3" t="str">
        <f>IF(VLOOKUP($B1644*1,[1]Sheet1!$A:$G,4,FALSE)=1,"普通员工","管理人员")</f>
        <v>普通员工</v>
      </c>
      <c r="M1644" s="3">
        <f>E1644/D1644</f>
        <v>7750.43</v>
      </c>
      <c r="N1644" s="3">
        <f t="shared" si="153"/>
        <v>2020</v>
      </c>
      <c r="O1644" s="3">
        <f t="shared" si="154"/>
        <v>6</v>
      </c>
    </row>
    <row r="1645" spans="1:15" x14ac:dyDescent="0.2">
      <c r="A1645" s="10">
        <f>A1644</f>
        <v>44006</v>
      </c>
      <c r="B1645" s="4" t="s">
        <v>16</v>
      </c>
      <c r="C1645" s="4" t="s">
        <v>6</v>
      </c>
      <c r="D1645" s="6">
        <v>1</v>
      </c>
      <c r="E1645" s="5">
        <v>8999.94</v>
      </c>
      <c r="F1645" s="6" t="str">
        <f t="shared" si="151"/>
        <v>借呗</v>
      </c>
      <c r="G1645" s="3" t="str">
        <f>MID(C1645,3,LEN(C1645))</f>
        <v>12期</v>
      </c>
      <c r="H1645" s="3" t="str">
        <f>VLOOKUP($B1645*1,[1]Sheet1!$A:$G,7,FALSE)</f>
        <v>华西北</v>
      </c>
      <c r="I1645" s="3" t="str">
        <f>VLOOKUP($B1645*1,[1]Sheet1!$A:$G,6,FALSE)</f>
        <v>北京</v>
      </c>
      <c r="J1645" s="3" t="str">
        <f>VLOOKUP($B1645*1,[1]Sheet1!$A:$G,5,FALSE)</f>
        <v>三组</v>
      </c>
      <c r="K1645" s="3" t="str">
        <f t="shared" si="152"/>
        <v>北京三组</v>
      </c>
      <c r="L1645" s="3" t="str">
        <f>IF(VLOOKUP($B1645*1,[1]Sheet1!$A:$G,4,FALSE)=1,"普通员工","管理人员")</f>
        <v>管理人员</v>
      </c>
      <c r="M1645" s="3">
        <f>E1645/D1645</f>
        <v>8999.94</v>
      </c>
      <c r="N1645" s="3">
        <f t="shared" si="153"/>
        <v>2020</v>
      </c>
      <c r="O1645" s="3">
        <f t="shared" si="154"/>
        <v>6</v>
      </c>
    </row>
    <row r="1646" spans="1:15" x14ac:dyDescent="0.2">
      <c r="A1646" s="10">
        <f>A1645</f>
        <v>44006</v>
      </c>
      <c r="B1646" s="4" t="s">
        <v>17</v>
      </c>
      <c r="C1646" s="4" t="s">
        <v>5</v>
      </c>
      <c r="D1646" s="6">
        <v>1</v>
      </c>
      <c r="E1646" s="5">
        <v>6000.15</v>
      </c>
      <c r="F1646" s="6" t="str">
        <f t="shared" si="151"/>
        <v>借呗</v>
      </c>
      <c r="G1646" s="3" t="str">
        <f>MID(C1646,3,LEN(C1646))</f>
        <v>6期</v>
      </c>
      <c r="H1646" s="3" t="str">
        <f>VLOOKUP($B1646*1,[1]Sheet1!$A:$G,7,FALSE)</f>
        <v>华南</v>
      </c>
      <c r="I1646" s="3" t="str">
        <f>VLOOKUP($B1646*1,[1]Sheet1!$A:$G,6,FALSE)</f>
        <v>深圳</v>
      </c>
      <c r="J1646" s="3" t="str">
        <f>VLOOKUP($B1646*1,[1]Sheet1!$A:$G,5,FALSE)</f>
        <v>一组</v>
      </c>
      <c r="K1646" s="3" t="str">
        <f t="shared" si="152"/>
        <v>深圳一组</v>
      </c>
      <c r="L1646" s="3" t="str">
        <f>IF(VLOOKUP($B1646*1,[1]Sheet1!$A:$G,4,FALSE)=1,"普通员工","管理人员")</f>
        <v>普通员工</v>
      </c>
      <c r="M1646" s="3">
        <f>E1646/D1646</f>
        <v>6000.15</v>
      </c>
      <c r="N1646" s="3">
        <f t="shared" si="153"/>
        <v>2020</v>
      </c>
      <c r="O1646" s="3">
        <f t="shared" si="154"/>
        <v>6</v>
      </c>
    </row>
    <row r="1647" spans="1:15" x14ac:dyDescent="0.2">
      <c r="A1647" s="10">
        <f>A1646</f>
        <v>44006</v>
      </c>
      <c r="B1647" s="3" t="str">
        <f>B1646</f>
        <v>1000000045</v>
      </c>
      <c r="C1647" s="4" t="s">
        <v>6</v>
      </c>
      <c r="D1647" s="6">
        <v>1</v>
      </c>
      <c r="E1647" s="5">
        <v>823.99</v>
      </c>
      <c r="F1647" s="6" t="str">
        <f t="shared" si="151"/>
        <v>借呗</v>
      </c>
      <c r="G1647" s="3" t="str">
        <f>MID(C1647,3,LEN(C1647))</f>
        <v>12期</v>
      </c>
      <c r="H1647" s="3" t="str">
        <f>VLOOKUP($B1647*1,[1]Sheet1!$A:$G,7,FALSE)</f>
        <v>华南</v>
      </c>
      <c r="I1647" s="3" t="str">
        <f>VLOOKUP($B1647*1,[1]Sheet1!$A:$G,6,FALSE)</f>
        <v>深圳</v>
      </c>
      <c r="J1647" s="3" t="str">
        <f>VLOOKUP($B1647*1,[1]Sheet1!$A:$G,5,FALSE)</f>
        <v>一组</v>
      </c>
      <c r="K1647" s="3" t="str">
        <f t="shared" si="152"/>
        <v>深圳一组</v>
      </c>
      <c r="L1647" s="3" t="str">
        <f>IF(VLOOKUP($B1647*1,[1]Sheet1!$A:$G,4,FALSE)=1,"普通员工","管理人员")</f>
        <v>普通员工</v>
      </c>
      <c r="M1647" s="3">
        <f>E1647/D1647</f>
        <v>823.99</v>
      </c>
      <c r="N1647" s="3">
        <f t="shared" si="153"/>
        <v>2020</v>
      </c>
      <c r="O1647" s="3">
        <f t="shared" si="154"/>
        <v>6</v>
      </c>
    </row>
    <row r="1648" spans="1:15" x14ac:dyDescent="0.2">
      <c r="A1648" s="10">
        <f>A1647</f>
        <v>44006</v>
      </c>
      <c r="B1648" s="4" t="s">
        <v>40</v>
      </c>
      <c r="C1648" s="4" t="s">
        <v>6</v>
      </c>
      <c r="D1648" s="6">
        <v>1</v>
      </c>
      <c r="E1648" s="5">
        <v>14000.05</v>
      </c>
      <c r="F1648" s="6" t="str">
        <f t="shared" si="151"/>
        <v>借呗</v>
      </c>
      <c r="G1648" s="3" t="str">
        <f>MID(C1648,3,LEN(C1648))</f>
        <v>12期</v>
      </c>
      <c r="H1648" s="3" t="str">
        <f>VLOOKUP($B1648*1,[1]Sheet1!$A:$G,7,FALSE)</f>
        <v>华西北</v>
      </c>
      <c r="I1648" s="3" t="str">
        <f>VLOOKUP($B1648*1,[1]Sheet1!$A:$G,6,FALSE)</f>
        <v>成都</v>
      </c>
      <c r="J1648" s="3" t="str">
        <f>VLOOKUP($B1648*1,[1]Sheet1!$A:$G,5,FALSE)</f>
        <v>一组</v>
      </c>
      <c r="K1648" s="3" t="str">
        <f t="shared" si="152"/>
        <v>成都一组</v>
      </c>
      <c r="L1648" s="3" t="str">
        <f>IF(VLOOKUP($B1648*1,[1]Sheet1!$A:$G,4,FALSE)=1,"普通员工","管理人员")</f>
        <v>普通员工</v>
      </c>
      <c r="M1648" s="3">
        <f>E1648/D1648</f>
        <v>14000.05</v>
      </c>
      <c r="N1648" s="3">
        <f t="shared" si="153"/>
        <v>2020</v>
      </c>
      <c r="O1648" s="3">
        <f t="shared" si="154"/>
        <v>6</v>
      </c>
    </row>
    <row r="1649" spans="1:15" x14ac:dyDescent="0.2">
      <c r="A1649" s="10">
        <f>A1648</f>
        <v>44006</v>
      </c>
      <c r="B1649" s="4" t="s">
        <v>71</v>
      </c>
      <c r="C1649" s="4" t="s">
        <v>6</v>
      </c>
      <c r="D1649" s="6">
        <v>1</v>
      </c>
      <c r="E1649" s="5">
        <v>3465.53</v>
      </c>
      <c r="F1649" s="6" t="str">
        <f t="shared" si="151"/>
        <v>借呗</v>
      </c>
      <c r="G1649" s="3" t="str">
        <f>MID(C1649,3,LEN(C1649))</f>
        <v>12期</v>
      </c>
      <c r="H1649" s="3" t="str">
        <f>VLOOKUP($B1649*1,[1]Sheet1!$A:$G,7,FALSE)</f>
        <v>华东</v>
      </c>
      <c r="I1649" s="3" t="str">
        <f>VLOOKUP($B1649*1,[1]Sheet1!$A:$G,6,FALSE)</f>
        <v>合肥</v>
      </c>
      <c r="J1649" s="3" t="str">
        <f>VLOOKUP($B1649*1,[1]Sheet1!$A:$G,5,FALSE)</f>
        <v>一组</v>
      </c>
      <c r="K1649" s="3" t="str">
        <f t="shared" si="152"/>
        <v>合肥一组</v>
      </c>
      <c r="L1649" s="3" t="str">
        <f>IF(VLOOKUP($B1649*1,[1]Sheet1!$A:$G,4,FALSE)=1,"普通员工","管理人员")</f>
        <v>普通员工</v>
      </c>
      <c r="M1649" s="3">
        <f>E1649/D1649</f>
        <v>3465.53</v>
      </c>
      <c r="N1649" s="3">
        <f t="shared" si="153"/>
        <v>2020</v>
      </c>
      <c r="O1649" s="3">
        <f t="shared" si="154"/>
        <v>6</v>
      </c>
    </row>
    <row r="1650" spans="1:15" x14ac:dyDescent="0.2">
      <c r="A1650" s="10">
        <f>A1649</f>
        <v>44006</v>
      </c>
      <c r="B1650" s="4" t="s">
        <v>93</v>
      </c>
      <c r="C1650" s="4" t="s">
        <v>5</v>
      </c>
      <c r="D1650" s="6">
        <v>2</v>
      </c>
      <c r="E1650" s="5">
        <v>2200.84</v>
      </c>
      <c r="F1650" s="6" t="str">
        <f t="shared" si="151"/>
        <v>借呗</v>
      </c>
      <c r="G1650" s="3" t="str">
        <f>MID(C1650,3,LEN(C1650))</f>
        <v>6期</v>
      </c>
      <c r="H1650" s="3" t="str">
        <f>VLOOKUP($B1650*1,[1]Sheet1!$A:$G,7,FALSE)</f>
        <v>华东</v>
      </c>
      <c r="I1650" s="3" t="str">
        <f>VLOOKUP($B1650*1,[1]Sheet1!$A:$G,6,FALSE)</f>
        <v>上海</v>
      </c>
      <c r="J1650" s="3" t="str">
        <f>VLOOKUP($B1650*1,[1]Sheet1!$A:$G,5,FALSE)</f>
        <v>二组</v>
      </c>
      <c r="K1650" s="3" t="str">
        <f t="shared" si="152"/>
        <v>上海二组</v>
      </c>
      <c r="L1650" s="3" t="str">
        <f>IF(VLOOKUP($B1650*1,[1]Sheet1!$A:$G,4,FALSE)=1,"普通员工","管理人员")</f>
        <v>普通员工</v>
      </c>
      <c r="M1650" s="3">
        <f>E1650/D1650</f>
        <v>1100.42</v>
      </c>
      <c r="N1650" s="3">
        <f t="shared" si="153"/>
        <v>2020</v>
      </c>
      <c r="O1650" s="3">
        <f t="shared" si="154"/>
        <v>6</v>
      </c>
    </row>
    <row r="1651" spans="1:15" x14ac:dyDescent="0.2">
      <c r="A1651" s="10">
        <f>A1650</f>
        <v>44006</v>
      </c>
      <c r="B1651" s="3" t="str">
        <f>B1650</f>
        <v>1000000052</v>
      </c>
      <c r="C1651" s="4" t="s">
        <v>6</v>
      </c>
      <c r="D1651" s="6">
        <v>1</v>
      </c>
      <c r="E1651" s="5">
        <v>2000.26</v>
      </c>
      <c r="F1651" s="6" t="str">
        <f t="shared" si="151"/>
        <v>借呗</v>
      </c>
      <c r="G1651" s="3" t="str">
        <f>MID(C1651,3,LEN(C1651))</f>
        <v>12期</v>
      </c>
      <c r="H1651" s="3" t="str">
        <f>VLOOKUP($B1651*1,[1]Sheet1!$A:$G,7,FALSE)</f>
        <v>华东</v>
      </c>
      <c r="I1651" s="3" t="str">
        <f>VLOOKUP($B1651*1,[1]Sheet1!$A:$G,6,FALSE)</f>
        <v>上海</v>
      </c>
      <c r="J1651" s="3" t="str">
        <f>VLOOKUP($B1651*1,[1]Sheet1!$A:$G,5,FALSE)</f>
        <v>二组</v>
      </c>
      <c r="K1651" s="3" t="str">
        <f t="shared" si="152"/>
        <v>上海二组</v>
      </c>
      <c r="L1651" s="3" t="str">
        <f>IF(VLOOKUP($B1651*1,[1]Sheet1!$A:$G,4,FALSE)=1,"普通员工","管理人员")</f>
        <v>普通员工</v>
      </c>
      <c r="M1651" s="3">
        <f>E1651/D1651</f>
        <v>2000.26</v>
      </c>
      <c r="N1651" s="3">
        <f t="shared" si="153"/>
        <v>2020</v>
      </c>
      <c r="O1651" s="3">
        <f t="shared" si="154"/>
        <v>6</v>
      </c>
    </row>
    <row r="1652" spans="1:15" x14ac:dyDescent="0.2">
      <c r="A1652" s="10">
        <f>A1651</f>
        <v>44006</v>
      </c>
      <c r="B1652" s="4" t="s">
        <v>18</v>
      </c>
      <c r="C1652" s="4" t="s">
        <v>5</v>
      </c>
      <c r="D1652" s="6">
        <v>2</v>
      </c>
      <c r="E1652" s="5">
        <v>18000.29</v>
      </c>
      <c r="F1652" s="6" t="str">
        <f t="shared" si="151"/>
        <v>借呗</v>
      </c>
      <c r="G1652" s="3" t="str">
        <f>MID(C1652,3,LEN(C1652))</f>
        <v>6期</v>
      </c>
      <c r="H1652" s="3" t="str">
        <f>VLOOKUP($B1652*1,[1]Sheet1!$A:$G,7,FALSE)</f>
        <v>华东</v>
      </c>
      <c r="I1652" s="3" t="str">
        <f>VLOOKUP($B1652*1,[1]Sheet1!$A:$G,6,FALSE)</f>
        <v>上海</v>
      </c>
      <c r="J1652" s="3" t="str">
        <f>VLOOKUP($B1652*1,[1]Sheet1!$A:$G,5,FALSE)</f>
        <v>一组</v>
      </c>
      <c r="K1652" s="3" t="str">
        <f t="shared" si="152"/>
        <v>上海一组</v>
      </c>
      <c r="L1652" s="3" t="str">
        <f>IF(VLOOKUP($B1652*1,[1]Sheet1!$A:$G,4,FALSE)=1,"普通员工","管理人员")</f>
        <v>普通员工</v>
      </c>
      <c r="M1652" s="3">
        <f>E1652/D1652</f>
        <v>9000.1450000000004</v>
      </c>
      <c r="N1652" s="3">
        <f t="shared" si="153"/>
        <v>2020</v>
      </c>
      <c r="O1652" s="3">
        <f t="shared" si="154"/>
        <v>6</v>
      </c>
    </row>
    <row r="1653" spans="1:15" x14ac:dyDescent="0.2">
      <c r="A1653" s="10">
        <f>A1652</f>
        <v>44006</v>
      </c>
      <c r="B1653" s="3" t="str">
        <f>B1652</f>
        <v>1000000054</v>
      </c>
      <c r="C1653" s="4" t="s">
        <v>6</v>
      </c>
      <c r="D1653" s="6">
        <v>1</v>
      </c>
      <c r="E1653" s="5">
        <v>14000.36</v>
      </c>
      <c r="F1653" s="6" t="str">
        <f t="shared" si="151"/>
        <v>借呗</v>
      </c>
      <c r="G1653" s="3" t="str">
        <f>MID(C1653,3,LEN(C1653))</f>
        <v>12期</v>
      </c>
      <c r="H1653" s="3" t="str">
        <f>VLOOKUP($B1653*1,[1]Sheet1!$A:$G,7,FALSE)</f>
        <v>华东</v>
      </c>
      <c r="I1653" s="3" t="str">
        <f>VLOOKUP($B1653*1,[1]Sheet1!$A:$G,6,FALSE)</f>
        <v>上海</v>
      </c>
      <c r="J1653" s="3" t="str">
        <f>VLOOKUP($B1653*1,[1]Sheet1!$A:$G,5,FALSE)</f>
        <v>一组</v>
      </c>
      <c r="K1653" s="3" t="str">
        <f t="shared" si="152"/>
        <v>上海一组</v>
      </c>
      <c r="L1653" s="3" t="str">
        <f>IF(VLOOKUP($B1653*1,[1]Sheet1!$A:$G,4,FALSE)=1,"普通员工","管理人员")</f>
        <v>普通员工</v>
      </c>
      <c r="M1653" s="3">
        <f>E1653/D1653</f>
        <v>14000.36</v>
      </c>
      <c r="N1653" s="3">
        <f t="shared" si="153"/>
        <v>2020</v>
      </c>
      <c r="O1653" s="3">
        <f t="shared" si="154"/>
        <v>6</v>
      </c>
    </row>
    <row r="1654" spans="1:15" x14ac:dyDescent="0.2">
      <c r="A1654" s="10">
        <f>A1653</f>
        <v>44006</v>
      </c>
      <c r="B1654" s="4" t="s">
        <v>19</v>
      </c>
      <c r="C1654" s="4" t="s">
        <v>5</v>
      </c>
      <c r="D1654" s="6">
        <v>2</v>
      </c>
      <c r="E1654" s="5">
        <v>18000.39</v>
      </c>
      <c r="F1654" s="6" t="str">
        <f t="shared" si="151"/>
        <v>借呗</v>
      </c>
      <c r="G1654" s="3" t="str">
        <f>MID(C1654,3,LEN(C1654))</f>
        <v>6期</v>
      </c>
      <c r="H1654" s="3" t="str">
        <f>VLOOKUP($B1654*1,[1]Sheet1!$A:$G,7,FALSE)</f>
        <v>华东</v>
      </c>
      <c r="I1654" s="3" t="str">
        <f>VLOOKUP($B1654*1,[1]Sheet1!$A:$G,6,FALSE)</f>
        <v>上海</v>
      </c>
      <c r="J1654" s="3" t="str">
        <f>VLOOKUP($B1654*1,[1]Sheet1!$A:$G,5,FALSE)</f>
        <v>一组</v>
      </c>
      <c r="K1654" s="3" t="str">
        <f t="shared" si="152"/>
        <v>上海一组</v>
      </c>
      <c r="L1654" s="3" t="str">
        <f>IF(VLOOKUP($B1654*1,[1]Sheet1!$A:$G,4,FALSE)=1,"普通员工","管理人员")</f>
        <v>管理人员</v>
      </c>
      <c r="M1654" s="3">
        <f>E1654/D1654</f>
        <v>9000.1949999999997</v>
      </c>
      <c r="N1654" s="3">
        <f t="shared" si="153"/>
        <v>2020</v>
      </c>
      <c r="O1654" s="3">
        <f t="shared" si="154"/>
        <v>6</v>
      </c>
    </row>
    <row r="1655" spans="1:15" x14ac:dyDescent="0.2">
      <c r="A1655" s="10">
        <f>A1654</f>
        <v>44006</v>
      </c>
      <c r="B1655" s="3" t="str">
        <f>B1654</f>
        <v>1000000056</v>
      </c>
      <c r="C1655" s="4" t="s">
        <v>6</v>
      </c>
      <c r="D1655" s="6">
        <v>1</v>
      </c>
      <c r="E1655" s="5">
        <v>16000</v>
      </c>
      <c r="F1655" s="6" t="str">
        <f t="shared" si="151"/>
        <v>借呗</v>
      </c>
      <c r="G1655" s="3" t="str">
        <f>MID(C1655,3,LEN(C1655))</f>
        <v>12期</v>
      </c>
      <c r="H1655" s="3" t="str">
        <f>VLOOKUP($B1655*1,[1]Sheet1!$A:$G,7,FALSE)</f>
        <v>华东</v>
      </c>
      <c r="I1655" s="3" t="str">
        <f>VLOOKUP($B1655*1,[1]Sheet1!$A:$G,6,FALSE)</f>
        <v>上海</v>
      </c>
      <c r="J1655" s="3" t="str">
        <f>VLOOKUP($B1655*1,[1]Sheet1!$A:$G,5,FALSE)</f>
        <v>一组</v>
      </c>
      <c r="K1655" s="3" t="str">
        <f t="shared" si="152"/>
        <v>上海一组</v>
      </c>
      <c r="L1655" s="3" t="str">
        <f>IF(VLOOKUP($B1655*1,[1]Sheet1!$A:$G,4,FALSE)=1,"普通员工","管理人员")</f>
        <v>管理人员</v>
      </c>
      <c r="M1655" s="3">
        <f>E1655/D1655</f>
        <v>16000</v>
      </c>
      <c r="N1655" s="3">
        <f t="shared" si="153"/>
        <v>2020</v>
      </c>
      <c r="O1655" s="3">
        <f t="shared" si="154"/>
        <v>6</v>
      </c>
    </row>
    <row r="1656" spans="1:15" x14ac:dyDescent="0.2">
      <c r="A1656" s="10">
        <f>A1655</f>
        <v>44006</v>
      </c>
      <c r="B1656" s="4" t="s">
        <v>59</v>
      </c>
      <c r="C1656" s="4" t="s">
        <v>10</v>
      </c>
      <c r="D1656" s="6">
        <v>1</v>
      </c>
      <c r="E1656" s="5">
        <v>18000.63</v>
      </c>
      <c r="F1656" s="6" t="str">
        <f t="shared" si="151"/>
        <v>借呗</v>
      </c>
      <c r="G1656" s="3" t="str">
        <f>MID(C1656,3,LEN(C1656))</f>
        <v>18期</v>
      </c>
      <c r="H1656" s="3" t="str">
        <f>VLOOKUP($B1656*1,[1]Sheet1!$A:$G,7,FALSE)</f>
        <v>华东</v>
      </c>
      <c r="I1656" s="3" t="str">
        <f>VLOOKUP($B1656*1,[1]Sheet1!$A:$G,6,FALSE)</f>
        <v>上海</v>
      </c>
      <c r="J1656" s="3" t="str">
        <f>VLOOKUP($B1656*1,[1]Sheet1!$A:$G,5,FALSE)</f>
        <v>二组</v>
      </c>
      <c r="K1656" s="3" t="str">
        <f t="shared" si="152"/>
        <v>上海二组</v>
      </c>
      <c r="L1656" s="3" t="str">
        <f>IF(VLOOKUP($B1656*1,[1]Sheet1!$A:$G,4,FALSE)=1,"普通员工","管理人员")</f>
        <v>普通员工</v>
      </c>
      <c r="M1656" s="3">
        <f>E1656/D1656</f>
        <v>18000.63</v>
      </c>
      <c r="N1656" s="3">
        <f t="shared" si="153"/>
        <v>2020</v>
      </c>
      <c r="O1656" s="3">
        <f t="shared" si="154"/>
        <v>6</v>
      </c>
    </row>
    <row r="1657" spans="1:15" x14ac:dyDescent="0.2">
      <c r="A1657" s="10">
        <f>A1656</f>
        <v>44006</v>
      </c>
      <c r="B1657" s="4" t="s">
        <v>21</v>
      </c>
      <c r="C1657" s="4" t="s">
        <v>5</v>
      </c>
      <c r="D1657" s="6">
        <v>1</v>
      </c>
      <c r="E1657" s="5">
        <v>7000.68</v>
      </c>
      <c r="F1657" s="6" t="str">
        <f t="shared" si="151"/>
        <v>借呗</v>
      </c>
      <c r="G1657" s="3" t="str">
        <f>MID(C1657,3,LEN(C1657))</f>
        <v>6期</v>
      </c>
      <c r="H1657" s="3" t="str">
        <f>VLOOKUP($B1657*1,[1]Sheet1!$A:$G,7,FALSE)</f>
        <v>华东</v>
      </c>
      <c r="I1657" s="3" t="str">
        <f>VLOOKUP($B1657*1,[1]Sheet1!$A:$G,6,FALSE)</f>
        <v>苏州</v>
      </c>
      <c r="J1657" s="3" t="str">
        <f>VLOOKUP($B1657*1,[1]Sheet1!$A:$G,5,FALSE)</f>
        <v>二组</v>
      </c>
      <c r="K1657" s="3" t="str">
        <f t="shared" si="152"/>
        <v>苏州二组</v>
      </c>
      <c r="L1657" s="3" t="str">
        <f>IF(VLOOKUP($B1657*1,[1]Sheet1!$A:$G,4,FALSE)=1,"普通员工","管理人员")</f>
        <v>普通员工</v>
      </c>
      <c r="M1657" s="3">
        <f>E1657/D1657</f>
        <v>7000.68</v>
      </c>
      <c r="N1657" s="3">
        <f t="shared" si="153"/>
        <v>2020</v>
      </c>
      <c r="O1657" s="3">
        <f t="shared" si="154"/>
        <v>6</v>
      </c>
    </row>
    <row r="1658" spans="1:15" x14ac:dyDescent="0.2">
      <c r="A1658" s="10">
        <f>A1657</f>
        <v>44006</v>
      </c>
      <c r="B1658" s="4" t="s">
        <v>22</v>
      </c>
      <c r="C1658" s="4" t="s">
        <v>6</v>
      </c>
      <c r="D1658" s="6">
        <v>3</v>
      </c>
      <c r="E1658" s="5">
        <v>19501.120000000003</v>
      </c>
      <c r="F1658" s="6" t="str">
        <f t="shared" si="151"/>
        <v>借呗</v>
      </c>
      <c r="G1658" s="3" t="str">
        <f>MID(C1658,3,LEN(C1658))</f>
        <v>12期</v>
      </c>
      <c r="H1658" s="3" t="str">
        <f>VLOOKUP($B1658*1,[1]Sheet1!$A:$G,7,FALSE)</f>
        <v>华西北</v>
      </c>
      <c r="I1658" s="3" t="str">
        <f>VLOOKUP($B1658*1,[1]Sheet1!$A:$G,6,FALSE)</f>
        <v>重庆</v>
      </c>
      <c r="J1658" s="3" t="str">
        <f>VLOOKUP($B1658*1,[1]Sheet1!$A:$G,5,FALSE)</f>
        <v>一组</v>
      </c>
      <c r="K1658" s="3" t="str">
        <f t="shared" si="152"/>
        <v>重庆一组</v>
      </c>
      <c r="L1658" s="3" t="str">
        <f>IF(VLOOKUP($B1658*1,[1]Sheet1!$A:$G,4,FALSE)=1,"普通员工","管理人员")</f>
        <v>管理人员</v>
      </c>
      <c r="M1658" s="3">
        <f>E1658/D1658</f>
        <v>6500.3733333333339</v>
      </c>
      <c r="N1658" s="3">
        <f t="shared" si="153"/>
        <v>2020</v>
      </c>
      <c r="O1658" s="3">
        <f t="shared" si="154"/>
        <v>6</v>
      </c>
    </row>
    <row r="1659" spans="1:15" x14ac:dyDescent="0.2">
      <c r="A1659" s="10">
        <f>A1658</f>
        <v>44006</v>
      </c>
      <c r="B1659" s="4" t="s">
        <v>60</v>
      </c>
      <c r="C1659" s="4" t="s">
        <v>6</v>
      </c>
      <c r="D1659" s="6">
        <v>1</v>
      </c>
      <c r="E1659" s="5">
        <v>1500.05</v>
      </c>
      <c r="F1659" s="6" t="str">
        <f t="shared" si="151"/>
        <v>借呗</v>
      </c>
      <c r="G1659" s="3" t="str">
        <f>MID(C1659,3,LEN(C1659))</f>
        <v>12期</v>
      </c>
      <c r="H1659" s="3" t="str">
        <f>VLOOKUP($B1659*1,[1]Sheet1!$A:$G,7,FALSE)</f>
        <v>华东</v>
      </c>
      <c r="I1659" s="3" t="str">
        <f>VLOOKUP($B1659*1,[1]Sheet1!$A:$G,6,FALSE)</f>
        <v>合肥</v>
      </c>
      <c r="J1659" s="3" t="str">
        <f>VLOOKUP($B1659*1,[1]Sheet1!$A:$G,5,FALSE)</f>
        <v>一组</v>
      </c>
      <c r="K1659" s="3" t="str">
        <f t="shared" si="152"/>
        <v>合肥一组</v>
      </c>
      <c r="L1659" s="3" t="str">
        <f>IF(VLOOKUP($B1659*1,[1]Sheet1!$A:$G,4,FALSE)=1,"普通员工","管理人员")</f>
        <v>普通员工</v>
      </c>
      <c r="M1659" s="3">
        <f>E1659/D1659</f>
        <v>1500.05</v>
      </c>
      <c r="N1659" s="3">
        <f t="shared" si="153"/>
        <v>2020</v>
      </c>
      <c r="O1659" s="3">
        <f t="shared" si="154"/>
        <v>6</v>
      </c>
    </row>
    <row r="1660" spans="1:15" x14ac:dyDescent="0.2">
      <c r="A1660" s="10">
        <f>A1659</f>
        <v>44006</v>
      </c>
      <c r="B1660" s="4" t="s">
        <v>23</v>
      </c>
      <c r="C1660" s="4" t="s">
        <v>6</v>
      </c>
      <c r="D1660" s="6">
        <v>1</v>
      </c>
      <c r="E1660" s="5">
        <v>15000.21</v>
      </c>
      <c r="F1660" s="6" t="str">
        <f t="shared" si="151"/>
        <v>借呗</v>
      </c>
      <c r="G1660" s="3" t="str">
        <f>MID(C1660,3,LEN(C1660))</f>
        <v>12期</v>
      </c>
      <c r="H1660" s="3" t="str">
        <f>VLOOKUP($B1660*1,[1]Sheet1!$A:$G,7,FALSE)</f>
        <v>华东</v>
      </c>
      <c r="I1660" s="3" t="str">
        <f>VLOOKUP($B1660*1,[1]Sheet1!$A:$G,6,FALSE)</f>
        <v>合肥</v>
      </c>
      <c r="J1660" s="3" t="str">
        <f>VLOOKUP($B1660*1,[1]Sheet1!$A:$G,5,FALSE)</f>
        <v>一组</v>
      </c>
      <c r="K1660" s="3" t="str">
        <f t="shared" si="152"/>
        <v>合肥一组</v>
      </c>
      <c r="L1660" s="3" t="str">
        <f>IF(VLOOKUP($B1660*1,[1]Sheet1!$A:$G,4,FALSE)=1,"普通员工","管理人员")</f>
        <v>普通员工</v>
      </c>
      <c r="M1660" s="3">
        <f>E1660/D1660</f>
        <v>15000.21</v>
      </c>
      <c r="N1660" s="3">
        <f t="shared" si="153"/>
        <v>2020</v>
      </c>
      <c r="O1660" s="3">
        <f t="shared" si="154"/>
        <v>6</v>
      </c>
    </row>
    <row r="1661" spans="1:15" x14ac:dyDescent="0.2">
      <c r="A1661" s="10">
        <f>A1660</f>
        <v>44006</v>
      </c>
      <c r="B1661" s="4" t="s">
        <v>117</v>
      </c>
      <c r="C1661" s="4" t="s">
        <v>5</v>
      </c>
      <c r="D1661" s="6">
        <v>1</v>
      </c>
      <c r="E1661" s="5">
        <v>7499.97</v>
      </c>
      <c r="F1661" s="6" t="str">
        <f t="shared" si="151"/>
        <v>借呗</v>
      </c>
      <c r="G1661" s="3" t="str">
        <f>MID(C1661,3,LEN(C1661))</f>
        <v>6期</v>
      </c>
      <c r="H1661" s="3" t="str">
        <f>VLOOKUP($B1661*1,[1]Sheet1!$A:$G,7,FALSE)</f>
        <v>华西北</v>
      </c>
      <c r="I1661" s="3" t="str">
        <f>VLOOKUP($B1661*1,[1]Sheet1!$A:$G,6,FALSE)</f>
        <v>重庆</v>
      </c>
      <c r="J1661" s="3" t="str">
        <f>VLOOKUP($B1661*1,[1]Sheet1!$A:$G,5,FALSE)</f>
        <v>一组</v>
      </c>
      <c r="K1661" s="3" t="str">
        <f t="shared" si="152"/>
        <v>重庆一组</v>
      </c>
      <c r="L1661" s="3" t="str">
        <f>IF(VLOOKUP($B1661*1,[1]Sheet1!$A:$G,4,FALSE)=1,"普通员工","管理人员")</f>
        <v>普通员工</v>
      </c>
      <c r="M1661" s="3">
        <f>E1661/D1661</f>
        <v>7499.97</v>
      </c>
      <c r="N1661" s="3">
        <f t="shared" si="153"/>
        <v>2020</v>
      </c>
      <c r="O1661" s="3">
        <f t="shared" si="154"/>
        <v>6</v>
      </c>
    </row>
    <row r="1662" spans="1:15" x14ac:dyDescent="0.2">
      <c r="A1662" s="10">
        <f>A1661</f>
        <v>44006</v>
      </c>
      <c r="B1662" s="4" t="s">
        <v>63</v>
      </c>
      <c r="C1662" s="4" t="s">
        <v>6</v>
      </c>
      <c r="D1662" s="6">
        <v>2</v>
      </c>
      <c r="E1662" s="5">
        <v>10999.960000000001</v>
      </c>
      <c r="F1662" s="6" t="str">
        <f t="shared" si="151"/>
        <v>借呗</v>
      </c>
      <c r="G1662" s="3" t="str">
        <f>MID(C1662,3,LEN(C1662))</f>
        <v>12期</v>
      </c>
      <c r="H1662" s="3" t="str">
        <f>VLOOKUP($B1662*1,[1]Sheet1!$A:$G,7,FALSE)</f>
        <v>华东</v>
      </c>
      <c r="I1662" s="3" t="str">
        <f>VLOOKUP($B1662*1,[1]Sheet1!$A:$G,6,FALSE)</f>
        <v>苏州</v>
      </c>
      <c r="J1662" s="3" t="str">
        <f>VLOOKUP($B1662*1,[1]Sheet1!$A:$G,5,FALSE)</f>
        <v>二组</v>
      </c>
      <c r="K1662" s="3" t="str">
        <f t="shared" si="152"/>
        <v>苏州二组</v>
      </c>
      <c r="L1662" s="3" t="str">
        <f>IF(VLOOKUP($B1662*1,[1]Sheet1!$A:$G,4,FALSE)=1,"普通员工","管理人员")</f>
        <v>普通员工</v>
      </c>
      <c r="M1662" s="3">
        <f>E1662/D1662</f>
        <v>5499.9800000000005</v>
      </c>
      <c r="N1662" s="3">
        <f t="shared" si="153"/>
        <v>2020</v>
      </c>
      <c r="O1662" s="3">
        <f t="shared" si="154"/>
        <v>6</v>
      </c>
    </row>
    <row r="1663" spans="1:15" x14ac:dyDescent="0.2">
      <c r="A1663" s="10">
        <f>A1662</f>
        <v>44006</v>
      </c>
      <c r="B1663" s="4" t="s">
        <v>64</v>
      </c>
      <c r="C1663" s="4" t="s">
        <v>5</v>
      </c>
      <c r="D1663" s="6">
        <v>1</v>
      </c>
      <c r="E1663" s="5">
        <v>7499.95</v>
      </c>
      <c r="F1663" s="6" t="str">
        <f t="shared" si="151"/>
        <v>借呗</v>
      </c>
      <c r="G1663" s="3" t="str">
        <f>MID(C1663,3,LEN(C1663))</f>
        <v>6期</v>
      </c>
      <c r="H1663" s="3" t="str">
        <f>VLOOKUP($B1663*1,[1]Sheet1!$A:$G,7,FALSE)</f>
        <v>华西北</v>
      </c>
      <c r="I1663" s="3" t="str">
        <f>VLOOKUP($B1663*1,[1]Sheet1!$A:$G,6,FALSE)</f>
        <v>西安</v>
      </c>
      <c r="J1663" s="3" t="str">
        <f>VLOOKUP($B1663*1,[1]Sheet1!$A:$G,5,FALSE)</f>
        <v>一组</v>
      </c>
      <c r="K1663" s="3" t="str">
        <f t="shared" si="152"/>
        <v>西安一组</v>
      </c>
      <c r="L1663" s="3" t="str">
        <f>IF(VLOOKUP($B1663*1,[1]Sheet1!$A:$G,4,FALSE)=1,"普通员工","管理人员")</f>
        <v>普通员工</v>
      </c>
      <c r="M1663" s="3">
        <f>E1663/D1663</f>
        <v>7499.95</v>
      </c>
      <c r="N1663" s="3">
        <f t="shared" si="153"/>
        <v>2020</v>
      </c>
      <c r="O1663" s="3">
        <f t="shared" si="154"/>
        <v>6</v>
      </c>
    </row>
    <row r="1664" spans="1:15" x14ac:dyDescent="0.2">
      <c r="A1664" s="10">
        <f>A1663</f>
        <v>44006</v>
      </c>
      <c r="B1664" s="3" t="str">
        <f>B1663</f>
        <v>1000000928</v>
      </c>
      <c r="C1664" s="4" t="s">
        <v>6</v>
      </c>
      <c r="D1664" s="6">
        <v>1</v>
      </c>
      <c r="E1664" s="5">
        <v>22000.46</v>
      </c>
      <c r="F1664" s="6" t="str">
        <f t="shared" si="151"/>
        <v>借呗</v>
      </c>
      <c r="G1664" s="3" t="str">
        <f>MID(C1664,3,LEN(C1664))</f>
        <v>12期</v>
      </c>
      <c r="H1664" s="3" t="str">
        <f>VLOOKUP($B1664*1,[1]Sheet1!$A:$G,7,FALSE)</f>
        <v>华西北</v>
      </c>
      <c r="I1664" s="3" t="str">
        <f>VLOOKUP($B1664*1,[1]Sheet1!$A:$G,6,FALSE)</f>
        <v>西安</v>
      </c>
      <c r="J1664" s="3" t="str">
        <f>VLOOKUP($B1664*1,[1]Sheet1!$A:$G,5,FALSE)</f>
        <v>一组</v>
      </c>
      <c r="K1664" s="3" t="str">
        <f t="shared" si="152"/>
        <v>西安一组</v>
      </c>
      <c r="L1664" s="3" t="str">
        <f>IF(VLOOKUP($B1664*1,[1]Sheet1!$A:$G,4,FALSE)=1,"普通员工","管理人员")</f>
        <v>普通员工</v>
      </c>
      <c r="M1664" s="3">
        <f>E1664/D1664</f>
        <v>22000.46</v>
      </c>
      <c r="N1664" s="3">
        <f t="shared" si="153"/>
        <v>2020</v>
      </c>
      <c r="O1664" s="3">
        <f t="shared" si="154"/>
        <v>6</v>
      </c>
    </row>
    <row r="1665" spans="1:15" x14ac:dyDescent="0.2">
      <c r="A1665" s="10">
        <f>A1664</f>
        <v>44006</v>
      </c>
      <c r="B1665" s="4" t="s">
        <v>43</v>
      </c>
      <c r="C1665" s="4" t="s">
        <v>5</v>
      </c>
      <c r="D1665" s="6">
        <v>1</v>
      </c>
      <c r="E1665" s="5">
        <v>2120.0700000000002</v>
      </c>
      <c r="F1665" s="6" t="str">
        <f t="shared" si="151"/>
        <v>借呗</v>
      </c>
      <c r="G1665" s="3" t="str">
        <f>MID(C1665,3,LEN(C1665))</f>
        <v>6期</v>
      </c>
      <c r="H1665" s="3" t="str">
        <f>VLOOKUP($B1665*1,[1]Sheet1!$A:$G,7,FALSE)</f>
        <v>华东</v>
      </c>
      <c r="I1665" s="3" t="str">
        <f>VLOOKUP($B1665*1,[1]Sheet1!$A:$G,6,FALSE)</f>
        <v>上海</v>
      </c>
      <c r="J1665" s="3" t="str">
        <f>VLOOKUP($B1665*1,[1]Sheet1!$A:$G,5,FALSE)</f>
        <v>二组</v>
      </c>
      <c r="K1665" s="3" t="str">
        <f t="shared" si="152"/>
        <v>上海二组</v>
      </c>
      <c r="L1665" s="3" t="str">
        <f>IF(VLOOKUP($B1665*1,[1]Sheet1!$A:$G,4,FALSE)=1,"普通员工","管理人员")</f>
        <v>普通员工</v>
      </c>
      <c r="M1665" s="3">
        <f>E1665/D1665</f>
        <v>2120.0700000000002</v>
      </c>
      <c r="N1665" s="3">
        <f t="shared" si="153"/>
        <v>2020</v>
      </c>
      <c r="O1665" s="3">
        <f t="shared" si="154"/>
        <v>6</v>
      </c>
    </row>
    <row r="1666" spans="1:15" x14ac:dyDescent="0.2">
      <c r="A1666" s="10">
        <f>A1665</f>
        <v>44006</v>
      </c>
      <c r="B1666" s="4" t="s">
        <v>44</v>
      </c>
      <c r="C1666" s="4" t="s">
        <v>5</v>
      </c>
      <c r="D1666" s="6">
        <v>1</v>
      </c>
      <c r="E1666" s="5">
        <v>18000.47</v>
      </c>
      <c r="F1666" s="6" t="str">
        <f t="shared" si="151"/>
        <v>借呗</v>
      </c>
      <c r="G1666" s="3" t="str">
        <f>MID(C1666,3,LEN(C1666))</f>
        <v>6期</v>
      </c>
      <c r="H1666" s="3" t="str">
        <f>VLOOKUP($B1666*1,[1]Sheet1!$A:$G,7,FALSE)</f>
        <v>华东</v>
      </c>
      <c r="I1666" s="3" t="str">
        <f>VLOOKUP($B1666*1,[1]Sheet1!$A:$G,6,FALSE)</f>
        <v>苏州</v>
      </c>
      <c r="J1666" s="3" t="str">
        <f>VLOOKUP($B1666*1,[1]Sheet1!$A:$G,5,FALSE)</f>
        <v>二组</v>
      </c>
      <c r="K1666" s="3" t="str">
        <f t="shared" si="152"/>
        <v>苏州二组</v>
      </c>
      <c r="L1666" s="3" t="str">
        <f>IF(VLOOKUP($B1666*1,[1]Sheet1!$A:$G,4,FALSE)=1,"普通员工","管理人员")</f>
        <v>普通员工</v>
      </c>
      <c r="M1666" s="3">
        <f>E1666/D1666</f>
        <v>18000.47</v>
      </c>
      <c r="N1666" s="3">
        <f t="shared" si="153"/>
        <v>2020</v>
      </c>
      <c r="O1666" s="3">
        <f t="shared" si="154"/>
        <v>6</v>
      </c>
    </row>
    <row r="1667" spans="1:15" x14ac:dyDescent="0.2">
      <c r="A1667" s="10">
        <f>A1666</f>
        <v>44006</v>
      </c>
      <c r="B1667" s="4" t="s">
        <v>94</v>
      </c>
      <c r="C1667" s="4" t="s">
        <v>5</v>
      </c>
      <c r="D1667" s="6">
        <v>1</v>
      </c>
      <c r="E1667" s="5">
        <v>6999.93</v>
      </c>
      <c r="F1667" s="6" t="str">
        <f t="shared" ref="F1667:F1730" si="155">LEFT(C1667,2)</f>
        <v>借呗</v>
      </c>
      <c r="G1667" s="3" t="str">
        <f>MID(C1667,3,LEN(C1667))</f>
        <v>6期</v>
      </c>
      <c r="H1667" s="3" t="str">
        <f>VLOOKUP($B1667*1,[1]Sheet1!$A:$G,7,FALSE)</f>
        <v>华南</v>
      </c>
      <c r="I1667" s="3" t="str">
        <f>VLOOKUP($B1667*1,[1]Sheet1!$A:$G,6,FALSE)</f>
        <v>广州</v>
      </c>
      <c r="J1667" s="3" t="str">
        <f>VLOOKUP($B1667*1,[1]Sheet1!$A:$G,5,FALSE)</f>
        <v>三组</v>
      </c>
      <c r="K1667" s="3" t="str">
        <f t="shared" ref="K1667:K1730" si="156">I1667&amp;J1667</f>
        <v>广州三组</v>
      </c>
      <c r="L1667" s="3" t="str">
        <f>IF(VLOOKUP($B1667*1,[1]Sheet1!$A:$G,4,FALSE)=1,"普通员工","管理人员")</f>
        <v>普通员工</v>
      </c>
      <c r="M1667" s="3">
        <f>E1667/D1667</f>
        <v>6999.93</v>
      </c>
      <c r="N1667" s="3">
        <f t="shared" ref="N1667:N1730" si="157">YEAR(A1667)</f>
        <v>2020</v>
      </c>
      <c r="O1667" s="3">
        <f t="shared" ref="O1667:O1730" si="158">MONTH(A1667)</f>
        <v>6</v>
      </c>
    </row>
    <row r="1668" spans="1:15" x14ac:dyDescent="0.2">
      <c r="A1668" s="10">
        <f>A1667</f>
        <v>44006</v>
      </c>
      <c r="B1668" s="3" t="str">
        <f>B1667</f>
        <v>1000002861</v>
      </c>
      <c r="C1668" s="4" t="s">
        <v>6</v>
      </c>
      <c r="D1668" s="6">
        <v>3</v>
      </c>
      <c r="E1668" s="5">
        <v>21201.52</v>
      </c>
      <c r="F1668" s="6" t="str">
        <f t="shared" si="155"/>
        <v>借呗</v>
      </c>
      <c r="G1668" s="3" t="str">
        <f>MID(C1668,3,LEN(C1668))</f>
        <v>12期</v>
      </c>
      <c r="H1668" s="3" t="str">
        <f>VLOOKUP($B1668*1,[1]Sheet1!$A:$G,7,FALSE)</f>
        <v>华南</v>
      </c>
      <c r="I1668" s="3" t="str">
        <f>VLOOKUP($B1668*1,[1]Sheet1!$A:$G,6,FALSE)</f>
        <v>广州</v>
      </c>
      <c r="J1668" s="3" t="str">
        <f>VLOOKUP($B1668*1,[1]Sheet1!$A:$G,5,FALSE)</f>
        <v>三组</v>
      </c>
      <c r="K1668" s="3" t="str">
        <f t="shared" si="156"/>
        <v>广州三组</v>
      </c>
      <c r="L1668" s="3" t="str">
        <f>IF(VLOOKUP($B1668*1,[1]Sheet1!$A:$G,4,FALSE)=1,"普通员工","管理人员")</f>
        <v>普通员工</v>
      </c>
      <c r="M1668" s="3">
        <f>E1668/D1668</f>
        <v>7067.1733333333332</v>
      </c>
      <c r="N1668" s="3">
        <f t="shared" si="157"/>
        <v>2020</v>
      </c>
      <c r="O1668" s="3">
        <f t="shared" si="158"/>
        <v>6</v>
      </c>
    </row>
    <row r="1669" spans="1:15" x14ac:dyDescent="0.2">
      <c r="A1669" s="10">
        <f>A1668</f>
        <v>44006</v>
      </c>
      <c r="B1669" s="4" t="s">
        <v>45</v>
      </c>
      <c r="C1669" s="4" t="s">
        <v>5</v>
      </c>
      <c r="D1669" s="6">
        <v>1</v>
      </c>
      <c r="E1669" s="5">
        <v>18000.05</v>
      </c>
      <c r="F1669" s="6" t="str">
        <f t="shared" si="155"/>
        <v>借呗</v>
      </c>
      <c r="G1669" s="3" t="str">
        <f>MID(C1669,3,LEN(C1669))</f>
        <v>6期</v>
      </c>
      <c r="H1669" s="3" t="str">
        <f>VLOOKUP($B1669*1,[1]Sheet1!$A:$G,7,FALSE)</f>
        <v>华南</v>
      </c>
      <c r="I1669" s="3" t="str">
        <f>VLOOKUP($B1669*1,[1]Sheet1!$A:$G,6,FALSE)</f>
        <v>广州</v>
      </c>
      <c r="J1669" s="3" t="str">
        <f>VLOOKUP($B1669*1,[1]Sheet1!$A:$G,5,FALSE)</f>
        <v>一组</v>
      </c>
      <c r="K1669" s="3" t="str">
        <f t="shared" si="156"/>
        <v>广州一组</v>
      </c>
      <c r="L1669" s="3" t="str">
        <f>IF(VLOOKUP($B1669*1,[1]Sheet1!$A:$G,4,FALSE)=1,"普通员工","管理人员")</f>
        <v>普通员工</v>
      </c>
      <c r="M1669" s="3">
        <f>E1669/D1669</f>
        <v>18000.05</v>
      </c>
      <c r="N1669" s="3">
        <f t="shared" si="157"/>
        <v>2020</v>
      </c>
      <c r="O1669" s="3">
        <f t="shared" si="158"/>
        <v>6</v>
      </c>
    </row>
    <row r="1670" spans="1:15" x14ac:dyDescent="0.2">
      <c r="A1670" s="10">
        <f>A1669</f>
        <v>44006</v>
      </c>
      <c r="B1670" s="4" t="s">
        <v>25</v>
      </c>
      <c r="C1670" s="4" t="s">
        <v>6</v>
      </c>
      <c r="D1670" s="6">
        <v>2</v>
      </c>
      <c r="E1670" s="5">
        <v>24000.5</v>
      </c>
      <c r="F1670" s="6" t="str">
        <f t="shared" si="155"/>
        <v>借呗</v>
      </c>
      <c r="G1670" s="3" t="str">
        <f>MID(C1670,3,LEN(C1670))</f>
        <v>12期</v>
      </c>
      <c r="H1670" s="3" t="str">
        <f>VLOOKUP($B1670*1,[1]Sheet1!$A:$G,7,FALSE)</f>
        <v>华西北</v>
      </c>
      <c r="I1670" s="3" t="str">
        <f>VLOOKUP($B1670*1,[1]Sheet1!$A:$G,6,FALSE)</f>
        <v>北京</v>
      </c>
      <c r="J1670" s="3" t="str">
        <f>VLOOKUP($B1670*1,[1]Sheet1!$A:$G,5,FALSE)</f>
        <v>三组</v>
      </c>
      <c r="K1670" s="3" t="str">
        <f t="shared" si="156"/>
        <v>北京三组</v>
      </c>
      <c r="L1670" s="3" t="str">
        <f>IF(VLOOKUP($B1670*1,[1]Sheet1!$A:$G,4,FALSE)=1,"普通员工","管理人员")</f>
        <v>普通员工</v>
      </c>
      <c r="M1670" s="3">
        <f>E1670/D1670</f>
        <v>12000.25</v>
      </c>
      <c r="N1670" s="3">
        <f t="shared" si="157"/>
        <v>2020</v>
      </c>
      <c r="O1670" s="3">
        <f t="shared" si="158"/>
        <v>6</v>
      </c>
    </row>
    <row r="1671" spans="1:15" x14ac:dyDescent="0.2">
      <c r="A1671" s="10">
        <f>A1670</f>
        <v>44006</v>
      </c>
      <c r="B1671" s="4" t="s">
        <v>26</v>
      </c>
      <c r="C1671" s="4" t="s">
        <v>5</v>
      </c>
      <c r="D1671" s="6">
        <v>3</v>
      </c>
      <c r="E1671" s="5">
        <v>36001.200000000004</v>
      </c>
      <c r="F1671" s="6" t="str">
        <f t="shared" si="155"/>
        <v>借呗</v>
      </c>
      <c r="G1671" s="3" t="str">
        <f>MID(C1671,3,LEN(C1671))</f>
        <v>6期</v>
      </c>
      <c r="H1671" s="3" t="str">
        <f>VLOOKUP($B1671*1,[1]Sheet1!$A:$G,7,FALSE)</f>
        <v>华南</v>
      </c>
      <c r="I1671" s="3" t="str">
        <f>VLOOKUP($B1671*1,[1]Sheet1!$A:$G,6,FALSE)</f>
        <v>广州</v>
      </c>
      <c r="J1671" s="3" t="str">
        <f>VLOOKUP($B1671*1,[1]Sheet1!$A:$G,5,FALSE)</f>
        <v>一组</v>
      </c>
      <c r="K1671" s="3" t="str">
        <f t="shared" si="156"/>
        <v>广州一组</v>
      </c>
      <c r="L1671" s="3" t="str">
        <f>IF(VLOOKUP($B1671*1,[1]Sheet1!$A:$G,4,FALSE)=1,"普通员工","管理人员")</f>
        <v>管理人员</v>
      </c>
      <c r="M1671" s="3">
        <f>E1671/D1671</f>
        <v>12000.400000000001</v>
      </c>
      <c r="N1671" s="3">
        <f t="shared" si="157"/>
        <v>2020</v>
      </c>
      <c r="O1671" s="3">
        <f t="shared" si="158"/>
        <v>6</v>
      </c>
    </row>
    <row r="1672" spans="1:15" x14ac:dyDescent="0.2">
      <c r="A1672" s="10">
        <f>A1671</f>
        <v>44006</v>
      </c>
      <c r="B1672" s="3" t="str">
        <f>B1671</f>
        <v>1000003926</v>
      </c>
      <c r="C1672" s="4" t="s">
        <v>6</v>
      </c>
      <c r="D1672" s="6">
        <v>2</v>
      </c>
      <c r="E1672" s="5">
        <v>25000.7</v>
      </c>
      <c r="F1672" s="6" t="str">
        <f t="shared" si="155"/>
        <v>借呗</v>
      </c>
      <c r="G1672" s="3" t="str">
        <f>MID(C1672,3,LEN(C1672))</f>
        <v>12期</v>
      </c>
      <c r="H1672" s="3" t="str">
        <f>VLOOKUP($B1672*1,[1]Sheet1!$A:$G,7,FALSE)</f>
        <v>华南</v>
      </c>
      <c r="I1672" s="3" t="str">
        <f>VLOOKUP($B1672*1,[1]Sheet1!$A:$G,6,FALSE)</f>
        <v>广州</v>
      </c>
      <c r="J1672" s="3" t="str">
        <f>VLOOKUP($B1672*1,[1]Sheet1!$A:$G,5,FALSE)</f>
        <v>一组</v>
      </c>
      <c r="K1672" s="3" t="str">
        <f t="shared" si="156"/>
        <v>广州一组</v>
      </c>
      <c r="L1672" s="3" t="str">
        <f>IF(VLOOKUP($B1672*1,[1]Sheet1!$A:$G,4,FALSE)=1,"普通员工","管理人员")</f>
        <v>管理人员</v>
      </c>
      <c r="M1672" s="3">
        <f>E1672/D1672</f>
        <v>12500.35</v>
      </c>
      <c r="N1672" s="3">
        <f t="shared" si="157"/>
        <v>2020</v>
      </c>
      <c r="O1672" s="3">
        <f t="shared" si="158"/>
        <v>6</v>
      </c>
    </row>
    <row r="1673" spans="1:15" x14ac:dyDescent="0.2">
      <c r="A1673" s="10">
        <f>A1672</f>
        <v>44006</v>
      </c>
      <c r="B1673" s="4" t="s">
        <v>68</v>
      </c>
      <c r="C1673" s="4" t="s">
        <v>6</v>
      </c>
      <c r="D1673" s="6">
        <v>1</v>
      </c>
      <c r="E1673" s="5">
        <v>20000.22</v>
      </c>
      <c r="F1673" s="6" t="str">
        <f t="shared" si="155"/>
        <v>借呗</v>
      </c>
      <c r="G1673" s="3" t="str">
        <f>MID(C1673,3,LEN(C1673))</f>
        <v>12期</v>
      </c>
      <c r="H1673" s="3" t="str">
        <f>VLOOKUP($B1673*1,[1]Sheet1!$A:$G,7,FALSE)</f>
        <v>华西北</v>
      </c>
      <c r="I1673" s="3" t="str">
        <f>VLOOKUP($B1673*1,[1]Sheet1!$A:$G,6,FALSE)</f>
        <v>北京</v>
      </c>
      <c r="J1673" s="3" t="str">
        <f>VLOOKUP($B1673*1,[1]Sheet1!$A:$G,5,FALSE)</f>
        <v>三组</v>
      </c>
      <c r="K1673" s="3" t="str">
        <f t="shared" si="156"/>
        <v>北京三组</v>
      </c>
      <c r="L1673" s="3" t="str">
        <f>IF(VLOOKUP($B1673*1,[1]Sheet1!$A:$G,4,FALSE)=1,"普通员工","管理人员")</f>
        <v>普通员工</v>
      </c>
      <c r="M1673" s="3">
        <f>E1673/D1673</f>
        <v>20000.22</v>
      </c>
      <c r="N1673" s="3">
        <f t="shared" si="157"/>
        <v>2020</v>
      </c>
      <c r="O1673" s="3">
        <f t="shared" si="158"/>
        <v>6</v>
      </c>
    </row>
    <row r="1674" spans="1:15" x14ac:dyDescent="0.2">
      <c r="A1674" s="10">
        <f>A1673</f>
        <v>44006</v>
      </c>
      <c r="B1674" s="4" t="s">
        <v>28</v>
      </c>
      <c r="C1674" s="4" t="s">
        <v>10</v>
      </c>
      <c r="D1674" s="6">
        <v>3</v>
      </c>
      <c r="E1674" s="5">
        <v>33662.29</v>
      </c>
      <c r="F1674" s="6" t="str">
        <f t="shared" si="155"/>
        <v>借呗</v>
      </c>
      <c r="G1674" s="3" t="str">
        <f>MID(C1674,3,LEN(C1674))</f>
        <v>18期</v>
      </c>
      <c r="H1674" s="3" t="str">
        <f>VLOOKUP($B1674*1,[1]Sheet1!$A:$G,7,FALSE)</f>
        <v>华东</v>
      </c>
      <c r="I1674" s="3" t="str">
        <f>VLOOKUP($B1674*1,[1]Sheet1!$A:$G,6,FALSE)</f>
        <v>合肥</v>
      </c>
      <c r="J1674" s="3" t="str">
        <f>VLOOKUP($B1674*1,[1]Sheet1!$A:$G,5,FALSE)</f>
        <v>一组</v>
      </c>
      <c r="K1674" s="3" t="str">
        <f t="shared" si="156"/>
        <v>合肥一组</v>
      </c>
      <c r="L1674" s="3" t="str">
        <f>IF(VLOOKUP($B1674*1,[1]Sheet1!$A:$G,4,FALSE)=1,"普通员工","管理人员")</f>
        <v>普通员工</v>
      </c>
      <c r="M1674" s="3">
        <f>E1674/D1674</f>
        <v>11220.763333333334</v>
      </c>
      <c r="N1674" s="3">
        <f t="shared" si="157"/>
        <v>2020</v>
      </c>
      <c r="O1674" s="3">
        <f t="shared" si="158"/>
        <v>6</v>
      </c>
    </row>
    <row r="1675" spans="1:15" x14ac:dyDescent="0.2">
      <c r="A1675" s="10">
        <f>A1674</f>
        <v>44006</v>
      </c>
      <c r="B1675" s="4" t="s">
        <v>46</v>
      </c>
      <c r="C1675" s="4" t="s">
        <v>5</v>
      </c>
      <c r="D1675" s="6">
        <v>1</v>
      </c>
      <c r="E1675" s="5">
        <v>7000.75</v>
      </c>
      <c r="F1675" s="6" t="str">
        <f t="shared" si="155"/>
        <v>借呗</v>
      </c>
      <c r="G1675" s="3" t="str">
        <f>MID(C1675,3,LEN(C1675))</f>
        <v>6期</v>
      </c>
      <c r="H1675" s="3" t="str">
        <f>VLOOKUP($B1675*1,[1]Sheet1!$A:$G,7,FALSE)</f>
        <v>华东</v>
      </c>
      <c r="I1675" s="3" t="str">
        <f>VLOOKUP($B1675*1,[1]Sheet1!$A:$G,6,FALSE)</f>
        <v>杭州</v>
      </c>
      <c r="J1675" s="3" t="str">
        <f>VLOOKUP($B1675*1,[1]Sheet1!$A:$G,5,FALSE)</f>
        <v>二组</v>
      </c>
      <c r="K1675" s="3" t="str">
        <f t="shared" si="156"/>
        <v>杭州二组</v>
      </c>
      <c r="L1675" s="3" t="str">
        <f>IF(VLOOKUP($B1675*1,[1]Sheet1!$A:$G,4,FALSE)=1,"普通员工","管理人员")</f>
        <v>管理人员</v>
      </c>
      <c r="M1675" s="3">
        <f>E1675/D1675</f>
        <v>7000.75</v>
      </c>
      <c r="N1675" s="3">
        <f t="shared" si="157"/>
        <v>2020</v>
      </c>
      <c r="O1675" s="3">
        <f t="shared" si="158"/>
        <v>6</v>
      </c>
    </row>
    <row r="1676" spans="1:15" x14ac:dyDescent="0.2">
      <c r="A1676" s="10">
        <f>A1675</f>
        <v>44006</v>
      </c>
      <c r="B1676" s="3" t="str">
        <f t="shared" ref="B1676:B1677" si="159">B1675</f>
        <v>1000005873</v>
      </c>
      <c r="C1676" s="4" t="s">
        <v>6</v>
      </c>
      <c r="D1676" s="6">
        <v>1</v>
      </c>
      <c r="E1676" s="5">
        <v>15000.65</v>
      </c>
      <c r="F1676" s="6" t="str">
        <f t="shared" si="155"/>
        <v>借呗</v>
      </c>
      <c r="G1676" s="3" t="str">
        <f>MID(C1676,3,LEN(C1676))</f>
        <v>12期</v>
      </c>
      <c r="H1676" s="3" t="str">
        <f>VLOOKUP($B1676*1,[1]Sheet1!$A:$G,7,FALSE)</f>
        <v>华东</v>
      </c>
      <c r="I1676" s="3" t="str">
        <f>VLOOKUP($B1676*1,[1]Sheet1!$A:$G,6,FALSE)</f>
        <v>杭州</v>
      </c>
      <c r="J1676" s="3" t="str">
        <f>VLOOKUP($B1676*1,[1]Sheet1!$A:$G,5,FALSE)</f>
        <v>二组</v>
      </c>
      <c r="K1676" s="3" t="str">
        <f t="shared" si="156"/>
        <v>杭州二组</v>
      </c>
      <c r="L1676" s="3" t="str">
        <f>IF(VLOOKUP($B1676*1,[1]Sheet1!$A:$G,4,FALSE)=1,"普通员工","管理人员")</f>
        <v>管理人员</v>
      </c>
      <c r="M1676" s="3">
        <f>E1676/D1676</f>
        <v>15000.65</v>
      </c>
      <c r="N1676" s="3">
        <f t="shared" si="157"/>
        <v>2020</v>
      </c>
      <c r="O1676" s="3">
        <f t="shared" si="158"/>
        <v>6</v>
      </c>
    </row>
    <row r="1677" spans="1:15" x14ac:dyDescent="0.2">
      <c r="A1677" s="10">
        <f>A1676</f>
        <v>44006</v>
      </c>
      <c r="B1677" s="3" t="str">
        <f t="shared" si="159"/>
        <v>1000005873</v>
      </c>
      <c r="C1677" s="4" t="s">
        <v>10</v>
      </c>
      <c r="D1677" s="6">
        <v>1</v>
      </c>
      <c r="E1677" s="5">
        <v>13000.56</v>
      </c>
      <c r="F1677" s="6" t="str">
        <f t="shared" si="155"/>
        <v>借呗</v>
      </c>
      <c r="G1677" s="3" t="str">
        <f>MID(C1677,3,LEN(C1677))</f>
        <v>18期</v>
      </c>
      <c r="H1677" s="3" t="str">
        <f>VLOOKUP($B1677*1,[1]Sheet1!$A:$G,7,FALSE)</f>
        <v>华东</v>
      </c>
      <c r="I1677" s="3" t="str">
        <f>VLOOKUP($B1677*1,[1]Sheet1!$A:$G,6,FALSE)</f>
        <v>杭州</v>
      </c>
      <c r="J1677" s="3" t="str">
        <f>VLOOKUP($B1677*1,[1]Sheet1!$A:$G,5,FALSE)</f>
        <v>二组</v>
      </c>
      <c r="K1677" s="3" t="str">
        <f t="shared" si="156"/>
        <v>杭州二组</v>
      </c>
      <c r="L1677" s="3" t="str">
        <f>IF(VLOOKUP($B1677*1,[1]Sheet1!$A:$G,4,FALSE)=1,"普通员工","管理人员")</f>
        <v>管理人员</v>
      </c>
      <c r="M1677" s="3">
        <f>E1677/D1677</f>
        <v>13000.56</v>
      </c>
      <c r="N1677" s="3">
        <f t="shared" si="157"/>
        <v>2020</v>
      </c>
      <c r="O1677" s="3">
        <f t="shared" si="158"/>
        <v>6</v>
      </c>
    </row>
    <row r="1678" spans="1:15" x14ac:dyDescent="0.2">
      <c r="A1678" s="10">
        <f>A1677</f>
        <v>44006</v>
      </c>
      <c r="B1678" s="4" t="s">
        <v>29</v>
      </c>
      <c r="C1678" s="4" t="s">
        <v>10</v>
      </c>
      <c r="D1678" s="6">
        <v>3</v>
      </c>
      <c r="E1678" s="5">
        <v>36000.880000000005</v>
      </c>
      <c r="F1678" s="6" t="str">
        <f t="shared" si="155"/>
        <v>借呗</v>
      </c>
      <c r="G1678" s="3" t="str">
        <f>MID(C1678,3,LEN(C1678))</f>
        <v>18期</v>
      </c>
      <c r="H1678" s="3" t="str">
        <f>VLOOKUP($B1678*1,[1]Sheet1!$A:$G,7,FALSE)</f>
        <v>华东</v>
      </c>
      <c r="I1678" s="3" t="str">
        <f>VLOOKUP($B1678*1,[1]Sheet1!$A:$G,6,FALSE)</f>
        <v>合肥</v>
      </c>
      <c r="J1678" s="3" t="str">
        <f>VLOOKUP($B1678*1,[1]Sheet1!$A:$G,5,FALSE)</f>
        <v>一组</v>
      </c>
      <c r="K1678" s="3" t="str">
        <f t="shared" si="156"/>
        <v>合肥一组</v>
      </c>
      <c r="L1678" s="3" t="str">
        <f>IF(VLOOKUP($B1678*1,[1]Sheet1!$A:$G,4,FALSE)=1,"普通员工","管理人员")</f>
        <v>普通员工</v>
      </c>
      <c r="M1678" s="3">
        <f>E1678/D1678</f>
        <v>12000.293333333335</v>
      </c>
      <c r="N1678" s="3">
        <f t="shared" si="157"/>
        <v>2020</v>
      </c>
      <c r="O1678" s="3">
        <f t="shared" si="158"/>
        <v>6</v>
      </c>
    </row>
    <row r="1679" spans="1:15" x14ac:dyDescent="0.2">
      <c r="A1679" s="10">
        <f>A1678</f>
        <v>44006</v>
      </c>
      <c r="B1679" s="4" t="s">
        <v>47</v>
      </c>
      <c r="C1679" s="4" t="s">
        <v>5</v>
      </c>
      <c r="D1679" s="6">
        <v>1</v>
      </c>
      <c r="E1679" s="5">
        <v>10000.48</v>
      </c>
      <c r="F1679" s="6" t="str">
        <f t="shared" si="155"/>
        <v>借呗</v>
      </c>
      <c r="G1679" s="3" t="str">
        <f>MID(C1679,3,LEN(C1679))</f>
        <v>6期</v>
      </c>
      <c r="H1679" s="3" t="str">
        <f>VLOOKUP($B1679*1,[1]Sheet1!$A:$G,7,FALSE)</f>
        <v>华西北</v>
      </c>
      <c r="I1679" s="3" t="str">
        <f>VLOOKUP($B1679*1,[1]Sheet1!$A:$G,6,FALSE)</f>
        <v>成都</v>
      </c>
      <c r="J1679" s="3" t="str">
        <f>VLOOKUP($B1679*1,[1]Sheet1!$A:$G,5,FALSE)</f>
        <v>一组</v>
      </c>
      <c r="K1679" s="3" t="str">
        <f t="shared" si="156"/>
        <v>成都一组</v>
      </c>
      <c r="L1679" s="3" t="str">
        <f>IF(VLOOKUP($B1679*1,[1]Sheet1!$A:$G,4,FALSE)=1,"普通员工","管理人员")</f>
        <v>管理人员</v>
      </c>
      <c r="M1679" s="3">
        <f>E1679/D1679</f>
        <v>10000.48</v>
      </c>
      <c r="N1679" s="3">
        <f t="shared" si="157"/>
        <v>2020</v>
      </c>
      <c r="O1679" s="3">
        <f t="shared" si="158"/>
        <v>6</v>
      </c>
    </row>
    <row r="1680" spans="1:15" x14ac:dyDescent="0.2">
      <c r="A1680" s="10">
        <f>A1679</f>
        <v>44006</v>
      </c>
      <c r="B1680" s="4" t="s">
        <v>48</v>
      </c>
      <c r="C1680" s="4" t="s">
        <v>5</v>
      </c>
      <c r="D1680" s="6">
        <v>1</v>
      </c>
      <c r="E1680" s="5">
        <v>22000.7</v>
      </c>
      <c r="F1680" s="6" t="str">
        <f t="shared" si="155"/>
        <v>借呗</v>
      </c>
      <c r="G1680" s="3" t="str">
        <f>MID(C1680,3,LEN(C1680))</f>
        <v>6期</v>
      </c>
      <c r="H1680" s="3" t="str">
        <f>VLOOKUP($B1680*1,[1]Sheet1!$A:$G,7,FALSE)</f>
        <v>华东</v>
      </c>
      <c r="I1680" s="3" t="str">
        <f>VLOOKUP($B1680*1,[1]Sheet1!$A:$G,6,FALSE)</f>
        <v>南京</v>
      </c>
      <c r="J1680" s="3" t="str">
        <f>VLOOKUP($B1680*1,[1]Sheet1!$A:$G,5,FALSE)</f>
        <v>一组</v>
      </c>
      <c r="K1680" s="3" t="str">
        <f t="shared" si="156"/>
        <v>南京一组</v>
      </c>
      <c r="L1680" s="3" t="str">
        <f>IF(VLOOKUP($B1680*1,[1]Sheet1!$A:$G,4,FALSE)=1,"普通员工","管理人员")</f>
        <v>普通员工</v>
      </c>
      <c r="M1680" s="3">
        <f>E1680/D1680</f>
        <v>22000.7</v>
      </c>
      <c r="N1680" s="3">
        <f t="shared" si="157"/>
        <v>2020</v>
      </c>
      <c r="O1680" s="3">
        <f t="shared" si="158"/>
        <v>6</v>
      </c>
    </row>
    <row r="1681" spans="1:15" x14ac:dyDescent="0.2">
      <c r="A1681" s="10">
        <f>A1680</f>
        <v>44006</v>
      </c>
      <c r="B1681" s="3" t="str">
        <f>B1680</f>
        <v>1000006859</v>
      </c>
      <c r="C1681" s="4" t="s">
        <v>10</v>
      </c>
      <c r="D1681" s="6">
        <v>1</v>
      </c>
      <c r="E1681" s="5">
        <v>5000.1899999999996</v>
      </c>
      <c r="F1681" s="6" t="str">
        <f t="shared" si="155"/>
        <v>借呗</v>
      </c>
      <c r="G1681" s="3" t="str">
        <f>MID(C1681,3,LEN(C1681))</f>
        <v>18期</v>
      </c>
      <c r="H1681" s="3" t="str">
        <f>VLOOKUP($B1681*1,[1]Sheet1!$A:$G,7,FALSE)</f>
        <v>华东</v>
      </c>
      <c r="I1681" s="3" t="str">
        <f>VLOOKUP($B1681*1,[1]Sheet1!$A:$G,6,FALSE)</f>
        <v>南京</v>
      </c>
      <c r="J1681" s="3" t="str">
        <f>VLOOKUP($B1681*1,[1]Sheet1!$A:$G,5,FALSE)</f>
        <v>一组</v>
      </c>
      <c r="K1681" s="3" t="str">
        <f t="shared" si="156"/>
        <v>南京一组</v>
      </c>
      <c r="L1681" s="3" t="str">
        <f>IF(VLOOKUP($B1681*1,[1]Sheet1!$A:$G,4,FALSE)=1,"普通员工","管理人员")</f>
        <v>普通员工</v>
      </c>
      <c r="M1681" s="3">
        <f>E1681/D1681</f>
        <v>5000.1899999999996</v>
      </c>
      <c r="N1681" s="3">
        <f t="shared" si="157"/>
        <v>2020</v>
      </c>
      <c r="O1681" s="3">
        <f t="shared" si="158"/>
        <v>6</v>
      </c>
    </row>
    <row r="1682" spans="1:15" x14ac:dyDescent="0.2">
      <c r="A1682" s="10">
        <f>A1681</f>
        <v>44006</v>
      </c>
      <c r="B1682" s="4" t="s">
        <v>65</v>
      </c>
      <c r="C1682" s="4" t="s">
        <v>6</v>
      </c>
      <c r="D1682" s="6">
        <v>1</v>
      </c>
      <c r="E1682" s="5">
        <v>5000.01</v>
      </c>
      <c r="F1682" s="6" t="str">
        <f t="shared" si="155"/>
        <v>借呗</v>
      </c>
      <c r="G1682" s="3" t="str">
        <f>MID(C1682,3,LEN(C1682))</f>
        <v>12期</v>
      </c>
      <c r="H1682" s="3" t="str">
        <f>VLOOKUP($B1682*1,[1]Sheet1!$A:$G,7,FALSE)</f>
        <v>华东</v>
      </c>
      <c r="I1682" s="3" t="str">
        <f>VLOOKUP($B1682*1,[1]Sheet1!$A:$G,6,FALSE)</f>
        <v>南京</v>
      </c>
      <c r="J1682" s="3" t="str">
        <f>VLOOKUP($B1682*1,[1]Sheet1!$A:$G,5,FALSE)</f>
        <v>一组</v>
      </c>
      <c r="K1682" s="3" t="str">
        <f t="shared" si="156"/>
        <v>南京一组</v>
      </c>
      <c r="L1682" s="3" t="str">
        <f>IF(VLOOKUP($B1682*1,[1]Sheet1!$A:$G,4,FALSE)=1,"普通员工","管理人员")</f>
        <v>普通员工</v>
      </c>
      <c r="M1682" s="3">
        <f>E1682/D1682</f>
        <v>5000.01</v>
      </c>
      <c r="N1682" s="3">
        <f t="shared" si="157"/>
        <v>2020</v>
      </c>
      <c r="O1682" s="3">
        <f t="shared" si="158"/>
        <v>6</v>
      </c>
    </row>
    <row r="1683" spans="1:15" x14ac:dyDescent="0.2">
      <c r="A1683" s="10">
        <f>A1682</f>
        <v>44006</v>
      </c>
      <c r="B1683" s="4" t="s">
        <v>31</v>
      </c>
      <c r="C1683" s="4" t="s">
        <v>6</v>
      </c>
      <c r="D1683" s="6">
        <v>1</v>
      </c>
      <c r="E1683" s="5">
        <v>7000.65</v>
      </c>
      <c r="F1683" s="6" t="str">
        <f t="shared" si="155"/>
        <v>借呗</v>
      </c>
      <c r="G1683" s="3" t="str">
        <f>MID(C1683,3,LEN(C1683))</f>
        <v>12期</v>
      </c>
      <c r="H1683" s="3" t="str">
        <f>VLOOKUP($B1683*1,[1]Sheet1!$A:$G,7,FALSE)</f>
        <v>华西北</v>
      </c>
      <c r="I1683" s="3" t="str">
        <f>VLOOKUP($B1683*1,[1]Sheet1!$A:$G,6,FALSE)</f>
        <v>北京</v>
      </c>
      <c r="J1683" s="3" t="str">
        <f>VLOOKUP($B1683*1,[1]Sheet1!$A:$G,5,FALSE)</f>
        <v>三组</v>
      </c>
      <c r="K1683" s="3" t="str">
        <f t="shared" si="156"/>
        <v>北京三组</v>
      </c>
      <c r="L1683" s="3" t="str">
        <f>IF(VLOOKUP($B1683*1,[1]Sheet1!$A:$G,4,FALSE)=1,"普通员工","管理人员")</f>
        <v>普通员工</v>
      </c>
      <c r="M1683" s="3">
        <f>E1683/D1683</f>
        <v>7000.65</v>
      </c>
      <c r="N1683" s="3">
        <f t="shared" si="157"/>
        <v>2020</v>
      </c>
      <c r="O1683" s="3">
        <f t="shared" si="158"/>
        <v>6</v>
      </c>
    </row>
    <row r="1684" spans="1:15" x14ac:dyDescent="0.2">
      <c r="A1684" s="10">
        <f>A1683</f>
        <v>44006</v>
      </c>
      <c r="B1684" s="4" t="s">
        <v>69</v>
      </c>
      <c r="C1684" s="4" t="s">
        <v>5</v>
      </c>
      <c r="D1684" s="6">
        <v>1</v>
      </c>
      <c r="E1684" s="5">
        <v>8000.63</v>
      </c>
      <c r="F1684" s="6" t="str">
        <f t="shared" si="155"/>
        <v>借呗</v>
      </c>
      <c r="G1684" s="3" t="str">
        <f>MID(C1684,3,LEN(C1684))</f>
        <v>6期</v>
      </c>
      <c r="H1684" s="3" t="str">
        <f>VLOOKUP($B1684*1,[1]Sheet1!$A:$G,7,FALSE)</f>
        <v>华东</v>
      </c>
      <c r="I1684" s="3" t="str">
        <f>VLOOKUP($B1684*1,[1]Sheet1!$A:$G,6,FALSE)</f>
        <v>合肥</v>
      </c>
      <c r="J1684" s="3" t="str">
        <f>VLOOKUP($B1684*1,[1]Sheet1!$A:$G,5,FALSE)</f>
        <v>一组</v>
      </c>
      <c r="K1684" s="3" t="str">
        <f t="shared" si="156"/>
        <v>合肥一组</v>
      </c>
      <c r="L1684" s="3" t="str">
        <f>IF(VLOOKUP($B1684*1,[1]Sheet1!$A:$G,4,FALSE)=1,"普通员工","管理人员")</f>
        <v>普通员工</v>
      </c>
      <c r="M1684" s="3">
        <f>E1684/D1684</f>
        <v>8000.63</v>
      </c>
      <c r="N1684" s="3">
        <f t="shared" si="157"/>
        <v>2020</v>
      </c>
      <c r="O1684" s="3">
        <f t="shared" si="158"/>
        <v>6</v>
      </c>
    </row>
    <row r="1685" spans="1:15" x14ac:dyDescent="0.2">
      <c r="A1685" s="10">
        <f>A1684</f>
        <v>44006</v>
      </c>
      <c r="B1685" s="3" t="str">
        <f>B1684</f>
        <v>1000008542</v>
      </c>
      <c r="C1685" s="4" t="s">
        <v>10</v>
      </c>
      <c r="D1685" s="6">
        <v>1</v>
      </c>
      <c r="E1685" s="5">
        <v>13000.64</v>
      </c>
      <c r="F1685" s="6" t="str">
        <f t="shared" si="155"/>
        <v>借呗</v>
      </c>
      <c r="G1685" s="3" t="str">
        <f>MID(C1685,3,LEN(C1685))</f>
        <v>18期</v>
      </c>
      <c r="H1685" s="3" t="str">
        <f>VLOOKUP($B1685*1,[1]Sheet1!$A:$G,7,FALSE)</f>
        <v>华东</v>
      </c>
      <c r="I1685" s="3" t="str">
        <f>VLOOKUP($B1685*1,[1]Sheet1!$A:$G,6,FALSE)</f>
        <v>合肥</v>
      </c>
      <c r="J1685" s="3" t="str">
        <f>VLOOKUP($B1685*1,[1]Sheet1!$A:$G,5,FALSE)</f>
        <v>一组</v>
      </c>
      <c r="K1685" s="3" t="str">
        <f t="shared" si="156"/>
        <v>合肥一组</v>
      </c>
      <c r="L1685" s="3" t="str">
        <f>IF(VLOOKUP($B1685*1,[1]Sheet1!$A:$G,4,FALSE)=1,"普通员工","管理人员")</f>
        <v>普通员工</v>
      </c>
      <c r="M1685" s="3">
        <f>E1685/D1685</f>
        <v>13000.64</v>
      </c>
      <c r="N1685" s="3">
        <f t="shared" si="157"/>
        <v>2020</v>
      </c>
      <c r="O1685" s="3">
        <f t="shared" si="158"/>
        <v>6</v>
      </c>
    </row>
    <row r="1686" spans="1:15" x14ac:dyDescent="0.2">
      <c r="A1686" s="10">
        <f>A1685</f>
        <v>44006</v>
      </c>
      <c r="B1686" s="4" t="s">
        <v>53</v>
      </c>
      <c r="C1686" s="4" t="s">
        <v>6</v>
      </c>
      <c r="D1686" s="6">
        <v>1</v>
      </c>
      <c r="E1686" s="5">
        <v>15000.52</v>
      </c>
      <c r="F1686" s="6" t="str">
        <f t="shared" si="155"/>
        <v>借呗</v>
      </c>
      <c r="G1686" s="3" t="str">
        <f>MID(C1686,3,LEN(C1686))</f>
        <v>12期</v>
      </c>
      <c r="H1686" s="3" t="str">
        <f>VLOOKUP($B1686*1,[1]Sheet1!$A:$G,7,FALSE)</f>
        <v>华东</v>
      </c>
      <c r="I1686" s="3" t="str">
        <f>VLOOKUP($B1686*1,[1]Sheet1!$A:$G,6,FALSE)</f>
        <v>南京</v>
      </c>
      <c r="J1686" s="3" t="str">
        <f>VLOOKUP($B1686*1,[1]Sheet1!$A:$G,5,FALSE)</f>
        <v>四组</v>
      </c>
      <c r="K1686" s="3" t="str">
        <f t="shared" si="156"/>
        <v>南京四组</v>
      </c>
      <c r="L1686" s="3" t="str">
        <f>IF(VLOOKUP($B1686*1,[1]Sheet1!$A:$G,4,FALSE)=1,"普通员工","管理人员")</f>
        <v>普通员工</v>
      </c>
      <c r="M1686" s="3">
        <f>E1686/D1686</f>
        <v>15000.52</v>
      </c>
      <c r="N1686" s="3">
        <f t="shared" si="157"/>
        <v>2020</v>
      </c>
      <c r="O1686" s="3">
        <f t="shared" si="158"/>
        <v>6</v>
      </c>
    </row>
    <row r="1687" spans="1:15" x14ac:dyDescent="0.2">
      <c r="A1687" s="10">
        <f>A1686</f>
        <v>44006</v>
      </c>
      <c r="B1687" s="4" t="s">
        <v>54</v>
      </c>
      <c r="C1687" s="4" t="s">
        <v>6</v>
      </c>
      <c r="D1687" s="6">
        <v>1</v>
      </c>
      <c r="E1687" s="5">
        <v>12000.62</v>
      </c>
      <c r="F1687" s="6" t="str">
        <f t="shared" si="155"/>
        <v>借呗</v>
      </c>
      <c r="G1687" s="3" t="str">
        <f>MID(C1687,3,LEN(C1687))</f>
        <v>12期</v>
      </c>
      <c r="H1687" s="3" t="str">
        <f>VLOOKUP($B1687*1,[1]Sheet1!$A:$G,7,FALSE)</f>
        <v>华东</v>
      </c>
      <c r="I1687" s="3" t="str">
        <f>VLOOKUP($B1687*1,[1]Sheet1!$A:$G,6,FALSE)</f>
        <v>南京</v>
      </c>
      <c r="J1687" s="3" t="str">
        <f>VLOOKUP($B1687*1,[1]Sheet1!$A:$G,5,FALSE)</f>
        <v>一组</v>
      </c>
      <c r="K1687" s="3" t="str">
        <f t="shared" si="156"/>
        <v>南京一组</v>
      </c>
      <c r="L1687" s="3" t="str">
        <f>IF(VLOOKUP($B1687*1,[1]Sheet1!$A:$G,4,FALSE)=1,"普通员工","管理人员")</f>
        <v>普通员工</v>
      </c>
      <c r="M1687" s="3">
        <f>E1687/D1687</f>
        <v>12000.62</v>
      </c>
      <c r="N1687" s="3">
        <f t="shared" si="157"/>
        <v>2020</v>
      </c>
      <c r="O1687" s="3">
        <f t="shared" si="158"/>
        <v>6</v>
      </c>
    </row>
    <row r="1688" spans="1:15" x14ac:dyDescent="0.2">
      <c r="A1688" s="10">
        <f>A1687</f>
        <v>44006</v>
      </c>
      <c r="B1688" s="4" t="s">
        <v>55</v>
      </c>
      <c r="C1688" s="4" t="s">
        <v>5</v>
      </c>
      <c r="D1688" s="6">
        <v>1</v>
      </c>
      <c r="E1688" s="5">
        <v>17999.97</v>
      </c>
      <c r="F1688" s="6" t="str">
        <f t="shared" si="155"/>
        <v>借呗</v>
      </c>
      <c r="G1688" s="3" t="str">
        <f>MID(C1688,3,LEN(C1688))</f>
        <v>6期</v>
      </c>
      <c r="H1688" s="3" t="str">
        <f>VLOOKUP($B1688*1,[1]Sheet1!$A:$G,7,FALSE)</f>
        <v>华南</v>
      </c>
      <c r="I1688" s="3" t="str">
        <f>VLOOKUP($B1688*1,[1]Sheet1!$A:$G,6,FALSE)</f>
        <v>广州</v>
      </c>
      <c r="J1688" s="3" t="str">
        <f>VLOOKUP($B1688*1,[1]Sheet1!$A:$G,5,FALSE)</f>
        <v>一组</v>
      </c>
      <c r="K1688" s="3" t="str">
        <f t="shared" si="156"/>
        <v>广州一组</v>
      </c>
      <c r="L1688" s="3" t="str">
        <f>IF(VLOOKUP($B1688*1,[1]Sheet1!$A:$G,4,FALSE)=1,"普通员工","管理人员")</f>
        <v>普通员工</v>
      </c>
      <c r="M1688" s="3">
        <f>E1688/D1688</f>
        <v>17999.97</v>
      </c>
      <c r="N1688" s="3">
        <f t="shared" si="157"/>
        <v>2020</v>
      </c>
      <c r="O1688" s="3">
        <f t="shared" si="158"/>
        <v>6</v>
      </c>
    </row>
    <row r="1689" spans="1:15" x14ac:dyDescent="0.2">
      <c r="A1689" s="10">
        <f>A1688</f>
        <v>44006</v>
      </c>
      <c r="B1689" s="4" t="s">
        <v>80</v>
      </c>
      <c r="C1689" s="4" t="s">
        <v>5</v>
      </c>
      <c r="D1689" s="6">
        <v>1</v>
      </c>
      <c r="E1689" s="5">
        <v>15000.62</v>
      </c>
      <c r="F1689" s="6" t="str">
        <f t="shared" si="155"/>
        <v>借呗</v>
      </c>
      <c r="G1689" s="3" t="str">
        <f>MID(C1689,3,LEN(C1689))</f>
        <v>6期</v>
      </c>
      <c r="H1689" s="3" t="str">
        <f>VLOOKUP($B1689*1,[1]Sheet1!$A:$G,7,FALSE)</f>
        <v>华东</v>
      </c>
      <c r="I1689" s="3" t="str">
        <f>VLOOKUP($B1689*1,[1]Sheet1!$A:$G,6,FALSE)</f>
        <v>上海</v>
      </c>
      <c r="J1689" s="3" t="str">
        <f>VLOOKUP($B1689*1,[1]Sheet1!$A:$G,5,FALSE)</f>
        <v>二组</v>
      </c>
      <c r="K1689" s="3" t="str">
        <f t="shared" si="156"/>
        <v>上海二组</v>
      </c>
      <c r="L1689" s="3" t="str">
        <f>IF(VLOOKUP($B1689*1,[1]Sheet1!$A:$G,4,FALSE)=1,"普通员工","管理人员")</f>
        <v>普通员工</v>
      </c>
      <c r="M1689" s="3">
        <f>E1689/D1689</f>
        <v>15000.62</v>
      </c>
      <c r="N1689" s="3">
        <f t="shared" si="157"/>
        <v>2020</v>
      </c>
      <c r="O1689" s="3">
        <f t="shared" si="158"/>
        <v>6</v>
      </c>
    </row>
    <row r="1690" spans="1:15" x14ac:dyDescent="0.2">
      <c r="A1690" s="10">
        <f>A1689</f>
        <v>44006</v>
      </c>
      <c r="B1690" s="4" t="s">
        <v>73</v>
      </c>
      <c r="C1690" s="4" t="s">
        <v>5</v>
      </c>
      <c r="D1690" s="6">
        <v>1</v>
      </c>
      <c r="E1690" s="5">
        <v>17000.850000000002</v>
      </c>
      <c r="F1690" s="6" t="str">
        <f t="shared" si="155"/>
        <v>借呗</v>
      </c>
      <c r="G1690" s="3" t="str">
        <f>MID(C1690,3,LEN(C1690))</f>
        <v>6期</v>
      </c>
      <c r="H1690" s="3" t="str">
        <f>VLOOKUP($B1690*1,[1]Sheet1!$A:$G,7,FALSE)</f>
        <v>华东</v>
      </c>
      <c r="I1690" s="3" t="str">
        <f>VLOOKUP($B1690*1,[1]Sheet1!$A:$G,6,FALSE)</f>
        <v>上海</v>
      </c>
      <c r="J1690" s="3" t="str">
        <f>VLOOKUP($B1690*1,[1]Sheet1!$A:$G,5,FALSE)</f>
        <v>二组</v>
      </c>
      <c r="K1690" s="3" t="str">
        <f t="shared" si="156"/>
        <v>上海二组</v>
      </c>
      <c r="L1690" s="3" t="str">
        <f>IF(VLOOKUP($B1690*1,[1]Sheet1!$A:$G,4,FALSE)=1,"普通员工","管理人员")</f>
        <v>普通员工</v>
      </c>
      <c r="M1690" s="3">
        <f>E1690/D1690</f>
        <v>17000.850000000002</v>
      </c>
      <c r="N1690" s="3">
        <f t="shared" si="157"/>
        <v>2020</v>
      </c>
      <c r="O1690" s="3">
        <f t="shared" si="158"/>
        <v>6</v>
      </c>
    </row>
    <row r="1691" spans="1:15" x14ac:dyDescent="0.2">
      <c r="A1691" s="10">
        <f>A1690</f>
        <v>44006</v>
      </c>
      <c r="B1691" s="3" t="str">
        <f>B1690</f>
        <v>1000011698</v>
      </c>
      <c r="C1691" s="4" t="s">
        <v>6</v>
      </c>
      <c r="D1691" s="6">
        <v>2</v>
      </c>
      <c r="E1691" s="5">
        <v>23001.08</v>
      </c>
      <c r="F1691" s="6" t="str">
        <f t="shared" si="155"/>
        <v>借呗</v>
      </c>
      <c r="G1691" s="3" t="str">
        <f>MID(C1691,3,LEN(C1691))</f>
        <v>12期</v>
      </c>
      <c r="H1691" s="3" t="str">
        <f>VLOOKUP($B1691*1,[1]Sheet1!$A:$G,7,FALSE)</f>
        <v>华东</v>
      </c>
      <c r="I1691" s="3" t="str">
        <f>VLOOKUP($B1691*1,[1]Sheet1!$A:$G,6,FALSE)</f>
        <v>上海</v>
      </c>
      <c r="J1691" s="3" t="str">
        <f>VLOOKUP($B1691*1,[1]Sheet1!$A:$G,5,FALSE)</f>
        <v>二组</v>
      </c>
      <c r="K1691" s="3" t="str">
        <f t="shared" si="156"/>
        <v>上海二组</v>
      </c>
      <c r="L1691" s="3" t="str">
        <f>IF(VLOOKUP($B1691*1,[1]Sheet1!$A:$G,4,FALSE)=1,"普通员工","管理人员")</f>
        <v>普通员工</v>
      </c>
      <c r="M1691" s="3">
        <f>E1691/D1691</f>
        <v>11500.54</v>
      </c>
      <c r="N1691" s="3">
        <f t="shared" si="157"/>
        <v>2020</v>
      </c>
      <c r="O1691" s="3">
        <f t="shared" si="158"/>
        <v>6</v>
      </c>
    </row>
    <row r="1692" spans="1:15" x14ac:dyDescent="0.2">
      <c r="A1692" s="10">
        <f>A1691</f>
        <v>44006</v>
      </c>
      <c r="B1692" s="4" t="s">
        <v>119</v>
      </c>
      <c r="C1692" s="4" t="s">
        <v>6</v>
      </c>
      <c r="D1692" s="6">
        <v>1</v>
      </c>
      <c r="E1692" s="5">
        <v>6000.24</v>
      </c>
      <c r="F1692" s="6" t="str">
        <f t="shared" si="155"/>
        <v>借呗</v>
      </c>
      <c r="G1692" s="3" t="str">
        <f>MID(C1692,3,LEN(C1692))</f>
        <v>12期</v>
      </c>
      <c r="H1692" s="3" t="str">
        <f>VLOOKUP($B1692*1,[1]Sheet1!$A:$G,7,FALSE)</f>
        <v>华东</v>
      </c>
      <c r="I1692" s="3" t="str">
        <f>VLOOKUP($B1692*1,[1]Sheet1!$A:$G,6,FALSE)</f>
        <v>杭州</v>
      </c>
      <c r="J1692" s="3" t="str">
        <f>VLOOKUP($B1692*1,[1]Sheet1!$A:$G,5,FALSE)</f>
        <v>二组</v>
      </c>
      <c r="K1692" s="3" t="str">
        <f t="shared" si="156"/>
        <v>杭州二组</v>
      </c>
      <c r="L1692" s="3" t="str">
        <f>IF(VLOOKUP($B1692*1,[1]Sheet1!$A:$G,4,FALSE)=1,"普通员工","管理人员")</f>
        <v>普通员工</v>
      </c>
      <c r="M1692" s="3">
        <f>E1692/D1692</f>
        <v>6000.24</v>
      </c>
      <c r="N1692" s="3">
        <f t="shared" si="157"/>
        <v>2020</v>
      </c>
      <c r="O1692" s="3">
        <f t="shared" si="158"/>
        <v>6</v>
      </c>
    </row>
    <row r="1693" spans="1:15" x14ac:dyDescent="0.2">
      <c r="A1693" s="10">
        <f>A1692</f>
        <v>44006</v>
      </c>
      <c r="B1693" s="4" t="s">
        <v>75</v>
      </c>
      <c r="C1693" s="4" t="s">
        <v>6</v>
      </c>
      <c r="D1693" s="6">
        <v>2</v>
      </c>
      <c r="E1693" s="5">
        <v>22000.489999999998</v>
      </c>
      <c r="F1693" s="6" t="str">
        <f t="shared" si="155"/>
        <v>借呗</v>
      </c>
      <c r="G1693" s="3" t="str">
        <f>MID(C1693,3,LEN(C1693))</f>
        <v>12期</v>
      </c>
      <c r="H1693" s="3" t="str">
        <f>VLOOKUP($B1693*1,[1]Sheet1!$A:$G,7,FALSE)</f>
        <v>华东</v>
      </c>
      <c r="I1693" s="3" t="str">
        <f>VLOOKUP($B1693*1,[1]Sheet1!$A:$G,6,FALSE)</f>
        <v>杭州</v>
      </c>
      <c r="J1693" s="3" t="str">
        <f>VLOOKUP($B1693*1,[1]Sheet1!$A:$G,5,FALSE)</f>
        <v>一组</v>
      </c>
      <c r="K1693" s="3" t="str">
        <f t="shared" si="156"/>
        <v>杭州一组</v>
      </c>
      <c r="L1693" s="3" t="str">
        <f>IF(VLOOKUP($B1693*1,[1]Sheet1!$A:$G,4,FALSE)=1,"普通员工","管理人员")</f>
        <v>普通员工</v>
      </c>
      <c r="M1693" s="3">
        <f>E1693/D1693</f>
        <v>11000.244999999999</v>
      </c>
      <c r="N1693" s="3">
        <f t="shared" si="157"/>
        <v>2020</v>
      </c>
      <c r="O1693" s="3">
        <f t="shared" si="158"/>
        <v>6</v>
      </c>
    </row>
    <row r="1694" spans="1:15" x14ac:dyDescent="0.2">
      <c r="A1694" s="10">
        <f>A1693</f>
        <v>44006</v>
      </c>
      <c r="B1694" s="4" t="s">
        <v>76</v>
      </c>
      <c r="C1694" s="4" t="s">
        <v>6</v>
      </c>
      <c r="D1694" s="6">
        <v>2</v>
      </c>
      <c r="E1694" s="5">
        <v>38001.050000000003</v>
      </c>
      <c r="F1694" s="6" t="str">
        <f t="shared" si="155"/>
        <v>借呗</v>
      </c>
      <c r="G1694" s="3" t="str">
        <f>MID(C1694,3,LEN(C1694))</f>
        <v>12期</v>
      </c>
      <c r="H1694" s="3" t="str">
        <f>VLOOKUP($B1694*1,[1]Sheet1!$A:$G,7,FALSE)</f>
        <v>华东</v>
      </c>
      <c r="I1694" s="3" t="str">
        <f>VLOOKUP($B1694*1,[1]Sheet1!$A:$G,6,FALSE)</f>
        <v>杭州</v>
      </c>
      <c r="J1694" s="3" t="str">
        <f>VLOOKUP($B1694*1,[1]Sheet1!$A:$G,5,FALSE)</f>
        <v>二组</v>
      </c>
      <c r="K1694" s="3" t="str">
        <f t="shared" si="156"/>
        <v>杭州二组</v>
      </c>
      <c r="L1694" s="3" t="str">
        <f>IF(VLOOKUP($B1694*1,[1]Sheet1!$A:$G,4,FALSE)=1,"普通员工","管理人员")</f>
        <v>普通员工</v>
      </c>
      <c r="M1694" s="3">
        <f>E1694/D1694</f>
        <v>19000.525000000001</v>
      </c>
      <c r="N1694" s="3">
        <f t="shared" si="157"/>
        <v>2020</v>
      </c>
      <c r="O1694" s="3">
        <f t="shared" si="158"/>
        <v>6</v>
      </c>
    </row>
    <row r="1695" spans="1:15" x14ac:dyDescent="0.2">
      <c r="A1695" s="10">
        <f>A1694</f>
        <v>44006</v>
      </c>
      <c r="B1695" s="4" t="s">
        <v>77</v>
      </c>
      <c r="C1695" s="4" t="s">
        <v>5</v>
      </c>
      <c r="D1695" s="6">
        <v>1</v>
      </c>
      <c r="E1695" s="5">
        <v>1063.98</v>
      </c>
      <c r="F1695" s="6" t="str">
        <f t="shared" si="155"/>
        <v>借呗</v>
      </c>
      <c r="G1695" s="3" t="str">
        <f>MID(C1695,3,LEN(C1695))</f>
        <v>6期</v>
      </c>
      <c r="H1695" s="3" t="str">
        <f>VLOOKUP($B1695*1,[1]Sheet1!$A:$G,7,FALSE)</f>
        <v>华东</v>
      </c>
      <c r="I1695" s="3" t="str">
        <f>VLOOKUP($B1695*1,[1]Sheet1!$A:$G,6,FALSE)</f>
        <v>杭州</v>
      </c>
      <c r="J1695" s="3" t="str">
        <f>VLOOKUP($B1695*1,[1]Sheet1!$A:$G,5,FALSE)</f>
        <v>三组</v>
      </c>
      <c r="K1695" s="3" t="str">
        <f t="shared" si="156"/>
        <v>杭州三组</v>
      </c>
      <c r="L1695" s="3" t="str">
        <f>IF(VLOOKUP($B1695*1,[1]Sheet1!$A:$G,4,FALSE)=1,"普通员工","管理人员")</f>
        <v>管理人员</v>
      </c>
      <c r="M1695" s="3">
        <f>E1695/D1695</f>
        <v>1063.98</v>
      </c>
      <c r="N1695" s="3">
        <f t="shared" si="157"/>
        <v>2020</v>
      </c>
      <c r="O1695" s="3">
        <f t="shared" si="158"/>
        <v>6</v>
      </c>
    </row>
    <row r="1696" spans="1:15" x14ac:dyDescent="0.2">
      <c r="A1696" s="10">
        <f>A1695</f>
        <v>44006</v>
      </c>
      <c r="B1696" s="4" t="s">
        <v>78</v>
      </c>
      <c r="C1696" s="4" t="s">
        <v>5</v>
      </c>
      <c r="D1696" s="6">
        <v>1</v>
      </c>
      <c r="E1696" s="5">
        <v>11000.21</v>
      </c>
      <c r="F1696" s="6" t="str">
        <f t="shared" si="155"/>
        <v>借呗</v>
      </c>
      <c r="G1696" s="3" t="str">
        <f>MID(C1696,3,LEN(C1696))</f>
        <v>6期</v>
      </c>
      <c r="H1696" s="3" t="str">
        <f>VLOOKUP($B1696*1,[1]Sheet1!$A:$G,7,FALSE)</f>
        <v>华东</v>
      </c>
      <c r="I1696" s="3" t="str">
        <f>VLOOKUP($B1696*1,[1]Sheet1!$A:$G,6,FALSE)</f>
        <v>杭州</v>
      </c>
      <c r="J1696" s="3" t="str">
        <f>VLOOKUP($B1696*1,[1]Sheet1!$A:$G,5,FALSE)</f>
        <v>一组</v>
      </c>
      <c r="K1696" s="3" t="str">
        <f t="shared" si="156"/>
        <v>杭州一组</v>
      </c>
      <c r="L1696" s="3" t="str">
        <f>IF(VLOOKUP($B1696*1,[1]Sheet1!$A:$G,4,FALSE)=1,"普通员工","管理人员")</f>
        <v>普通员工</v>
      </c>
      <c r="M1696" s="3">
        <f>E1696/D1696</f>
        <v>11000.21</v>
      </c>
      <c r="N1696" s="3">
        <f t="shared" si="157"/>
        <v>2020</v>
      </c>
      <c r="O1696" s="3">
        <f t="shared" si="158"/>
        <v>6</v>
      </c>
    </row>
    <row r="1697" spans="1:15" x14ac:dyDescent="0.2">
      <c r="A1697" s="10">
        <f>A1696</f>
        <v>44006</v>
      </c>
      <c r="B1697" s="4" t="s">
        <v>82</v>
      </c>
      <c r="C1697" s="4" t="s">
        <v>6</v>
      </c>
      <c r="D1697" s="6">
        <v>1</v>
      </c>
      <c r="E1697" s="5">
        <v>18000.52</v>
      </c>
      <c r="F1697" s="6" t="str">
        <f t="shared" si="155"/>
        <v>借呗</v>
      </c>
      <c r="G1697" s="3" t="str">
        <f>MID(C1697,3,LEN(C1697))</f>
        <v>12期</v>
      </c>
      <c r="H1697" s="3" t="str">
        <f>VLOOKUP($B1697*1,[1]Sheet1!$A:$G,7,FALSE)</f>
        <v>华西北</v>
      </c>
      <c r="I1697" s="3" t="str">
        <f>VLOOKUP($B1697*1,[1]Sheet1!$A:$G,6,FALSE)</f>
        <v>北京</v>
      </c>
      <c r="J1697" s="3" t="str">
        <f>VLOOKUP($B1697*1,[1]Sheet1!$A:$G,5,FALSE)</f>
        <v>三组</v>
      </c>
      <c r="K1697" s="3" t="str">
        <f t="shared" si="156"/>
        <v>北京三组</v>
      </c>
      <c r="L1697" s="3" t="str">
        <f>IF(VLOOKUP($B1697*1,[1]Sheet1!$A:$G,4,FALSE)=1,"普通员工","管理人员")</f>
        <v>普通员工</v>
      </c>
      <c r="M1697" s="3">
        <f>E1697/D1697</f>
        <v>18000.52</v>
      </c>
      <c r="N1697" s="3">
        <f t="shared" si="157"/>
        <v>2020</v>
      </c>
      <c r="O1697" s="3">
        <f t="shared" si="158"/>
        <v>6</v>
      </c>
    </row>
    <row r="1698" spans="1:15" x14ac:dyDescent="0.2">
      <c r="A1698" s="10">
        <f>A1697</f>
        <v>44006</v>
      </c>
      <c r="B1698" s="4" t="s">
        <v>88</v>
      </c>
      <c r="C1698" s="4" t="s">
        <v>5</v>
      </c>
      <c r="D1698" s="6">
        <v>5</v>
      </c>
      <c r="E1698" s="5">
        <v>53002.28</v>
      </c>
      <c r="F1698" s="6" t="str">
        <f t="shared" si="155"/>
        <v>借呗</v>
      </c>
      <c r="G1698" s="3" t="str">
        <f>MID(C1698,3,LEN(C1698))</f>
        <v>6期</v>
      </c>
      <c r="H1698" s="3" t="str">
        <f>VLOOKUP($B1698*1,[1]Sheet1!$A:$G,7,FALSE)</f>
        <v>华东</v>
      </c>
      <c r="I1698" s="3" t="str">
        <f>VLOOKUP($B1698*1,[1]Sheet1!$A:$G,6,FALSE)</f>
        <v>上海</v>
      </c>
      <c r="J1698" s="3" t="str">
        <f>VLOOKUP($B1698*1,[1]Sheet1!$A:$G,5,FALSE)</f>
        <v>一组</v>
      </c>
      <c r="K1698" s="3" t="str">
        <f t="shared" si="156"/>
        <v>上海一组</v>
      </c>
      <c r="L1698" s="3" t="str">
        <f>IF(VLOOKUP($B1698*1,[1]Sheet1!$A:$G,4,FALSE)=1,"普通员工","管理人员")</f>
        <v>普通员工</v>
      </c>
      <c r="M1698" s="3">
        <f>E1698/D1698</f>
        <v>10600.456</v>
      </c>
      <c r="N1698" s="3">
        <f t="shared" si="157"/>
        <v>2020</v>
      </c>
      <c r="O1698" s="3">
        <f t="shared" si="158"/>
        <v>6</v>
      </c>
    </row>
    <row r="1699" spans="1:15" x14ac:dyDescent="0.2">
      <c r="A1699" s="10">
        <f>A1698</f>
        <v>44006</v>
      </c>
      <c r="B1699" s="3" t="str">
        <f>B1698</f>
        <v>1000012675</v>
      </c>
      <c r="C1699" s="4" t="s">
        <v>10</v>
      </c>
      <c r="D1699" s="6">
        <v>1</v>
      </c>
      <c r="E1699" s="5">
        <v>12000.69</v>
      </c>
      <c r="F1699" s="6" t="str">
        <f t="shared" si="155"/>
        <v>借呗</v>
      </c>
      <c r="G1699" s="3" t="str">
        <f>MID(C1699,3,LEN(C1699))</f>
        <v>18期</v>
      </c>
      <c r="H1699" s="3" t="str">
        <f>VLOOKUP($B1699*1,[1]Sheet1!$A:$G,7,FALSE)</f>
        <v>华东</v>
      </c>
      <c r="I1699" s="3" t="str">
        <f>VLOOKUP($B1699*1,[1]Sheet1!$A:$G,6,FALSE)</f>
        <v>上海</v>
      </c>
      <c r="J1699" s="3" t="str">
        <f>VLOOKUP($B1699*1,[1]Sheet1!$A:$G,5,FALSE)</f>
        <v>一组</v>
      </c>
      <c r="K1699" s="3" t="str">
        <f t="shared" si="156"/>
        <v>上海一组</v>
      </c>
      <c r="L1699" s="3" t="str">
        <f>IF(VLOOKUP($B1699*1,[1]Sheet1!$A:$G,4,FALSE)=1,"普通员工","管理人员")</f>
        <v>普通员工</v>
      </c>
      <c r="M1699" s="3">
        <f>E1699/D1699</f>
        <v>12000.69</v>
      </c>
      <c r="N1699" s="3">
        <f t="shared" si="157"/>
        <v>2020</v>
      </c>
      <c r="O1699" s="3">
        <f t="shared" si="158"/>
        <v>6</v>
      </c>
    </row>
    <row r="1700" spans="1:15" x14ac:dyDescent="0.2">
      <c r="A1700" s="10">
        <f>A1699</f>
        <v>44006</v>
      </c>
      <c r="B1700" s="4" t="s">
        <v>95</v>
      </c>
      <c r="C1700" s="4" t="s">
        <v>5</v>
      </c>
      <c r="D1700" s="6">
        <v>2</v>
      </c>
      <c r="E1700" s="5">
        <v>9500.6200000000008</v>
      </c>
      <c r="F1700" s="6" t="str">
        <f t="shared" si="155"/>
        <v>借呗</v>
      </c>
      <c r="G1700" s="3" t="str">
        <f>MID(C1700,3,LEN(C1700))</f>
        <v>6期</v>
      </c>
      <c r="H1700" s="3" t="str">
        <f>VLOOKUP($B1700*1,[1]Sheet1!$A:$G,7,FALSE)</f>
        <v>华南</v>
      </c>
      <c r="I1700" s="3" t="str">
        <f>VLOOKUP($B1700*1,[1]Sheet1!$A:$G,6,FALSE)</f>
        <v>南宁</v>
      </c>
      <c r="J1700" s="3" t="str">
        <f>VLOOKUP($B1700*1,[1]Sheet1!$A:$G,5,FALSE)</f>
        <v>一组</v>
      </c>
      <c r="K1700" s="3" t="str">
        <f t="shared" si="156"/>
        <v>南宁一组</v>
      </c>
      <c r="L1700" s="3" t="str">
        <f>IF(VLOOKUP($B1700*1,[1]Sheet1!$A:$G,4,FALSE)=1,"普通员工","管理人员")</f>
        <v>普通员工</v>
      </c>
      <c r="M1700" s="3">
        <f>E1700/D1700</f>
        <v>4750.3100000000004</v>
      </c>
      <c r="N1700" s="3">
        <f t="shared" si="157"/>
        <v>2020</v>
      </c>
      <c r="O1700" s="3">
        <f t="shared" si="158"/>
        <v>6</v>
      </c>
    </row>
    <row r="1701" spans="1:15" x14ac:dyDescent="0.2">
      <c r="A1701" s="10">
        <f>A1700</f>
        <v>44006</v>
      </c>
      <c r="B1701" s="3" t="str">
        <f>B1700</f>
        <v>1000013526</v>
      </c>
      <c r="C1701" s="4" t="s">
        <v>10</v>
      </c>
      <c r="D1701" s="6">
        <v>1</v>
      </c>
      <c r="E1701" s="5">
        <v>13000.75</v>
      </c>
      <c r="F1701" s="6" t="str">
        <f t="shared" si="155"/>
        <v>借呗</v>
      </c>
      <c r="G1701" s="3" t="str">
        <f>MID(C1701,3,LEN(C1701))</f>
        <v>18期</v>
      </c>
      <c r="H1701" s="3" t="str">
        <f>VLOOKUP($B1701*1,[1]Sheet1!$A:$G,7,FALSE)</f>
        <v>华南</v>
      </c>
      <c r="I1701" s="3" t="str">
        <f>VLOOKUP($B1701*1,[1]Sheet1!$A:$G,6,FALSE)</f>
        <v>南宁</v>
      </c>
      <c r="J1701" s="3" t="str">
        <f>VLOOKUP($B1701*1,[1]Sheet1!$A:$G,5,FALSE)</f>
        <v>一组</v>
      </c>
      <c r="K1701" s="3" t="str">
        <f t="shared" si="156"/>
        <v>南宁一组</v>
      </c>
      <c r="L1701" s="3" t="str">
        <f>IF(VLOOKUP($B1701*1,[1]Sheet1!$A:$G,4,FALSE)=1,"普通员工","管理人员")</f>
        <v>普通员工</v>
      </c>
      <c r="M1701" s="3">
        <f>E1701/D1701</f>
        <v>13000.75</v>
      </c>
      <c r="N1701" s="3">
        <f t="shared" si="157"/>
        <v>2020</v>
      </c>
      <c r="O1701" s="3">
        <f t="shared" si="158"/>
        <v>6</v>
      </c>
    </row>
    <row r="1702" spans="1:15" x14ac:dyDescent="0.2">
      <c r="A1702" s="10">
        <f>A1701</f>
        <v>44006</v>
      </c>
      <c r="B1702" s="4" t="s">
        <v>110</v>
      </c>
      <c r="C1702" s="4" t="s">
        <v>6</v>
      </c>
      <c r="D1702" s="6">
        <v>1</v>
      </c>
      <c r="E1702" s="5">
        <v>20000.05</v>
      </c>
      <c r="F1702" s="6" t="str">
        <f t="shared" si="155"/>
        <v>借呗</v>
      </c>
      <c r="G1702" s="3" t="str">
        <f>MID(C1702,3,LEN(C1702))</f>
        <v>12期</v>
      </c>
      <c r="H1702" s="3" t="str">
        <f>VLOOKUP($B1702*1,[1]Sheet1!$A:$G,7,FALSE)</f>
        <v>华东</v>
      </c>
      <c r="I1702" s="3" t="str">
        <f>VLOOKUP($B1702*1,[1]Sheet1!$A:$G,6,FALSE)</f>
        <v>苏州</v>
      </c>
      <c r="J1702" s="3" t="str">
        <f>VLOOKUP($B1702*1,[1]Sheet1!$A:$G,5,FALSE)</f>
        <v>一组</v>
      </c>
      <c r="K1702" s="3" t="str">
        <f t="shared" si="156"/>
        <v>苏州一组</v>
      </c>
      <c r="L1702" s="3" t="str">
        <f>IF(VLOOKUP($B1702*1,[1]Sheet1!$A:$G,4,FALSE)=1,"普通员工","管理人员")</f>
        <v>普通员工</v>
      </c>
      <c r="M1702" s="3">
        <f>E1702/D1702</f>
        <v>20000.05</v>
      </c>
      <c r="N1702" s="3">
        <f t="shared" si="157"/>
        <v>2020</v>
      </c>
      <c r="O1702" s="3">
        <f t="shared" si="158"/>
        <v>6</v>
      </c>
    </row>
    <row r="1703" spans="1:15" x14ac:dyDescent="0.2">
      <c r="A1703" s="10">
        <f>A1702</f>
        <v>44006</v>
      </c>
      <c r="B1703" s="4" t="s">
        <v>98</v>
      </c>
      <c r="C1703" s="4" t="s">
        <v>6</v>
      </c>
      <c r="D1703" s="6">
        <v>1</v>
      </c>
      <c r="E1703" s="5">
        <v>25000.7</v>
      </c>
      <c r="F1703" s="6" t="str">
        <f t="shared" si="155"/>
        <v>借呗</v>
      </c>
      <c r="G1703" s="3" t="str">
        <f>MID(C1703,3,LEN(C1703))</f>
        <v>12期</v>
      </c>
      <c r="H1703" s="3" t="str">
        <f>VLOOKUP($B1703*1,[1]Sheet1!$A:$G,7,FALSE)</f>
        <v>华东</v>
      </c>
      <c r="I1703" s="3" t="str">
        <f>VLOOKUP($B1703*1,[1]Sheet1!$A:$G,6,FALSE)</f>
        <v>杭州</v>
      </c>
      <c r="J1703" s="3" t="str">
        <f>VLOOKUP($B1703*1,[1]Sheet1!$A:$G,5,FALSE)</f>
        <v>二组</v>
      </c>
      <c r="K1703" s="3" t="str">
        <f t="shared" si="156"/>
        <v>杭州二组</v>
      </c>
      <c r="L1703" s="3" t="str">
        <f>IF(VLOOKUP($B1703*1,[1]Sheet1!$A:$G,4,FALSE)=1,"普通员工","管理人员")</f>
        <v>普通员工</v>
      </c>
      <c r="M1703" s="3">
        <f>E1703/D1703</f>
        <v>25000.7</v>
      </c>
      <c r="N1703" s="3">
        <f t="shared" si="157"/>
        <v>2020</v>
      </c>
      <c r="O1703" s="3">
        <f t="shared" si="158"/>
        <v>6</v>
      </c>
    </row>
    <row r="1704" spans="1:15" x14ac:dyDescent="0.2">
      <c r="A1704" s="10">
        <f>A1703</f>
        <v>44006</v>
      </c>
      <c r="B1704" s="4" t="s">
        <v>99</v>
      </c>
      <c r="C1704" s="4" t="s">
        <v>5</v>
      </c>
      <c r="D1704" s="6">
        <v>3</v>
      </c>
      <c r="E1704" s="5">
        <v>30001.149999999998</v>
      </c>
      <c r="F1704" s="6" t="str">
        <f t="shared" si="155"/>
        <v>借呗</v>
      </c>
      <c r="G1704" s="3" t="str">
        <f>MID(C1704,3,LEN(C1704))</f>
        <v>6期</v>
      </c>
      <c r="H1704" s="3" t="str">
        <f>VLOOKUP($B1704*1,[1]Sheet1!$A:$G,7,FALSE)</f>
        <v>华南</v>
      </c>
      <c r="I1704" s="3" t="str">
        <f>VLOOKUP($B1704*1,[1]Sheet1!$A:$G,6,FALSE)</f>
        <v>广州</v>
      </c>
      <c r="J1704" s="3" t="str">
        <f>VLOOKUP($B1704*1,[1]Sheet1!$A:$G,5,FALSE)</f>
        <v>二组</v>
      </c>
      <c r="K1704" s="3" t="str">
        <f t="shared" si="156"/>
        <v>广州二组</v>
      </c>
      <c r="L1704" s="3" t="str">
        <f>IF(VLOOKUP($B1704*1,[1]Sheet1!$A:$G,4,FALSE)=1,"普通员工","管理人员")</f>
        <v>管理人员</v>
      </c>
      <c r="M1704" s="3">
        <f>E1704/D1704</f>
        <v>10000.383333333333</v>
      </c>
      <c r="N1704" s="3">
        <f t="shared" si="157"/>
        <v>2020</v>
      </c>
      <c r="O1704" s="3">
        <f t="shared" si="158"/>
        <v>6</v>
      </c>
    </row>
    <row r="1705" spans="1:15" x14ac:dyDescent="0.2">
      <c r="A1705" s="10">
        <f>A1704</f>
        <v>44006</v>
      </c>
      <c r="B1705" s="4" t="s">
        <v>128</v>
      </c>
      <c r="C1705" s="4" t="s">
        <v>5</v>
      </c>
      <c r="D1705" s="6">
        <v>2</v>
      </c>
      <c r="E1705" s="5">
        <v>13500.81</v>
      </c>
      <c r="F1705" s="6" t="str">
        <f t="shared" si="155"/>
        <v>借呗</v>
      </c>
      <c r="G1705" s="3" t="str">
        <f>MID(C1705,3,LEN(C1705))</f>
        <v>6期</v>
      </c>
      <c r="H1705" s="3" t="str">
        <f>VLOOKUP($B1705*1,[1]Sheet1!$A:$G,7,FALSE)</f>
        <v>华东</v>
      </c>
      <c r="I1705" s="3" t="str">
        <f>VLOOKUP($B1705*1,[1]Sheet1!$A:$G,6,FALSE)</f>
        <v>上海</v>
      </c>
      <c r="J1705" s="3" t="str">
        <f>VLOOKUP($B1705*1,[1]Sheet1!$A:$G,5,FALSE)</f>
        <v>三组</v>
      </c>
      <c r="K1705" s="3" t="str">
        <f t="shared" si="156"/>
        <v>上海三组</v>
      </c>
      <c r="L1705" s="3" t="str">
        <f>IF(VLOOKUP($B1705*1,[1]Sheet1!$A:$G,4,FALSE)=1,"普通员工","管理人员")</f>
        <v>普通员工</v>
      </c>
      <c r="M1705" s="3">
        <f>E1705/D1705</f>
        <v>6750.4049999999997</v>
      </c>
      <c r="N1705" s="3">
        <f t="shared" si="157"/>
        <v>2020</v>
      </c>
      <c r="O1705" s="3">
        <f t="shared" si="158"/>
        <v>6</v>
      </c>
    </row>
    <row r="1706" spans="1:15" x14ac:dyDescent="0.2">
      <c r="A1706" s="10">
        <f>A1705</f>
        <v>44006</v>
      </c>
      <c r="B1706" s="4" t="s">
        <v>100</v>
      </c>
      <c r="C1706" s="4" t="s">
        <v>6</v>
      </c>
      <c r="D1706" s="6">
        <v>2</v>
      </c>
      <c r="E1706" s="5">
        <v>35000.370000000003</v>
      </c>
      <c r="F1706" s="6" t="str">
        <f t="shared" si="155"/>
        <v>借呗</v>
      </c>
      <c r="G1706" s="3" t="str">
        <f>MID(C1706,3,LEN(C1706))</f>
        <v>12期</v>
      </c>
      <c r="H1706" s="3" t="str">
        <f>VLOOKUP($B1706*1,[1]Sheet1!$A:$G,7,FALSE)</f>
        <v>华南</v>
      </c>
      <c r="I1706" s="3" t="str">
        <f>VLOOKUP($B1706*1,[1]Sheet1!$A:$G,6,FALSE)</f>
        <v>南宁</v>
      </c>
      <c r="J1706" s="3" t="str">
        <f>VLOOKUP($B1706*1,[1]Sheet1!$A:$G,5,FALSE)</f>
        <v>一组</v>
      </c>
      <c r="K1706" s="3" t="str">
        <f t="shared" si="156"/>
        <v>南宁一组</v>
      </c>
      <c r="L1706" s="3" t="str">
        <f>IF(VLOOKUP($B1706*1,[1]Sheet1!$A:$G,4,FALSE)=1,"普通员工","管理人员")</f>
        <v>普通员工</v>
      </c>
      <c r="M1706" s="3">
        <f>E1706/D1706</f>
        <v>17500.185000000001</v>
      </c>
      <c r="N1706" s="3">
        <f t="shared" si="157"/>
        <v>2020</v>
      </c>
      <c r="O1706" s="3">
        <f t="shared" si="158"/>
        <v>6</v>
      </c>
    </row>
    <row r="1707" spans="1:15" x14ac:dyDescent="0.2">
      <c r="A1707" s="10">
        <f>A1706</f>
        <v>44006</v>
      </c>
      <c r="B1707" s="4" t="s">
        <v>104</v>
      </c>
      <c r="C1707" s="4" t="s">
        <v>5</v>
      </c>
      <c r="D1707" s="6">
        <v>2</v>
      </c>
      <c r="E1707" s="5">
        <v>10000.290000000001</v>
      </c>
      <c r="F1707" s="6" t="str">
        <f t="shared" si="155"/>
        <v>借呗</v>
      </c>
      <c r="G1707" s="3" t="str">
        <f>MID(C1707,3,LEN(C1707))</f>
        <v>6期</v>
      </c>
      <c r="H1707" s="3" t="str">
        <f>VLOOKUP($B1707*1,[1]Sheet1!$A:$G,7,FALSE)</f>
        <v>华东</v>
      </c>
      <c r="I1707" s="3" t="str">
        <f>VLOOKUP($B1707*1,[1]Sheet1!$A:$G,6,FALSE)</f>
        <v>上海</v>
      </c>
      <c r="J1707" s="3" t="str">
        <f>VLOOKUP($B1707*1,[1]Sheet1!$A:$G,5,FALSE)</f>
        <v>一组</v>
      </c>
      <c r="K1707" s="3" t="str">
        <f t="shared" si="156"/>
        <v>上海一组</v>
      </c>
      <c r="L1707" s="3" t="str">
        <f>IF(VLOOKUP($B1707*1,[1]Sheet1!$A:$G,4,FALSE)=1,"普通员工","管理人员")</f>
        <v>普通员工</v>
      </c>
      <c r="M1707" s="3">
        <f>E1707/D1707</f>
        <v>5000.1450000000004</v>
      </c>
      <c r="N1707" s="3">
        <f t="shared" si="157"/>
        <v>2020</v>
      </c>
      <c r="O1707" s="3">
        <f t="shared" si="158"/>
        <v>6</v>
      </c>
    </row>
    <row r="1708" spans="1:15" x14ac:dyDescent="0.2">
      <c r="A1708" s="10">
        <f>A1707</f>
        <v>44006</v>
      </c>
      <c r="B1708" s="3" t="str">
        <f>B1707</f>
        <v>1000014572</v>
      </c>
      <c r="C1708" s="4" t="s">
        <v>6</v>
      </c>
      <c r="D1708" s="6">
        <v>1</v>
      </c>
      <c r="E1708" s="5">
        <v>6999.98</v>
      </c>
      <c r="F1708" s="6" t="str">
        <f t="shared" si="155"/>
        <v>借呗</v>
      </c>
      <c r="G1708" s="3" t="str">
        <f>MID(C1708,3,LEN(C1708))</f>
        <v>12期</v>
      </c>
      <c r="H1708" s="3" t="str">
        <f>VLOOKUP($B1708*1,[1]Sheet1!$A:$G,7,FALSE)</f>
        <v>华东</v>
      </c>
      <c r="I1708" s="3" t="str">
        <f>VLOOKUP($B1708*1,[1]Sheet1!$A:$G,6,FALSE)</f>
        <v>上海</v>
      </c>
      <c r="J1708" s="3" t="str">
        <f>VLOOKUP($B1708*1,[1]Sheet1!$A:$G,5,FALSE)</f>
        <v>一组</v>
      </c>
      <c r="K1708" s="3" t="str">
        <f t="shared" si="156"/>
        <v>上海一组</v>
      </c>
      <c r="L1708" s="3" t="str">
        <f>IF(VLOOKUP($B1708*1,[1]Sheet1!$A:$G,4,FALSE)=1,"普通员工","管理人员")</f>
        <v>普通员工</v>
      </c>
      <c r="M1708" s="3">
        <f>E1708/D1708</f>
        <v>6999.98</v>
      </c>
      <c r="N1708" s="3">
        <f t="shared" si="157"/>
        <v>2020</v>
      </c>
      <c r="O1708" s="3">
        <f t="shared" si="158"/>
        <v>6</v>
      </c>
    </row>
    <row r="1709" spans="1:15" x14ac:dyDescent="0.2">
      <c r="A1709" s="10">
        <f>A1708</f>
        <v>44006</v>
      </c>
      <c r="B1709" s="4" t="s">
        <v>111</v>
      </c>
      <c r="C1709" s="4" t="s">
        <v>6</v>
      </c>
      <c r="D1709" s="6">
        <v>1</v>
      </c>
      <c r="E1709" s="5">
        <v>7000.35</v>
      </c>
      <c r="F1709" s="6" t="str">
        <f t="shared" si="155"/>
        <v>借呗</v>
      </c>
      <c r="G1709" s="3" t="str">
        <f>MID(C1709,3,LEN(C1709))</f>
        <v>12期</v>
      </c>
      <c r="H1709" s="3" t="str">
        <f>VLOOKUP($B1709*1,[1]Sheet1!$A:$G,7,FALSE)</f>
        <v>华东</v>
      </c>
      <c r="I1709" s="3" t="str">
        <f>VLOOKUP($B1709*1,[1]Sheet1!$A:$G,6,FALSE)</f>
        <v>合肥</v>
      </c>
      <c r="J1709" s="3" t="str">
        <f>VLOOKUP($B1709*1,[1]Sheet1!$A:$G,5,FALSE)</f>
        <v>二组</v>
      </c>
      <c r="K1709" s="3" t="str">
        <f t="shared" si="156"/>
        <v>合肥二组</v>
      </c>
      <c r="L1709" s="3" t="str">
        <f>IF(VLOOKUP($B1709*1,[1]Sheet1!$A:$G,4,FALSE)=1,"普通员工","管理人员")</f>
        <v>普通员工</v>
      </c>
      <c r="M1709" s="3">
        <f>E1709/D1709</f>
        <v>7000.35</v>
      </c>
      <c r="N1709" s="3">
        <f t="shared" si="157"/>
        <v>2020</v>
      </c>
      <c r="O1709" s="3">
        <f t="shared" si="158"/>
        <v>6</v>
      </c>
    </row>
    <row r="1710" spans="1:15" x14ac:dyDescent="0.2">
      <c r="A1710" s="10">
        <f>A1709</f>
        <v>44006</v>
      </c>
      <c r="B1710" s="3" t="str">
        <f>B1709</f>
        <v>1000014588</v>
      </c>
      <c r="C1710" s="4" t="s">
        <v>10</v>
      </c>
      <c r="D1710" s="6">
        <v>2</v>
      </c>
      <c r="E1710" s="5">
        <v>22500.67</v>
      </c>
      <c r="F1710" s="6" t="str">
        <f t="shared" si="155"/>
        <v>借呗</v>
      </c>
      <c r="G1710" s="3" t="str">
        <f>MID(C1710,3,LEN(C1710))</f>
        <v>18期</v>
      </c>
      <c r="H1710" s="3" t="str">
        <f>VLOOKUP($B1710*1,[1]Sheet1!$A:$G,7,FALSE)</f>
        <v>华东</v>
      </c>
      <c r="I1710" s="3" t="str">
        <f>VLOOKUP($B1710*1,[1]Sheet1!$A:$G,6,FALSE)</f>
        <v>合肥</v>
      </c>
      <c r="J1710" s="3" t="str">
        <f>VLOOKUP($B1710*1,[1]Sheet1!$A:$G,5,FALSE)</f>
        <v>二组</v>
      </c>
      <c r="K1710" s="3" t="str">
        <f t="shared" si="156"/>
        <v>合肥二组</v>
      </c>
      <c r="L1710" s="3" t="str">
        <f>IF(VLOOKUP($B1710*1,[1]Sheet1!$A:$G,4,FALSE)=1,"普通员工","管理人员")</f>
        <v>普通员工</v>
      </c>
      <c r="M1710" s="3">
        <f>E1710/D1710</f>
        <v>11250.334999999999</v>
      </c>
      <c r="N1710" s="3">
        <f t="shared" si="157"/>
        <v>2020</v>
      </c>
      <c r="O1710" s="3">
        <f t="shared" si="158"/>
        <v>6</v>
      </c>
    </row>
    <row r="1711" spans="1:15" x14ac:dyDescent="0.2">
      <c r="A1711" s="10">
        <f>A1710</f>
        <v>44006</v>
      </c>
      <c r="B1711" s="4" t="s">
        <v>112</v>
      </c>
      <c r="C1711" s="4" t="s">
        <v>5</v>
      </c>
      <c r="D1711" s="6">
        <v>1</v>
      </c>
      <c r="E1711" s="5">
        <v>20000.3</v>
      </c>
      <c r="F1711" s="6" t="str">
        <f t="shared" si="155"/>
        <v>借呗</v>
      </c>
      <c r="G1711" s="3" t="str">
        <f>MID(C1711,3,LEN(C1711))</f>
        <v>6期</v>
      </c>
      <c r="H1711" s="3" t="str">
        <f>VLOOKUP($B1711*1,[1]Sheet1!$A:$G,7,FALSE)</f>
        <v>华东</v>
      </c>
      <c r="I1711" s="3" t="str">
        <f>VLOOKUP($B1711*1,[1]Sheet1!$A:$G,6,FALSE)</f>
        <v>合肥</v>
      </c>
      <c r="J1711" s="3" t="str">
        <f>VLOOKUP($B1711*1,[1]Sheet1!$A:$G,5,FALSE)</f>
        <v>一组</v>
      </c>
      <c r="K1711" s="3" t="str">
        <f t="shared" si="156"/>
        <v>合肥一组</v>
      </c>
      <c r="L1711" s="3" t="str">
        <f>IF(VLOOKUP($B1711*1,[1]Sheet1!$A:$G,4,FALSE)=1,"普通员工","管理人员")</f>
        <v>普通员工</v>
      </c>
      <c r="M1711" s="3">
        <f>E1711/D1711</f>
        <v>20000.3</v>
      </c>
      <c r="N1711" s="3">
        <f t="shared" si="157"/>
        <v>2020</v>
      </c>
      <c r="O1711" s="3">
        <f t="shared" si="158"/>
        <v>6</v>
      </c>
    </row>
    <row r="1712" spans="1:15" x14ac:dyDescent="0.2">
      <c r="A1712" s="10">
        <f>A1711</f>
        <v>44006</v>
      </c>
      <c r="B1712" s="3" t="str">
        <f>B1711</f>
        <v>1000014879</v>
      </c>
      <c r="C1712" s="4" t="s">
        <v>6</v>
      </c>
      <c r="D1712" s="6">
        <v>1</v>
      </c>
      <c r="E1712" s="5">
        <v>22000.560000000001</v>
      </c>
      <c r="F1712" s="6" t="str">
        <f t="shared" si="155"/>
        <v>借呗</v>
      </c>
      <c r="G1712" s="3" t="str">
        <f>MID(C1712,3,LEN(C1712))</f>
        <v>12期</v>
      </c>
      <c r="H1712" s="3" t="str">
        <f>VLOOKUP($B1712*1,[1]Sheet1!$A:$G,7,FALSE)</f>
        <v>华东</v>
      </c>
      <c r="I1712" s="3" t="str">
        <f>VLOOKUP($B1712*1,[1]Sheet1!$A:$G,6,FALSE)</f>
        <v>合肥</v>
      </c>
      <c r="J1712" s="3" t="str">
        <f>VLOOKUP($B1712*1,[1]Sheet1!$A:$G,5,FALSE)</f>
        <v>一组</v>
      </c>
      <c r="K1712" s="3" t="str">
        <f t="shared" si="156"/>
        <v>合肥一组</v>
      </c>
      <c r="L1712" s="3" t="str">
        <f>IF(VLOOKUP($B1712*1,[1]Sheet1!$A:$G,4,FALSE)=1,"普通员工","管理人员")</f>
        <v>普通员工</v>
      </c>
      <c r="M1712" s="3">
        <f>E1712/D1712</f>
        <v>22000.560000000001</v>
      </c>
      <c r="N1712" s="3">
        <f t="shared" si="157"/>
        <v>2020</v>
      </c>
      <c r="O1712" s="3">
        <f t="shared" si="158"/>
        <v>6</v>
      </c>
    </row>
    <row r="1713" spans="1:15" x14ac:dyDescent="0.2">
      <c r="A1713" s="10">
        <f>A1712</f>
        <v>44006</v>
      </c>
      <c r="B1713" s="4" t="s">
        <v>105</v>
      </c>
      <c r="C1713" s="4" t="s">
        <v>6</v>
      </c>
      <c r="D1713" s="6">
        <v>2</v>
      </c>
      <c r="E1713" s="5">
        <v>25000.720000000001</v>
      </c>
      <c r="F1713" s="6" t="str">
        <f t="shared" si="155"/>
        <v>借呗</v>
      </c>
      <c r="G1713" s="3" t="str">
        <f>MID(C1713,3,LEN(C1713))</f>
        <v>12期</v>
      </c>
      <c r="H1713" s="3" t="str">
        <f>VLOOKUP($B1713*1,[1]Sheet1!$A:$G,7,FALSE)</f>
        <v>华西北</v>
      </c>
      <c r="I1713" s="3" t="str">
        <f>VLOOKUP($B1713*1,[1]Sheet1!$A:$G,6,FALSE)</f>
        <v>西安</v>
      </c>
      <c r="J1713" s="3" t="str">
        <f>VLOOKUP($B1713*1,[1]Sheet1!$A:$G,5,FALSE)</f>
        <v>一组</v>
      </c>
      <c r="K1713" s="3" t="str">
        <f t="shared" si="156"/>
        <v>西安一组</v>
      </c>
      <c r="L1713" s="3" t="str">
        <f>IF(VLOOKUP($B1713*1,[1]Sheet1!$A:$G,4,FALSE)=1,"普通员工","管理人员")</f>
        <v>普通员工</v>
      </c>
      <c r="M1713" s="3">
        <f>E1713/D1713</f>
        <v>12500.36</v>
      </c>
      <c r="N1713" s="3">
        <f t="shared" si="157"/>
        <v>2020</v>
      </c>
      <c r="O1713" s="3">
        <f t="shared" si="158"/>
        <v>6</v>
      </c>
    </row>
    <row r="1714" spans="1:15" x14ac:dyDescent="0.2">
      <c r="A1714" s="10">
        <f>A1713</f>
        <v>44006</v>
      </c>
      <c r="B1714" s="4" t="s">
        <v>113</v>
      </c>
      <c r="C1714" s="4" t="s">
        <v>6</v>
      </c>
      <c r="D1714" s="6">
        <v>1</v>
      </c>
      <c r="E1714" s="5">
        <v>3000.13</v>
      </c>
      <c r="F1714" s="6" t="str">
        <f t="shared" si="155"/>
        <v>借呗</v>
      </c>
      <c r="G1714" s="3" t="str">
        <f>MID(C1714,3,LEN(C1714))</f>
        <v>12期</v>
      </c>
      <c r="H1714" s="3" t="str">
        <f>VLOOKUP($B1714*1,[1]Sheet1!$A:$G,7,FALSE)</f>
        <v>华东</v>
      </c>
      <c r="I1714" s="3" t="str">
        <f>VLOOKUP($B1714*1,[1]Sheet1!$A:$G,6,FALSE)</f>
        <v>南京</v>
      </c>
      <c r="J1714" s="3" t="str">
        <f>VLOOKUP($B1714*1,[1]Sheet1!$A:$G,5,FALSE)</f>
        <v>一组</v>
      </c>
      <c r="K1714" s="3" t="str">
        <f t="shared" si="156"/>
        <v>南京一组</v>
      </c>
      <c r="L1714" s="3" t="str">
        <f>IF(VLOOKUP($B1714*1,[1]Sheet1!$A:$G,4,FALSE)=1,"普通员工","管理人员")</f>
        <v>普通员工</v>
      </c>
      <c r="M1714" s="3">
        <f>E1714/D1714</f>
        <v>3000.13</v>
      </c>
      <c r="N1714" s="3">
        <f t="shared" si="157"/>
        <v>2020</v>
      </c>
      <c r="O1714" s="3">
        <f t="shared" si="158"/>
        <v>6</v>
      </c>
    </row>
    <row r="1715" spans="1:15" x14ac:dyDescent="0.2">
      <c r="A1715" s="10">
        <f>A1714</f>
        <v>44006</v>
      </c>
      <c r="B1715" s="3" t="str">
        <f>B1714</f>
        <v>1000015015</v>
      </c>
      <c r="C1715" s="4" t="s">
        <v>10</v>
      </c>
      <c r="D1715" s="6">
        <v>1</v>
      </c>
      <c r="E1715" s="5">
        <v>22000.45</v>
      </c>
      <c r="F1715" s="6" t="str">
        <f t="shared" si="155"/>
        <v>借呗</v>
      </c>
      <c r="G1715" s="3" t="str">
        <f>MID(C1715,3,LEN(C1715))</f>
        <v>18期</v>
      </c>
      <c r="H1715" s="3" t="str">
        <f>VLOOKUP($B1715*1,[1]Sheet1!$A:$G,7,FALSE)</f>
        <v>华东</v>
      </c>
      <c r="I1715" s="3" t="str">
        <f>VLOOKUP($B1715*1,[1]Sheet1!$A:$G,6,FALSE)</f>
        <v>南京</v>
      </c>
      <c r="J1715" s="3" t="str">
        <f>VLOOKUP($B1715*1,[1]Sheet1!$A:$G,5,FALSE)</f>
        <v>一组</v>
      </c>
      <c r="K1715" s="3" t="str">
        <f t="shared" si="156"/>
        <v>南京一组</v>
      </c>
      <c r="L1715" s="3" t="str">
        <f>IF(VLOOKUP($B1715*1,[1]Sheet1!$A:$G,4,FALSE)=1,"普通员工","管理人员")</f>
        <v>普通员工</v>
      </c>
      <c r="M1715" s="3">
        <f>E1715/D1715</f>
        <v>22000.45</v>
      </c>
      <c r="N1715" s="3">
        <f t="shared" si="157"/>
        <v>2020</v>
      </c>
      <c r="O1715" s="3">
        <f t="shared" si="158"/>
        <v>6</v>
      </c>
    </row>
    <row r="1716" spans="1:15" x14ac:dyDescent="0.2">
      <c r="A1716" s="10">
        <f>A1715</f>
        <v>44006</v>
      </c>
      <c r="B1716" s="4" t="s">
        <v>114</v>
      </c>
      <c r="C1716" s="4" t="s">
        <v>6</v>
      </c>
      <c r="D1716" s="6">
        <v>1</v>
      </c>
      <c r="E1716" s="5">
        <v>17000.68</v>
      </c>
      <c r="F1716" s="6" t="str">
        <f t="shared" si="155"/>
        <v>借呗</v>
      </c>
      <c r="G1716" s="3" t="str">
        <f>MID(C1716,3,LEN(C1716))</f>
        <v>12期</v>
      </c>
      <c r="H1716" s="3" t="str">
        <f>VLOOKUP($B1716*1,[1]Sheet1!$A:$G,7,FALSE)</f>
        <v>华西北</v>
      </c>
      <c r="I1716" s="3" t="str">
        <f>VLOOKUP($B1716*1,[1]Sheet1!$A:$G,6,FALSE)</f>
        <v>北京</v>
      </c>
      <c r="J1716" s="3" t="str">
        <f>VLOOKUP($B1716*1,[1]Sheet1!$A:$G,5,FALSE)</f>
        <v>三组</v>
      </c>
      <c r="K1716" s="3" t="str">
        <f t="shared" si="156"/>
        <v>北京三组</v>
      </c>
      <c r="L1716" s="3" t="str">
        <f>IF(VLOOKUP($B1716*1,[1]Sheet1!$A:$G,4,FALSE)=1,"普通员工","管理人员")</f>
        <v>普通员工</v>
      </c>
      <c r="M1716" s="3">
        <f>E1716/D1716</f>
        <v>17000.68</v>
      </c>
      <c r="N1716" s="3">
        <f t="shared" si="157"/>
        <v>2020</v>
      </c>
      <c r="O1716" s="3">
        <f t="shared" si="158"/>
        <v>6</v>
      </c>
    </row>
    <row r="1717" spans="1:15" x14ac:dyDescent="0.2">
      <c r="A1717" s="10">
        <f>A1716</f>
        <v>44006</v>
      </c>
      <c r="B1717" s="4" t="s">
        <v>115</v>
      </c>
      <c r="C1717" s="4" t="s">
        <v>6</v>
      </c>
      <c r="D1717" s="6">
        <v>2</v>
      </c>
      <c r="E1717" s="5">
        <v>23500.23</v>
      </c>
      <c r="F1717" s="6" t="str">
        <f t="shared" si="155"/>
        <v>借呗</v>
      </c>
      <c r="G1717" s="3" t="str">
        <f>MID(C1717,3,LEN(C1717))</f>
        <v>12期</v>
      </c>
      <c r="H1717" s="3" t="str">
        <f>VLOOKUP($B1717*1,[1]Sheet1!$A:$G,7,FALSE)</f>
        <v>华南</v>
      </c>
      <c r="I1717" s="3" t="str">
        <f>VLOOKUP($B1717*1,[1]Sheet1!$A:$G,6,FALSE)</f>
        <v>南宁</v>
      </c>
      <c r="J1717" s="3" t="str">
        <f>VLOOKUP($B1717*1,[1]Sheet1!$A:$G,5,FALSE)</f>
        <v>一组</v>
      </c>
      <c r="K1717" s="3" t="str">
        <f t="shared" si="156"/>
        <v>南宁一组</v>
      </c>
      <c r="L1717" s="3" t="str">
        <f>IF(VLOOKUP($B1717*1,[1]Sheet1!$A:$G,4,FALSE)=1,"普通员工","管理人员")</f>
        <v>普通员工</v>
      </c>
      <c r="M1717" s="3">
        <f>E1717/D1717</f>
        <v>11750.115</v>
      </c>
      <c r="N1717" s="3">
        <f t="shared" si="157"/>
        <v>2020</v>
      </c>
      <c r="O1717" s="3">
        <f t="shared" si="158"/>
        <v>6</v>
      </c>
    </row>
    <row r="1718" spans="1:15" x14ac:dyDescent="0.2">
      <c r="A1718" s="10">
        <f>A1717</f>
        <v>44006</v>
      </c>
      <c r="B1718" s="4" t="s">
        <v>134</v>
      </c>
      <c r="C1718" s="4" t="s">
        <v>5</v>
      </c>
      <c r="D1718" s="6">
        <v>1</v>
      </c>
      <c r="E1718" s="5">
        <v>5000.08</v>
      </c>
      <c r="F1718" s="6" t="str">
        <f t="shared" si="155"/>
        <v>借呗</v>
      </c>
      <c r="G1718" s="3" t="str">
        <f>MID(C1718,3,LEN(C1718))</f>
        <v>6期</v>
      </c>
      <c r="H1718" s="3" t="str">
        <f>VLOOKUP($B1718*1,[1]Sheet1!$A:$G,7,FALSE)</f>
        <v>华西北</v>
      </c>
      <c r="I1718" s="3" t="str">
        <f>VLOOKUP($B1718*1,[1]Sheet1!$A:$G,6,FALSE)</f>
        <v>北京</v>
      </c>
      <c r="J1718" s="3" t="str">
        <f>VLOOKUP($B1718*1,[1]Sheet1!$A:$G,5,FALSE)</f>
        <v>三组</v>
      </c>
      <c r="K1718" s="3" t="str">
        <f t="shared" si="156"/>
        <v>北京三组</v>
      </c>
      <c r="L1718" s="3" t="str">
        <f>IF(VLOOKUP($B1718*1,[1]Sheet1!$A:$G,4,FALSE)=1,"普通员工","管理人员")</f>
        <v>普通员工</v>
      </c>
      <c r="M1718" s="3">
        <f>E1718/D1718</f>
        <v>5000.08</v>
      </c>
      <c r="N1718" s="3">
        <f t="shared" si="157"/>
        <v>2020</v>
      </c>
      <c r="O1718" s="3">
        <f t="shared" si="158"/>
        <v>6</v>
      </c>
    </row>
    <row r="1719" spans="1:15" x14ac:dyDescent="0.2">
      <c r="A1719" s="10">
        <f>A1718</f>
        <v>44006</v>
      </c>
      <c r="B1719" s="4" t="s">
        <v>129</v>
      </c>
      <c r="C1719" s="4" t="s">
        <v>6</v>
      </c>
      <c r="D1719" s="6">
        <v>4</v>
      </c>
      <c r="E1719" s="5">
        <v>58001.250000000007</v>
      </c>
      <c r="F1719" s="6" t="str">
        <f t="shared" si="155"/>
        <v>借呗</v>
      </c>
      <c r="G1719" s="3" t="str">
        <f>MID(C1719,3,LEN(C1719))</f>
        <v>12期</v>
      </c>
      <c r="H1719" s="3" t="str">
        <f>VLOOKUP($B1719*1,[1]Sheet1!$A:$G,7,FALSE)</f>
        <v>华东</v>
      </c>
      <c r="I1719" s="3" t="str">
        <f>VLOOKUP($B1719*1,[1]Sheet1!$A:$G,6,FALSE)</f>
        <v>杭州</v>
      </c>
      <c r="J1719" s="3" t="str">
        <f>VLOOKUP($B1719*1,[1]Sheet1!$A:$G,5,FALSE)</f>
        <v>三组</v>
      </c>
      <c r="K1719" s="3" t="str">
        <f t="shared" si="156"/>
        <v>杭州三组</v>
      </c>
      <c r="L1719" s="3" t="str">
        <f>IF(VLOOKUP($B1719*1,[1]Sheet1!$A:$G,4,FALSE)=1,"普通员工","管理人员")</f>
        <v>普通员工</v>
      </c>
      <c r="M1719" s="3">
        <f>E1719/D1719</f>
        <v>14500.312500000002</v>
      </c>
      <c r="N1719" s="3">
        <f t="shared" si="157"/>
        <v>2020</v>
      </c>
      <c r="O1719" s="3">
        <f t="shared" si="158"/>
        <v>6</v>
      </c>
    </row>
    <row r="1720" spans="1:15" x14ac:dyDescent="0.2">
      <c r="A1720" s="10">
        <f>A1719</f>
        <v>44006</v>
      </c>
      <c r="B1720" s="4" t="s">
        <v>130</v>
      </c>
      <c r="C1720" s="4" t="s">
        <v>5</v>
      </c>
      <c r="D1720" s="6">
        <v>1</v>
      </c>
      <c r="E1720" s="5">
        <v>13000.22</v>
      </c>
      <c r="F1720" s="6" t="str">
        <f t="shared" si="155"/>
        <v>借呗</v>
      </c>
      <c r="G1720" s="3" t="str">
        <f>MID(C1720,3,LEN(C1720))</f>
        <v>6期</v>
      </c>
      <c r="H1720" s="3" t="str">
        <f>VLOOKUP($B1720*1,[1]Sheet1!$A:$G,7,FALSE)</f>
        <v>华南</v>
      </c>
      <c r="I1720" s="3" t="str">
        <f>VLOOKUP($B1720*1,[1]Sheet1!$A:$G,6,FALSE)</f>
        <v>广州</v>
      </c>
      <c r="J1720" s="3" t="str">
        <f>VLOOKUP($B1720*1,[1]Sheet1!$A:$G,5,FALSE)</f>
        <v>三组</v>
      </c>
      <c r="K1720" s="3" t="str">
        <f t="shared" si="156"/>
        <v>广州三组</v>
      </c>
      <c r="L1720" s="3" t="str">
        <f>IF(VLOOKUP($B1720*1,[1]Sheet1!$A:$G,4,FALSE)=1,"普通员工","管理人员")</f>
        <v>普通员工</v>
      </c>
      <c r="M1720" s="3">
        <f>E1720/D1720</f>
        <v>13000.22</v>
      </c>
      <c r="N1720" s="3">
        <f t="shared" si="157"/>
        <v>2020</v>
      </c>
      <c r="O1720" s="3">
        <f t="shared" si="158"/>
        <v>6</v>
      </c>
    </row>
    <row r="1721" spans="1:15" x14ac:dyDescent="0.2">
      <c r="A1721" s="10">
        <f>A1720</f>
        <v>44006</v>
      </c>
      <c r="B1721" s="4" t="s">
        <v>131</v>
      </c>
      <c r="C1721" s="4" t="s">
        <v>6</v>
      </c>
      <c r="D1721" s="6">
        <v>1</v>
      </c>
      <c r="E1721" s="5">
        <v>16000.22</v>
      </c>
      <c r="F1721" s="6" t="str">
        <f t="shared" si="155"/>
        <v>借呗</v>
      </c>
      <c r="G1721" s="3" t="str">
        <f>MID(C1721,3,LEN(C1721))</f>
        <v>12期</v>
      </c>
      <c r="H1721" s="3" t="str">
        <f>VLOOKUP($B1721*1,[1]Sheet1!$A:$G,7,FALSE)</f>
        <v>华南</v>
      </c>
      <c r="I1721" s="3" t="str">
        <f>VLOOKUP($B1721*1,[1]Sheet1!$A:$G,6,FALSE)</f>
        <v>南宁</v>
      </c>
      <c r="J1721" s="3" t="str">
        <f>VLOOKUP($B1721*1,[1]Sheet1!$A:$G,5,FALSE)</f>
        <v>一组</v>
      </c>
      <c r="K1721" s="3" t="str">
        <f t="shared" si="156"/>
        <v>南宁一组</v>
      </c>
      <c r="L1721" s="3" t="str">
        <f>IF(VLOOKUP($B1721*1,[1]Sheet1!$A:$G,4,FALSE)=1,"普通员工","管理人员")</f>
        <v>普通员工</v>
      </c>
      <c r="M1721" s="3">
        <f>E1721/D1721</f>
        <v>16000.22</v>
      </c>
      <c r="N1721" s="3">
        <f t="shared" si="157"/>
        <v>2020</v>
      </c>
      <c r="O1721" s="3">
        <f t="shared" si="158"/>
        <v>6</v>
      </c>
    </row>
    <row r="1722" spans="1:15" x14ac:dyDescent="0.2">
      <c r="A1722" s="10">
        <f>A1721</f>
        <v>44006</v>
      </c>
      <c r="B1722" s="3" t="str">
        <f>B1721</f>
        <v>1000017700</v>
      </c>
      <c r="C1722" s="4" t="s">
        <v>10</v>
      </c>
      <c r="D1722" s="6">
        <v>1</v>
      </c>
      <c r="E1722" s="5">
        <v>12000.17</v>
      </c>
      <c r="F1722" s="6" t="str">
        <f t="shared" si="155"/>
        <v>借呗</v>
      </c>
      <c r="G1722" s="3" t="str">
        <f>MID(C1722,3,LEN(C1722))</f>
        <v>18期</v>
      </c>
      <c r="H1722" s="3" t="str">
        <f>VLOOKUP($B1722*1,[1]Sheet1!$A:$G,7,FALSE)</f>
        <v>华南</v>
      </c>
      <c r="I1722" s="3" t="str">
        <f>VLOOKUP($B1722*1,[1]Sheet1!$A:$G,6,FALSE)</f>
        <v>南宁</v>
      </c>
      <c r="J1722" s="3" t="str">
        <f>VLOOKUP($B1722*1,[1]Sheet1!$A:$G,5,FALSE)</f>
        <v>一组</v>
      </c>
      <c r="K1722" s="3" t="str">
        <f t="shared" si="156"/>
        <v>南宁一组</v>
      </c>
      <c r="L1722" s="3" t="str">
        <f>IF(VLOOKUP($B1722*1,[1]Sheet1!$A:$G,4,FALSE)=1,"普通员工","管理人员")</f>
        <v>普通员工</v>
      </c>
      <c r="M1722" s="3">
        <f>E1722/D1722</f>
        <v>12000.17</v>
      </c>
      <c r="N1722" s="3">
        <f t="shared" si="157"/>
        <v>2020</v>
      </c>
      <c r="O1722" s="3">
        <f t="shared" si="158"/>
        <v>6</v>
      </c>
    </row>
    <row r="1723" spans="1:15" x14ac:dyDescent="0.2">
      <c r="A1723" s="10">
        <f>A1722</f>
        <v>44006</v>
      </c>
      <c r="B1723" s="4" t="s">
        <v>135</v>
      </c>
      <c r="C1723" s="4" t="s">
        <v>5</v>
      </c>
      <c r="D1723" s="6">
        <v>1</v>
      </c>
      <c r="E1723" s="5">
        <v>8000.16</v>
      </c>
      <c r="F1723" s="6" t="str">
        <f t="shared" si="155"/>
        <v>借呗</v>
      </c>
      <c r="G1723" s="3" t="str">
        <f>MID(C1723,3,LEN(C1723))</f>
        <v>6期</v>
      </c>
      <c r="H1723" s="3" t="str">
        <f>VLOOKUP($B1723*1,[1]Sheet1!$A:$G,7,FALSE)</f>
        <v>华南</v>
      </c>
      <c r="I1723" s="3" t="str">
        <f>VLOOKUP($B1723*1,[1]Sheet1!$A:$G,6,FALSE)</f>
        <v>南宁</v>
      </c>
      <c r="J1723" s="3" t="str">
        <f>VLOOKUP($B1723*1,[1]Sheet1!$A:$G,5,FALSE)</f>
        <v>一组</v>
      </c>
      <c r="K1723" s="3" t="str">
        <f t="shared" si="156"/>
        <v>南宁一组</v>
      </c>
      <c r="L1723" s="3" t="str">
        <f>IF(VLOOKUP($B1723*1,[1]Sheet1!$A:$G,4,FALSE)=1,"普通员工","管理人员")</f>
        <v>普通员工</v>
      </c>
      <c r="M1723" s="3">
        <f>E1723/D1723</f>
        <v>8000.16</v>
      </c>
      <c r="N1723" s="3">
        <f t="shared" si="157"/>
        <v>2020</v>
      </c>
      <c r="O1723" s="3">
        <f t="shared" si="158"/>
        <v>6</v>
      </c>
    </row>
    <row r="1724" spans="1:15" x14ac:dyDescent="0.2">
      <c r="A1724" s="10">
        <f>A1723</f>
        <v>44006</v>
      </c>
      <c r="B1724" s="3" t="str">
        <f>B1723</f>
        <v>1000018132</v>
      </c>
      <c r="C1724" s="4" t="s">
        <v>6</v>
      </c>
      <c r="D1724" s="6">
        <v>2</v>
      </c>
      <c r="E1724" s="5">
        <v>35000.9</v>
      </c>
      <c r="F1724" s="6" t="str">
        <f t="shared" si="155"/>
        <v>借呗</v>
      </c>
      <c r="G1724" s="3" t="str">
        <f>MID(C1724,3,LEN(C1724))</f>
        <v>12期</v>
      </c>
      <c r="H1724" s="3" t="str">
        <f>VLOOKUP($B1724*1,[1]Sheet1!$A:$G,7,FALSE)</f>
        <v>华南</v>
      </c>
      <c r="I1724" s="3" t="str">
        <f>VLOOKUP($B1724*1,[1]Sheet1!$A:$G,6,FALSE)</f>
        <v>南宁</v>
      </c>
      <c r="J1724" s="3" t="str">
        <f>VLOOKUP($B1724*1,[1]Sheet1!$A:$G,5,FALSE)</f>
        <v>一组</v>
      </c>
      <c r="K1724" s="3" t="str">
        <f t="shared" si="156"/>
        <v>南宁一组</v>
      </c>
      <c r="L1724" s="3" t="str">
        <f>IF(VLOOKUP($B1724*1,[1]Sheet1!$A:$G,4,FALSE)=1,"普通员工","管理人员")</f>
        <v>普通员工</v>
      </c>
      <c r="M1724" s="3">
        <f>E1724/D1724</f>
        <v>17500.45</v>
      </c>
      <c r="N1724" s="3">
        <f t="shared" si="157"/>
        <v>2020</v>
      </c>
      <c r="O1724" s="3">
        <f t="shared" si="158"/>
        <v>6</v>
      </c>
    </row>
    <row r="1725" spans="1:15" x14ac:dyDescent="0.2">
      <c r="A1725" s="10">
        <f>A1724</f>
        <v>44006</v>
      </c>
      <c r="B1725" s="4" t="s">
        <v>136</v>
      </c>
      <c r="C1725" s="4" t="s">
        <v>5</v>
      </c>
      <c r="D1725" s="6">
        <v>1</v>
      </c>
      <c r="E1725" s="5">
        <v>16000.2</v>
      </c>
      <c r="F1725" s="6" t="str">
        <f t="shared" si="155"/>
        <v>借呗</v>
      </c>
      <c r="G1725" s="3" t="str">
        <f>MID(C1725,3,LEN(C1725))</f>
        <v>6期</v>
      </c>
      <c r="H1725" s="3" t="str">
        <f>VLOOKUP($B1725*1,[1]Sheet1!$A:$G,7,FALSE)</f>
        <v>华东</v>
      </c>
      <c r="I1725" s="3" t="str">
        <f>VLOOKUP($B1725*1,[1]Sheet1!$A:$G,6,FALSE)</f>
        <v>合肥</v>
      </c>
      <c r="J1725" s="3" t="str">
        <f>VLOOKUP($B1725*1,[1]Sheet1!$A:$G,5,FALSE)</f>
        <v>一组</v>
      </c>
      <c r="K1725" s="3" t="str">
        <f t="shared" si="156"/>
        <v>合肥一组</v>
      </c>
      <c r="L1725" s="3" t="str">
        <f>IF(VLOOKUP($B1725*1,[1]Sheet1!$A:$G,4,FALSE)=1,"普通员工","管理人员")</f>
        <v>普通员工</v>
      </c>
      <c r="M1725" s="3">
        <f>E1725/D1725</f>
        <v>16000.2</v>
      </c>
      <c r="N1725" s="3">
        <f t="shared" si="157"/>
        <v>2020</v>
      </c>
      <c r="O1725" s="3">
        <f t="shared" si="158"/>
        <v>6</v>
      </c>
    </row>
    <row r="1726" spans="1:15" x14ac:dyDescent="0.2">
      <c r="A1726" s="10">
        <f>A1725</f>
        <v>44006</v>
      </c>
      <c r="B1726" s="4" t="s">
        <v>139</v>
      </c>
      <c r="C1726" s="4" t="s">
        <v>6</v>
      </c>
      <c r="D1726" s="6">
        <v>1</v>
      </c>
      <c r="E1726" s="5">
        <v>22000.54</v>
      </c>
      <c r="F1726" s="6" t="str">
        <f t="shared" si="155"/>
        <v>借呗</v>
      </c>
      <c r="G1726" s="3" t="str">
        <f>MID(C1726,3,LEN(C1726))</f>
        <v>12期</v>
      </c>
      <c r="H1726" s="3" t="str">
        <f>VLOOKUP($B1726*1,[1]Sheet1!$A:$G,7,FALSE)</f>
        <v>华南</v>
      </c>
      <c r="I1726" s="3" t="str">
        <f>VLOOKUP($B1726*1,[1]Sheet1!$A:$G,6,FALSE)</f>
        <v>深圳</v>
      </c>
      <c r="J1726" s="3" t="str">
        <f>VLOOKUP($B1726*1,[1]Sheet1!$A:$G,5,FALSE)</f>
        <v>一组</v>
      </c>
      <c r="K1726" s="3" t="str">
        <f t="shared" si="156"/>
        <v>深圳一组</v>
      </c>
      <c r="L1726" s="3" t="str">
        <f>IF(VLOOKUP($B1726*1,[1]Sheet1!$A:$G,4,FALSE)=1,"普通员工","管理人员")</f>
        <v>普通员工</v>
      </c>
      <c r="M1726" s="3">
        <f>E1726/D1726</f>
        <v>22000.54</v>
      </c>
      <c r="N1726" s="3">
        <f t="shared" si="157"/>
        <v>2020</v>
      </c>
      <c r="O1726" s="3">
        <f t="shared" si="158"/>
        <v>6</v>
      </c>
    </row>
    <row r="1727" spans="1:15" x14ac:dyDescent="0.2">
      <c r="A1727" s="9">
        <v>44007</v>
      </c>
      <c r="B1727" s="4" t="s">
        <v>4</v>
      </c>
      <c r="C1727" s="4" t="s">
        <v>141</v>
      </c>
      <c r="D1727" s="6">
        <v>1</v>
      </c>
      <c r="E1727" s="5">
        <v>3000.3</v>
      </c>
      <c r="F1727" s="6" t="str">
        <f t="shared" si="155"/>
        <v>借呗</v>
      </c>
      <c r="G1727" s="3" t="str">
        <f>MID(C1727,3,LEN(C1727))</f>
        <v>9期</v>
      </c>
      <c r="H1727" s="3" t="str">
        <f>VLOOKUP($B1727*1,[1]Sheet1!$A:$G,7,FALSE)</f>
        <v>华东</v>
      </c>
      <c r="I1727" s="3" t="str">
        <f>VLOOKUP($B1727*1,[1]Sheet1!$A:$G,6,FALSE)</f>
        <v>杭州</v>
      </c>
      <c r="J1727" s="3" t="str">
        <f>VLOOKUP($B1727*1,[1]Sheet1!$A:$G,5,FALSE)</f>
        <v>二组</v>
      </c>
      <c r="K1727" s="3" t="str">
        <f t="shared" si="156"/>
        <v>杭州二组</v>
      </c>
      <c r="L1727" s="3" t="str">
        <f>IF(VLOOKUP($B1727*1,[1]Sheet1!$A:$G,4,FALSE)=1,"普通员工","管理人员")</f>
        <v>普通员工</v>
      </c>
      <c r="M1727" s="3">
        <f>E1727/D1727</f>
        <v>3000.3</v>
      </c>
      <c r="N1727" s="3">
        <f t="shared" si="157"/>
        <v>2020</v>
      </c>
      <c r="O1727" s="3">
        <f t="shared" si="158"/>
        <v>6</v>
      </c>
    </row>
    <row r="1728" spans="1:15" x14ac:dyDescent="0.2">
      <c r="A1728" s="10">
        <f>A1727</f>
        <v>44007</v>
      </c>
      <c r="B1728" s="4" t="s">
        <v>7</v>
      </c>
      <c r="C1728" s="4" t="s">
        <v>5</v>
      </c>
      <c r="D1728" s="6">
        <v>2</v>
      </c>
      <c r="E1728" s="5">
        <v>6501.05</v>
      </c>
      <c r="F1728" s="6" t="str">
        <f t="shared" si="155"/>
        <v>借呗</v>
      </c>
      <c r="G1728" s="3" t="str">
        <f>MID(C1728,3,LEN(C1728))</f>
        <v>6期</v>
      </c>
      <c r="H1728" s="3" t="str">
        <f>VLOOKUP($B1728*1,[1]Sheet1!$A:$G,7,FALSE)</f>
        <v>华南</v>
      </c>
      <c r="I1728" s="3" t="str">
        <f>VLOOKUP($B1728*1,[1]Sheet1!$A:$G,6,FALSE)</f>
        <v>广州</v>
      </c>
      <c r="J1728" s="3" t="str">
        <f>VLOOKUP($B1728*1,[1]Sheet1!$A:$G,5,FALSE)</f>
        <v>三组</v>
      </c>
      <c r="K1728" s="3" t="str">
        <f t="shared" si="156"/>
        <v>广州三组</v>
      </c>
      <c r="L1728" s="3" t="str">
        <f>IF(VLOOKUP($B1728*1,[1]Sheet1!$A:$G,4,FALSE)=1,"普通员工","管理人员")</f>
        <v>普通员工</v>
      </c>
      <c r="M1728" s="3">
        <f>E1728/D1728</f>
        <v>3250.5250000000001</v>
      </c>
      <c r="N1728" s="3">
        <f t="shared" si="157"/>
        <v>2020</v>
      </c>
      <c r="O1728" s="3">
        <f t="shared" si="158"/>
        <v>6</v>
      </c>
    </row>
    <row r="1729" spans="1:15" x14ac:dyDescent="0.2">
      <c r="A1729" s="10">
        <f>A1728</f>
        <v>44007</v>
      </c>
      <c r="B1729" s="3" t="str">
        <f t="shared" ref="B1729:B1730" si="160">B1728</f>
        <v>1000000030</v>
      </c>
      <c r="C1729" s="4" t="s">
        <v>6</v>
      </c>
      <c r="D1729" s="6">
        <v>1</v>
      </c>
      <c r="E1729" s="5">
        <v>30000.69</v>
      </c>
      <c r="F1729" s="6" t="str">
        <f t="shared" si="155"/>
        <v>借呗</v>
      </c>
      <c r="G1729" s="3" t="str">
        <f>MID(C1729,3,LEN(C1729))</f>
        <v>12期</v>
      </c>
      <c r="H1729" s="3" t="str">
        <f>VLOOKUP($B1729*1,[1]Sheet1!$A:$G,7,FALSE)</f>
        <v>华南</v>
      </c>
      <c r="I1729" s="3" t="str">
        <f>VLOOKUP($B1729*1,[1]Sheet1!$A:$G,6,FALSE)</f>
        <v>广州</v>
      </c>
      <c r="J1729" s="3" t="str">
        <f>VLOOKUP($B1729*1,[1]Sheet1!$A:$G,5,FALSE)</f>
        <v>三组</v>
      </c>
      <c r="K1729" s="3" t="str">
        <f t="shared" si="156"/>
        <v>广州三组</v>
      </c>
      <c r="L1729" s="3" t="str">
        <f>IF(VLOOKUP($B1729*1,[1]Sheet1!$A:$G,4,FALSE)=1,"普通员工","管理人员")</f>
        <v>普通员工</v>
      </c>
      <c r="M1729" s="3">
        <f>E1729/D1729</f>
        <v>30000.69</v>
      </c>
      <c r="N1729" s="3">
        <f t="shared" si="157"/>
        <v>2020</v>
      </c>
      <c r="O1729" s="3">
        <f t="shared" si="158"/>
        <v>6</v>
      </c>
    </row>
    <row r="1730" spans="1:15" x14ac:dyDescent="0.2">
      <c r="A1730" s="10">
        <f>A1729</f>
        <v>44007</v>
      </c>
      <c r="B1730" s="3" t="str">
        <f t="shared" si="160"/>
        <v>1000000030</v>
      </c>
      <c r="C1730" s="4" t="s">
        <v>10</v>
      </c>
      <c r="D1730" s="6">
        <v>1</v>
      </c>
      <c r="E1730" s="5">
        <v>13000.52</v>
      </c>
      <c r="F1730" s="6" t="str">
        <f t="shared" si="155"/>
        <v>借呗</v>
      </c>
      <c r="G1730" s="3" t="str">
        <f>MID(C1730,3,LEN(C1730))</f>
        <v>18期</v>
      </c>
      <c r="H1730" s="3" t="str">
        <f>VLOOKUP($B1730*1,[1]Sheet1!$A:$G,7,FALSE)</f>
        <v>华南</v>
      </c>
      <c r="I1730" s="3" t="str">
        <f>VLOOKUP($B1730*1,[1]Sheet1!$A:$G,6,FALSE)</f>
        <v>广州</v>
      </c>
      <c r="J1730" s="3" t="str">
        <f>VLOOKUP($B1730*1,[1]Sheet1!$A:$G,5,FALSE)</f>
        <v>三组</v>
      </c>
      <c r="K1730" s="3" t="str">
        <f t="shared" si="156"/>
        <v>广州三组</v>
      </c>
      <c r="L1730" s="3" t="str">
        <f>IF(VLOOKUP($B1730*1,[1]Sheet1!$A:$G,4,FALSE)=1,"普通员工","管理人员")</f>
        <v>普通员工</v>
      </c>
      <c r="M1730" s="3">
        <f>E1730/D1730</f>
        <v>13000.52</v>
      </c>
      <c r="N1730" s="3">
        <f t="shared" si="157"/>
        <v>2020</v>
      </c>
      <c r="O1730" s="3">
        <f t="shared" si="158"/>
        <v>6</v>
      </c>
    </row>
    <row r="1731" spans="1:15" x14ac:dyDescent="0.2">
      <c r="A1731" s="10">
        <f>A1730</f>
        <v>44007</v>
      </c>
      <c r="B1731" s="4" t="s">
        <v>8</v>
      </c>
      <c r="C1731" s="4" t="s">
        <v>5</v>
      </c>
      <c r="D1731" s="6">
        <v>2</v>
      </c>
      <c r="E1731" s="5">
        <v>24001.27</v>
      </c>
      <c r="F1731" s="6" t="str">
        <f t="shared" ref="F1731:F1794" si="161">LEFT(C1731,2)</f>
        <v>借呗</v>
      </c>
      <c r="G1731" s="3" t="str">
        <f>MID(C1731,3,LEN(C1731))</f>
        <v>6期</v>
      </c>
      <c r="H1731" s="3" t="str">
        <f>VLOOKUP($B1731*1,[1]Sheet1!$A:$G,7,FALSE)</f>
        <v>华东</v>
      </c>
      <c r="I1731" s="3" t="str">
        <f>VLOOKUP($B1731*1,[1]Sheet1!$A:$G,6,FALSE)</f>
        <v>杭州</v>
      </c>
      <c r="J1731" s="3" t="str">
        <f>VLOOKUP($B1731*1,[1]Sheet1!$A:$G,5,FALSE)</f>
        <v>一组</v>
      </c>
      <c r="K1731" s="3" t="str">
        <f t="shared" ref="K1731:K1794" si="162">I1731&amp;J1731</f>
        <v>杭州一组</v>
      </c>
      <c r="L1731" s="3" t="str">
        <f>IF(VLOOKUP($B1731*1,[1]Sheet1!$A:$G,4,FALSE)=1,"普通员工","管理人员")</f>
        <v>管理人员</v>
      </c>
      <c r="M1731" s="3">
        <f>E1731/D1731</f>
        <v>12000.635</v>
      </c>
      <c r="N1731" s="3">
        <f t="shared" ref="N1731:N1794" si="163">YEAR(A1731)</f>
        <v>2020</v>
      </c>
      <c r="O1731" s="3">
        <f t="shared" ref="O1731:O1794" si="164">MONTH(A1731)</f>
        <v>6</v>
      </c>
    </row>
    <row r="1732" spans="1:15" x14ac:dyDescent="0.2">
      <c r="A1732" s="10">
        <f>A1731</f>
        <v>44007</v>
      </c>
      <c r="B1732" s="3" t="str">
        <f>B1731</f>
        <v>1000000031</v>
      </c>
      <c r="C1732" s="4" t="s">
        <v>6</v>
      </c>
      <c r="D1732" s="6">
        <v>1</v>
      </c>
      <c r="E1732" s="5">
        <v>500.28</v>
      </c>
      <c r="F1732" s="6" t="str">
        <f t="shared" si="161"/>
        <v>借呗</v>
      </c>
      <c r="G1732" s="3" t="str">
        <f>MID(C1732,3,LEN(C1732))</f>
        <v>12期</v>
      </c>
      <c r="H1732" s="3" t="str">
        <f>VLOOKUP($B1732*1,[1]Sheet1!$A:$G,7,FALSE)</f>
        <v>华东</v>
      </c>
      <c r="I1732" s="3" t="str">
        <f>VLOOKUP($B1732*1,[1]Sheet1!$A:$G,6,FALSE)</f>
        <v>杭州</v>
      </c>
      <c r="J1732" s="3" t="str">
        <f>VLOOKUP($B1732*1,[1]Sheet1!$A:$G,5,FALSE)</f>
        <v>一组</v>
      </c>
      <c r="K1732" s="3" t="str">
        <f t="shared" si="162"/>
        <v>杭州一组</v>
      </c>
      <c r="L1732" s="3" t="str">
        <f>IF(VLOOKUP($B1732*1,[1]Sheet1!$A:$G,4,FALSE)=1,"普通员工","管理人员")</f>
        <v>管理人员</v>
      </c>
      <c r="M1732" s="3">
        <f>E1732/D1732</f>
        <v>500.28</v>
      </c>
      <c r="N1732" s="3">
        <f t="shared" si="163"/>
        <v>2020</v>
      </c>
      <c r="O1732" s="3">
        <f t="shared" si="164"/>
        <v>6</v>
      </c>
    </row>
    <row r="1733" spans="1:15" x14ac:dyDescent="0.2">
      <c r="A1733" s="10">
        <f>A1732</f>
        <v>44007</v>
      </c>
      <c r="B1733" s="4" t="s">
        <v>9</v>
      </c>
      <c r="C1733" s="4" t="s">
        <v>5</v>
      </c>
      <c r="D1733" s="6">
        <v>2</v>
      </c>
      <c r="E1733" s="5">
        <v>36001.43</v>
      </c>
      <c r="F1733" s="6" t="str">
        <f t="shared" si="161"/>
        <v>借呗</v>
      </c>
      <c r="G1733" s="3" t="str">
        <f>MID(C1733,3,LEN(C1733))</f>
        <v>6期</v>
      </c>
      <c r="H1733" s="3" t="str">
        <f>VLOOKUP($B1733*1,[1]Sheet1!$A:$G,7,FALSE)</f>
        <v>华东</v>
      </c>
      <c r="I1733" s="3" t="str">
        <f>VLOOKUP($B1733*1,[1]Sheet1!$A:$G,6,FALSE)</f>
        <v>苏州</v>
      </c>
      <c r="J1733" s="3" t="str">
        <f>VLOOKUP($B1733*1,[1]Sheet1!$A:$G,5,FALSE)</f>
        <v>一组</v>
      </c>
      <c r="K1733" s="3" t="str">
        <f t="shared" si="162"/>
        <v>苏州一组</v>
      </c>
      <c r="L1733" s="3" t="str">
        <f>IF(VLOOKUP($B1733*1,[1]Sheet1!$A:$G,4,FALSE)=1,"普通员工","管理人员")</f>
        <v>管理人员</v>
      </c>
      <c r="M1733" s="3">
        <f>E1733/D1733</f>
        <v>18000.715</v>
      </c>
      <c r="N1733" s="3">
        <f t="shared" si="163"/>
        <v>2020</v>
      </c>
      <c r="O1733" s="3">
        <f t="shared" si="164"/>
        <v>6</v>
      </c>
    </row>
    <row r="1734" spans="1:15" x14ac:dyDescent="0.2">
      <c r="A1734" s="10">
        <f>A1733</f>
        <v>44007</v>
      </c>
      <c r="B1734" s="3" t="str">
        <f>B1733</f>
        <v>1000000032</v>
      </c>
      <c r="C1734" s="4" t="s">
        <v>10</v>
      </c>
      <c r="D1734" s="6">
        <v>1</v>
      </c>
      <c r="E1734" s="5">
        <v>7999.96</v>
      </c>
      <c r="F1734" s="6" t="str">
        <f t="shared" si="161"/>
        <v>借呗</v>
      </c>
      <c r="G1734" s="3" t="str">
        <f>MID(C1734,3,LEN(C1734))</f>
        <v>18期</v>
      </c>
      <c r="H1734" s="3" t="str">
        <f>VLOOKUP($B1734*1,[1]Sheet1!$A:$G,7,FALSE)</f>
        <v>华东</v>
      </c>
      <c r="I1734" s="3" t="str">
        <f>VLOOKUP($B1734*1,[1]Sheet1!$A:$G,6,FALSE)</f>
        <v>苏州</v>
      </c>
      <c r="J1734" s="3" t="str">
        <f>VLOOKUP($B1734*1,[1]Sheet1!$A:$G,5,FALSE)</f>
        <v>一组</v>
      </c>
      <c r="K1734" s="3" t="str">
        <f t="shared" si="162"/>
        <v>苏州一组</v>
      </c>
      <c r="L1734" s="3" t="str">
        <f>IF(VLOOKUP($B1734*1,[1]Sheet1!$A:$G,4,FALSE)=1,"普通员工","管理人员")</f>
        <v>管理人员</v>
      </c>
      <c r="M1734" s="3">
        <f>E1734/D1734</f>
        <v>7999.96</v>
      </c>
      <c r="N1734" s="3">
        <f t="shared" si="163"/>
        <v>2020</v>
      </c>
      <c r="O1734" s="3">
        <f t="shared" si="164"/>
        <v>6</v>
      </c>
    </row>
    <row r="1735" spans="1:15" x14ac:dyDescent="0.2">
      <c r="A1735" s="10">
        <f>A1734</f>
        <v>44007</v>
      </c>
      <c r="B1735" s="4" t="s">
        <v>36</v>
      </c>
      <c r="C1735" s="4" t="s">
        <v>142</v>
      </c>
      <c r="D1735" s="6">
        <v>1</v>
      </c>
      <c r="E1735" s="5">
        <v>999.93</v>
      </c>
      <c r="F1735" s="6" t="str">
        <f t="shared" si="161"/>
        <v>借呗</v>
      </c>
      <c r="G1735" s="3" t="str">
        <f>MID(C1735,3,LEN(C1735))</f>
        <v>3期</v>
      </c>
      <c r="H1735" s="3" t="str">
        <f>VLOOKUP($B1735*1,[1]Sheet1!$A:$G,7,FALSE)</f>
        <v>华东</v>
      </c>
      <c r="I1735" s="3" t="str">
        <f>VLOOKUP($B1735*1,[1]Sheet1!$A:$G,6,FALSE)</f>
        <v>苏州</v>
      </c>
      <c r="J1735" s="3" t="str">
        <f>VLOOKUP($B1735*1,[1]Sheet1!$A:$G,5,FALSE)</f>
        <v>一组</v>
      </c>
      <c r="K1735" s="3" t="str">
        <f t="shared" si="162"/>
        <v>苏州一组</v>
      </c>
      <c r="L1735" s="3" t="str">
        <f>IF(VLOOKUP($B1735*1,[1]Sheet1!$A:$G,4,FALSE)=1,"普通员工","管理人员")</f>
        <v>普通员工</v>
      </c>
      <c r="M1735" s="3">
        <f>E1735/D1735</f>
        <v>999.93</v>
      </c>
      <c r="N1735" s="3">
        <f t="shared" si="163"/>
        <v>2020</v>
      </c>
      <c r="O1735" s="3">
        <f t="shared" si="164"/>
        <v>6</v>
      </c>
    </row>
    <row r="1736" spans="1:15" x14ac:dyDescent="0.2">
      <c r="A1736" s="10">
        <f>A1735</f>
        <v>44007</v>
      </c>
      <c r="B1736" s="3" t="str">
        <f>B1735</f>
        <v>1000000033</v>
      </c>
      <c r="C1736" s="4" t="s">
        <v>5</v>
      </c>
      <c r="D1736" s="6">
        <v>1</v>
      </c>
      <c r="E1736" s="5">
        <v>10000.76</v>
      </c>
      <c r="F1736" s="6" t="str">
        <f t="shared" si="161"/>
        <v>借呗</v>
      </c>
      <c r="G1736" s="3" t="str">
        <f>MID(C1736,3,LEN(C1736))</f>
        <v>6期</v>
      </c>
      <c r="H1736" s="3" t="str">
        <f>VLOOKUP($B1736*1,[1]Sheet1!$A:$G,7,FALSE)</f>
        <v>华东</v>
      </c>
      <c r="I1736" s="3" t="str">
        <f>VLOOKUP($B1736*1,[1]Sheet1!$A:$G,6,FALSE)</f>
        <v>苏州</v>
      </c>
      <c r="J1736" s="3" t="str">
        <f>VLOOKUP($B1736*1,[1]Sheet1!$A:$G,5,FALSE)</f>
        <v>一组</v>
      </c>
      <c r="K1736" s="3" t="str">
        <f t="shared" si="162"/>
        <v>苏州一组</v>
      </c>
      <c r="L1736" s="3" t="str">
        <f>IF(VLOOKUP($B1736*1,[1]Sheet1!$A:$G,4,FALSE)=1,"普通员工","管理人员")</f>
        <v>普通员工</v>
      </c>
      <c r="M1736" s="3">
        <f>E1736/D1736</f>
        <v>10000.76</v>
      </c>
      <c r="N1736" s="3">
        <f t="shared" si="163"/>
        <v>2020</v>
      </c>
      <c r="O1736" s="3">
        <f t="shared" si="164"/>
        <v>6</v>
      </c>
    </row>
    <row r="1737" spans="1:15" x14ac:dyDescent="0.2">
      <c r="A1737" s="10">
        <f>A1736</f>
        <v>44007</v>
      </c>
      <c r="B1737" s="4" t="s">
        <v>37</v>
      </c>
      <c r="C1737" s="4" t="s">
        <v>5</v>
      </c>
      <c r="D1737" s="6">
        <v>3</v>
      </c>
      <c r="E1737" s="5">
        <v>29001.39</v>
      </c>
      <c r="F1737" s="6" t="str">
        <f t="shared" si="161"/>
        <v>借呗</v>
      </c>
      <c r="G1737" s="3" t="str">
        <f>MID(C1737,3,LEN(C1737))</f>
        <v>6期</v>
      </c>
      <c r="H1737" s="3" t="str">
        <f>VLOOKUP($B1737*1,[1]Sheet1!$A:$G,7,FALSE)</f>
        <v>华东</v>
      </c>
      <c r="I1737" s="3" t="str">
        <f>VLOOKUP($B1737*1,[1]Sheet1!$A:$G,6,FALSE)</f>
        <v>苏州</v>
      </c>
      <c r="J1737" s="3" t="str">
        <f>VLOOKUP($B1737*1,[1]Sheet1!$A:$G,5,FALSE)</f>
        <v>一组</v>
      </c>
      <c r="K1737" s="3" t="str">
        <f t="shared" si="162"/>
        <v>苏州一组</v>
      </c>
      <c r="L1737" s="3" t="str">
        <f>IF(VLOOKUP($B1737*1,[1]Sheet1!$A:$G,4,FALSE)=1,"普通员工","管理人员")</f>
        <v>普通员工</v>
      </c>
      <c r="M1737" s="3">
        <f>E1737/D1737</f>
        <v>9667.1299999999992</v>
      </c>
      <c r="N1737" s="3">
        <f t="shared" si="163"/>
        <v>2020</v>
      </c>
      <c r="O1737" s="3">
        <f t="shared" si="164"/>
        <v>6</v>
      </c>
    </row>
    <row r="1738" spans="1:15" x14ac:dyDescent="0.2">
      <c r="A1738" s="10">
        <f>A1737</f>
        <v>44007</v>
      </c>
      <c r="B1738" s="4" t="s">
        <v>12</v>
      </c>
      <c r="C1738" s="4" t="s">
        <v>5</v>
      </c>
      <c r="D1738" s="6">
        <v>2</v>
      </c>
      <c r="E1738" s="5">
        <v>17001.09</v>
      </c>
      <c r="F1738" s="6" t="str">
        <f t="shared" si="161"/>
        <v>借呗</v>
      </c>
      <c r="G1738" s="3" t="str">
        <f>MID(C1738,3,LEN(C1738))</f>
        <v>6期</v>
      </c>
      <c r="H1738" s="3" t="str">
        <f>VLOOKUP($B1738*1,[1]Sheet1!$A:$G,7,FALSE)</f>
        <v>华南</v>
      </c>
      <c r="I1738" s="3" t="str">
        <f>VLOOKUP($B1738*1,[1]Sheet1!$A:$G,6,FALSE)</f>
        <v>广州</v>
      </c>
      <c r="J1738" s="3" t="str">
        <f>VLOOKUP($B1738*1,[1]Sheet1!$A:$G,5,FALSE)</f>
        <v>三组</v>
      </c>
      <c r="K1738" s="3" t="str">
        <f t="shared" si="162"/>
        <v>广州三组</v>
      </c>
      <c r="L1738" s="3" t="str">
        <f>IF(VLOOKUP($B1738*1,[1]Sheet1!$A:$G,4,FALSE)=1,"普通员工","管理人员")</f>
        <v>管理人员</v>
      </c>
      <c r="M1738" s="3">
        <f>E1738/D1738</f>
        <v>8500.5450000000001</v>
      </c>
      <c r="N1738" s="3">
        <f t="shared" si="163"/>
        <v>2020</v>
      </c>
      <c r="O1738" s="3">
        <f t="shared" si="164"/>
        <v>6</v>
      </c>
    </row>
    <row r="1739" spans="1:15" x14ac:dyDescent="0.2">
      <c r="A1739" s="10">
        <f>A1738</f>
        <v>44007</v>
      </c>
      <c r="B1739" s="4" t="s">
        <v>14</v>
      </c>
      <c r="C1739" s="4" t="s">
        <v>5</v>
      </c>
      <c r="D1739" s="6">
        <v>1</v>
      </c>
      <c r="E1739" s="5">
        <v>6499.93</v>
      </c>
      <c r="F1739" s="6" t="str">
        <f t="shared" si="161"/>
        <v>借呗</v>
      </c>
      <c r="G1739" s="3" t="str">
        <f>MID(C1739,3,LEN(C1739))</f>
        <v>6期</v>
      </c>
      <c r="H1739" s="3" t="str">
        <f>VLOOKUP($B1739*1,[1]Sheet1!$A:$G,7,FALSE)</f>
        <v>华东</v>
      </c>
      <c r="I1739" s="3" t="str">
        <f>VLOOKUP($B1739*1,[1]Sheet1!$A:$G,6,FALSE)</f>
        <v>苏州</v>
      </c>
      <c r="J1739" s="3" t="str">
        <f>VLOOKUP($B1739*1,[1]Sheet1!$A:$G,5,FALSE)</f>
        <v>二组</v>
      </c>
      <c r="K1739" s="3" t="str">
        <f t="shared" si="162"/>
        <v>苏州二组</v>
      </c>
      <c r="L1739" s="3" t="str">
        <f>IF(VLOOKUP($B1739*1,[1]Sheet1!$A:$G,4,FALSE)=1,"普通员工","管理人员")</f>
        <v>管理人员</v>
      </c>
      <c r="M1739" s="3">
        <f>E1739/D1739</f>
        <v>6499.93</v>
      </c>
      <c r="N1739" s="3">
        <f t="shared" si="163"/>
        <v>2020</v>
      </c>
      <c r="O1739" s="3">
        <f t="shared" si="164"/>
        <v>6</v>
      </c>
    </row>
    <row r="1740" spans="1:15" x14ac:dyDescent="0.2">
      <c r="A1740" s="10">
        <f>A1739</f>
        <v>44007</v>
      </c>
      <c r="B1740" s="3" t="str">
        <f>B1739</f>
        <v>1000000039</v>
      </c>
      <c r="C1740" s="4" t="s">
        <v>6</v>
      </c>
      <c r="D1740" s="6">
        <v>2</v>
      </c>
      <c r="E1740" s="5">
        <v>17512.100000000002</v>
      </c>
      <c r="F1740" s="6" t="str">
        <f t="shared" si="161"/>
        <v>借呗</v>
      </c>
      <c r="G1740" s="3" t="str">
        <f>MID(C1740,3,LEN(C1740))</f>
        <v>12期</v>
      </c>
      <c r="H1740" s="3" t="str">
        <f>VLOOKUP($B1740*1,[1]Sheet1!$A:$G,7,FALSE)</f>
        <v>华东</v>
      </c>
      <c r="I1740" s="3" t="str">
        <f>VLOOKUP($B1740*1,[1]Sheet1!$A:$G,6,FALSE)</f>
        <v>苏州</v>
      </c>
      <c r="J1740" s="3" t="str">
        <f>VLOOKUP($B1740*1,[1]Sheet1!$A:$G,5,FALSE)</f>
        <v>二组</v>
      </c>
      <c r="K1740" s="3" t="str">
        <f t="shared" si="162"/>
        <v>苏州二组</v>
      </c>
      <c r="L1740" s="3" t="str">
        <f>IF(VLOOKUP($B1740*1,[1]Sheet1!$A:$G,4,FALSE)=1,"普通员工","管理人员")</f>
        <v>管理人员</v>
      </c>
      <c r="M1740" s="3">
        <f>E1740/D1740</f>
        <v>8756.0500000000011</v>
      </c>
      <c r="N1740" s="3">
        <f t="shared" si="163"/>
        <v>2020</v>
      </c>
      <c r="O1740" s="3">
        <f t="shared" si="164"/>
        <v>6</v>
      </c>
    </row>
    <row r="1741" spans="1:15" x14ac:dyDescent="0.2">
      <c r="A1741" s="10">
        <f>A1740</f>
        <v>44007</v>
      </c>
      <c r="B1741" s="4" t="s">
        <v>15</v>
      </c>
      <c r="C1741" s="4" t="s">
        <v>5</v>
      </c>
      <c r="D1741" s="6">
        <v>1</v>
      </c>
      <c r="E1741" s="5">
        <v>16000.23</v>
      </c>
      <c r="F1741" s="6" t="str">
        <f t="shared" si="161"/>
        <v>借呗</v>
      </c>
      <c r="G1741" s="3" t="str">
        <f>MID(C1741,3,LEN(C1741))</f>
        <v>6期</v>
      </c>
      <c r="H1741" s="3" t="str">
        <f>VLOOKUP($B1741*1,[1]Sheet1!$A:$G,7,FALSE)</f>
        <v>华西北</v>
      </c>
      <c r="I1741" s="3" t="str">
        <f>VLOOKUP($B1741*1,[1]Sheet1!$A:$G,6,FALSE)</f>
        <v>北京</v>
      </c>
      <c r="J1741" s="3" t="str">
        <f>VLOOKUP($B1741*1,[1]Sheet1!$A:$G,5,FALSE)</f>
        <v>四组</v>
      </c>
      <c r="K1741" s="3" t="str">
        <f t="shared" si="162"/>
        <v>北京四组</v>
      </c>
      <c r="L1741" s="3" t="str">
        <f>IF(VLOOKUP($B1741*1,[1]Sheet1!$A:$G,4,FALSE)=1,"普通员工","管理人员")</f>
        <v>管理人员</v>
      </c>
      <c r="M1741" s="3">
        <f>E1741/D1741</f>
        <v>16000.23</v>
      </c>
      <c r="N1741" s="3">
        <f t="shared" si="163"/>
        <v>2020</v>
      </c>
      <c r="O1741" s="3">
        <f t="shared" si="164"/>
        <v>6</v>
      </c>
    </row>
    <row r="1742" spans="1:15" x14ac:dyDescent="0.2">
      <c r="A1742" s="10">
        <f>A1741</f>
        <v>44007</v>
      </c>
      <c r="B1742" s="4" t="s">
        <v>38</v>
      </c>
      <c r="C1742" s="4" t="s">
        <v>5</v>
      </c>
      <c r="D1742" s="6">
        <v>2</v>
      </c>
      <c r="E1742" s="5">
        <v>8000.5300000000007</v>
      </c>
      <c r="F1742" s="6" t="str">
        <f t="shared" si="161"/>
        <v>借呗</v>
      </c>
      <c r="G1742" s="3" t="str">
        <f>MID(C1742,3,LEN(C1742))</f>
        <v>6期</v>
      </c>
      <c r="H1742" s="3" t="str">
        <f>VLOOKUP($B1742*1,[1]Sheet1!$A:$G,7,FALSE)</f>
        <v>华西北</v>
      </c>
      <c r="I1742" s="3" t="str">
        <f>VLOOKUP($B1742*1,[1]Sheet1!$A:$G,6,FALSE)</f>
        <v>北京</v>
      </c>
      <c r="J1742" s="3" t="str">
        <f>VLOOKUP($B1742*1,[1]Sheet1!$A:$G,5,FALSE)</f>
        <v>四组</v>
      </c>
      <c r="K1742" s="3" t="str">
        <f t="shared" si="162"/>
        <v>北京四组</v>
      </c>
      <c r="L1742" s="3" t="str">
        <f>IF(VLOOKUP($B1742*1,[1]Sheet1!$A:$G,4,FALSE)=1,"普通员工","管理人员")</f>
        <v>普通员工</v>
      </c>
      <c r="M1742" s="3">
        <f>E1742/D1742</f>
        <v>4000.2650000000003</v>
      </c>
      <c r="N1742" s="3">
        <f t="shared" si="163"/>
        <v>2020</v>
      </c>
      <c r="O1742" s="3">
        <f t="shared" si="164"/>
        <v>6</v>
      </c>
    </row>
    <row r="1743" spans="1:15" x14ac:dyDescent="0.2">
      <c r="A1743" s="10">
        <f>A1742</f>
        <v>44007</v>
      </c>
      <c r="B1743" s="3" t="str">
        <f>B1742</f>
        <v>1000000041</v>
      </c>
      <c r="C1743" s="4" t="s">
        <v>6</v>
      </c>
      <c r="D1743" s="6">
        <v>1</v>
      </c>
      <c r="E1743" s="5">
        <v>3300.12</v>
      </c>
      <c r="F1743" s="6" t="str">
        <f t="shared" si="161"/>
        <v>借呗</v>
      </c>
      <c r="G1743" s="3" t="str">
        <f>MID(C1743,3,LEN(C1743))</f>
        <v>12期</v>
      </c>
      <c r="H1743" s="3" t="str">
        <f>VLOOKUP($B1743*1,[1]Sheet1!$A:$G,7,FALSE)</f>
        <v>华西北</v>
      </c>
      <c r="I1743" s="3" t="str">
        <f>VLOOKUP($B1743*1,[1]Sheet1!$A:$G,6,FALSE)</f>
        <v>北京</v>
      </c>
      <c r="J1743" s="3" t="str">
        <f>VLOOKUP($B1743*1,[1]Sheet1!$A:$G,5,FALSE)</f>
        <v>四组</v>
      </c>
      <c r="K1743" s="3" t="str">
        <f t="shared" si="162"/>
        <v>北京四组</v>
      </c>
      <c r="L1743" s="3" t="str">
        <f>IF(VLOOKUP($B1743*1,[1]Sheet1!$A:$G,4,FALSE)=1,"普通员工","管理人员")</f>
        <v>普通员工</v>
      </c>
      <c r="M1743" s="3">
        <f>E1743/D1743</f>
        <v>3300.12</v>
      </c>
      <c r="N1743" s="3">
        <f t="shared" si="163"/>
        <v>2020</v>
      </c>
      <c r="O1743" s="3">
        <f t="shared" si="164"/>
        <v>6</v>
      </c>
    </row>
    <row r="1744" spans="1:15" x14ac:dyDescent="0.2">
      <c r="A1744" s="10">
        <f>A1743</f>
        <v>44007</v>
      </c>
      <c r="B1744" s="4" t="s">
        <v>39</v>
      </c>
      <c r="C1744" s="4" t="s">
        <v>5</v>
      </c>
      <c r="D1744" s="6">
        <v>1</v>
      </c>
      <c r="E1744" s="5">
        <v>6000.12</v>
      </c>
      <c r="F1744" s="6" t="str">
        <f t="shared" si="161"/>
        <v>借呗</v>
      </c>
      <c r="G1744" s="3" t="str">
        <f>MID(C1744,3,LEN(C1744))</f>
        <v>6期</v>
      </c>
      <c r="H1744" s="3" t="str">
        <f>VLOOKUP($B1744*1,[1]Sheet1!$A:$G,7,FALSE)</f>
        <v>华西北</v>
      </c>
      <c r="I1744" s="3" t="str">
        <f>VLOOKUP($B1744*1,[1]Sheet1!$A:$G,6,FALSE)</f>
        <v>成都</v>
      </c>
      <c r="J1744" s="3" t="str">
        <f>VLOOKUP($B1744*1,[1]Sheet1!$A:$G,5,FALSE)</f>
        <v>一组</v>
      </c>
      <c r="K1744" s="3" t="str">
        <f t="shared" si="162"/>
        <v>成都一组</v>
      </c>
      <c r="L1744" s="3" t="str">
        <f>IF(VLOOKUP($B1744*1,[1]Sheet1!$A:$G,4,FALSE)=1,"普通员工","管理人员")</f>
        <v>普通员工</v>
      </c>
      <c r="M1744" s="3">
        <f>E1744/D1744</f>
        <v>6000.12</v>
      </c>
      <c r="N1744" s="3">
        <f t="shared" si="163"/>
        <v>2020</v>
      </c>
      <c r="O1744" s="3">
        <f t="shared" si="164"/>
        <v>6</v>
      </c>
    </row>
    <row r="1745" spans="1:15" x14ac:dyDescent="0.2">
      <c r="A1745" s="10">
        <f>A1744</f>
        <v>44007</v>
      </c>
      <c r="B1745" s="3" t="str">
        <f>B1744</f>
        <v>1000000043</v>
      </c>
      <c r="C1745" s="4" t="s">
        <v>141</v>
      </c>
      <c r="D1745" s="6">
        <v>1</v>
      </c>
      <c r="E1745" s="5">
        <v>957.26</v>
      </c>
      <c r="F1745" s="6" t="str">
        <f t="shared" si="161"/>
        <v>借呗</v>
      </c>
      <c r="G1745" s="3" t="str">
        <f>MID(C1745,3,LEN(C1745))</f>
        <v>9期</v>
      </c>
      <c r="H1745" s="3" t="str">
        <f>VLOOKUP($B1745*1,[1]Sheet1!$A:$G,7,FALSE)</f>
        <v>华西北</v>
      </c>
      <c r="I1745" s="3" t="str">
        <f>VLOOKUP($B1745*1,[1]Sheet1!$A:$G,6,FALSE)</f>
        <v>成都</v>
      </c>
      <c r="J1745" s="3" t="str">
        <f>VLOOKUP($B1745*1,[1]Sheet1!$A:$G,5,FALSE)</f>
        <v>一组</v>
      </c>
      <c r="K1745" s="3" t="str">
        <f t="shared" si="162"/>
        <v>成都一组</v>
      </c>
      <c r="L1745" s="3" t="str">
        <f>IF(VLOOKUP($B1745*1,[1]Sheet1!$A:$G,4,FALSE)=1,"普通员工","管理人员")</f>
        <v>普通员工</v>
      </c>
      <c r="M1745" s="3">
        <f>E1745/D1745</f>
        <v>957.26</v>
      </c>
      <c r="N1745" s="3">
        <f t="shared" si="163"/>
        <v>2020</v>
      </c>
      <c r="O1745" s="3">
        <f t="shared" si="164"/>
        <v>6</v>
      </c>
    </row>
    <row r="1746" spans="1:15" x14ac:dyDescent="0.2">
      <c r="A1746" s="10">
        <f>A1745</f>
        <v>44007</v>
      </c>
      <c r="B1746" s="4" t="s">
        <v>16</v>
      </c>
      <c r="C1746" s="4" t="s">
        <v>5</v>
      </c>
      <c r="D1746" s="6">
        <v>1</v>
      </c>
      <c r="E1746" s="5">
        <v>10000.74</v>
      </c>
      <c r="F1746" s="6" t="str">
        <f t="shared" si="161"/>
        <v>借呗</v>
      </c>
      <c r="G1746" s="3" t="str">
        <f>MID(C1746,3,LEN(C1746))</f>
        <v>6期</v>
      </c>
      <c r="H1746" s="3" t="str">
        <f>VLOOKUP($B1746*1,[1]Sheet1!$A:$G,7,FALSE)</f>
        <v>华西北</v>
      </c>
      <c r="I1746" s="3" t="str">
        <f>VLOOKUP($B1746*1,[1]Sheet1!$A:$G,6,FALSE)</f>
        <v>北京</v>
      </c>
      <c r="J1746" s="3" t="str">
        <f>VLOOKUP($B1746*1,[1]Sheet1!$A:$G,5,FALSE)</f>
        <v>三组</v>
      </c>
      <c r="K1746" s="3" t="str">
        <f t="shared" si="162"/>
        <v>北京三组</v>
      </c>
      <c r="L1746" s="3" t="str">
        <f>IF(VLOOKUP($B1746*1,[1]Sheet1!$A:$G,4,FALSE)=1,"普通员工","管理人员")</f>
        <v>管理人员</v>
      </c>
      <c r="M1746" s="3">
        <f>E1746/D1746</f>
        <v>10000.74</v>
      </c>
      <c r="N1746" s="3">
        <f t="shared" si="163"/>
        <v>2020</v>
      </c>
      <c r="O1746" s="3">
        <f t="shared" si="164"/>
        <v>6</v>
      </c>
    </row>
    <row r="1747" spans="1:15" x14ac:dyDescent="0.2">
      <c r="A1747" s="10">
        <f>A1746</f>
        <v>44007</v>
      </c>
      <c r="B1747" s="4" t="s">
        <v>17</v>
      </c>
      <c r="C1747" s="4" t="s">
        <v>5</v>
      </c>
      <c r="D1747" s="6">
        <v>4</v>
      </c>
      <c r="E1747" s="5">
        <v>20843.89</v>
      </c>
      <c r="F1747" s="6" t="str">
        <f t="shared" si="161"/>
        <v>借呗</v>
      </c>
      <c r="G1747" s="3" t="str">
        <f>MID(C1747,3,LEN(C1747))</f>
        <v>6期</v>
      </c>
      <c r="H1747" s="3" t="str">
        <f>VLOOKUP($B1747*1,[1]Sheet1!$A:$G,7,FALSE)</f>
        <v>华南</v>
      </c>
      <c r="I1747" s="3" t="str">
        <f>VLOOKUP($B1747*1,[1]Sheet1!$A:$G,6,FALSE)</f>
        <v>深圳</v>
      </c>
      <c r="J1747" s="3" t="str">
        <f>VLOOKUP($B1747*1,[1]Sheet1!$A:$G,5,FALSE)</f>
        <v>一组</v>
      </c>
      <c r="K1747" s="3" t="str">
        <f t="shared" si="162"/>
        <v>深圳一组</v>
      </c>
      <c r="L1747" s="3" t="str">
        <f>IF(VLOOKUP($B1747*1,[1]Sheet1!$A:$G,4,FALSE)=1,"普通员工","管理人员")</f>
        <v>普通员工</v>
      </c>
      <c r="M1747" s="3">
        <f>E1747/D1747</f>
        <v>5210.9724999999999</v>
      </c>
      <c r="N1747" s="3">
        <f t="shared" si="163"/>
        <v>2020</v>
      </c>
      <c r="O1747" s="3">
        <f t="shared" si="164"/>
        <v>6</v>
      </c>
    </row>
    <row r="1748" spans="1:15" x14ac:dyDescent="0.2">
      <c r="A1748" s="10">
        <f>A1747</f>
        <v>44007</v>
      </c>
      <c r="B1748" s="3" t="str">
        <f>B1747</f>
        <v>1000000045</v>
      </c>
      <c r="C1748" s="4" t="s">
        <v>6</v>
      </c>
      <c r="D1748" s="6">
        <v>1</v>
      </c>
      <c r="E1748" s="5">
        <v>17000.43</v>
      </c>
      <c r="F1748" s="6" t="str">
        <f t="shared" si="161"/>
        <v>借呗</v>
      </c>
      <c r="G1748" s="3" t="str">
        <f>MID(C1748,3,LEN(C1748))</f>
        <v>12期</v>
      </c>
      <c r="H1748" s="3" t="str">
        <f>VLOOKUP($B1748*1,[1]Sheet1!$A:$G,7,FALSE)</f>
        <v>华南</v>
      </c>
      <c r="I1748" s="3" t="str">
        <f>VLOOKUP($B1748*1,[1]Sheet1!$A:$G,6,FALSE)</f>
        <v>深圳</v>
      </c>
      <c r="J1748" s="3" t="str">
        <f>VLOOKUP($B1748*1,[1]Sheet1!$A:$G,5,FALSE)</f>
        <v>一组</v>
      </c>
      <c r="K1748" s="3" t="str">
        <f t="shared" si="162"/>
        <v>深圳一组</v>
      </c>
      <c r="L1748" s="3" t="str">
        <f>IF(VLOOKUP($B1748*1,[1]Sheet1!$A:$G,4,FALSE)=1,"普通员工","管理人员")</f>
        <v>普通员工</v>
      </c>
      <c r="M1748" s="3">
        <f>E1748/D1748</f>
        <v>17000.43</v>
      </c>
      <c r="N1748" s="3">
        <f t="shared" si="163"/>
        <v>2020</v>
      </c>
      <c r="O1748" s="3">
        <f t="shared" si="164"/>
        <v>6</v>
      </c>
    </row>
    <row r="1749" spans="1:15" x14ac:dyDescent="0.2">
      <c r="A1749" s="10">
        <f>A1748</f>
        <v>44007</v>
      </c>
      <c r="B1749" s="4" t="s">
        <v>40</v>
      </c>
      <c r="C1749" s="4" t="s">
        <v>5</v>
      </c>
      <c r="D1749" s="6">
        <v>3</v>
      </c>
      <c r="E1749" s="5">
        <v>15201.869999999999</v>
      </c>
      <c r="F1749" s="6" t="str">
        <f t="shared" si="161"/>
        <v>借呗</v>
      </c>
      <c r="G1749" s="3" t="str">
        <f>MID(C1749,3,LEN(C1749))</f>
        <v>6期</v>
      </c>
      <c r="H1749" s="3" t="str">
        <f>VLOOKUP($B1749*1,[1]Sheet1!$A:$G,7,FALSE)</f>
        <v>华西北</v>
      </c>
      <c r="I1749" s="3" t="str">
        <f>VLOOKUP($B1749*1,[1]Sheet1!$A:$G,6,FALSE)</f>
        <v>成都</v>
      </c>
      <c r="J1749" s="3" t="str">
        <f>VLOOKUP($B1749*1,[1]Sheet1!$A:$G,5,FALSE)</f>
        <v>一组</v>
      </c>
      <c r="K1749" s="3" t="str">
        <f t="shared" si="162"/>
        <v>成都一组</v>
      </c>
      <c r="L1749" s="3" t="str">
        <f>IF(VLOOKUP($B1749*1,[1]Sheet1!$A:$G,4,FALSE)=1,"普通员工","管理人员")</f>
        <v>普通员工</v>
      </c>
      <c r="M1749" s="3">
        <f>E1749/D1749</f>
        <v>5067.29</v>
      </c>
      <c r="N1749" s="3">
        <f t="shared" si="163"/>
        <v>2020</v>
      </c>
      <c r="O1749" s="3">
        <f t="shared" si="164"/>
        <v>6</v>
      </c>
    </row>
    <row r="1750" spans="1:15" x14ac:dyDescent="0.2">
      <c r="A1750" s="10">
        <f>A1749</f>
        <v>44007</v>
      </c>
      <c r="B1750" s="4" t="s">
        <v>18</v>
      </c>
      <c r="C1750" s="4" t="s">
        <v>5</v>
      </c>
      <c r="D1750" s="6">
        <v>1</v>
      </c>
      <c r="E1750" s="5">
        <v>13999.99</v>
      </c>
      <c r="F1750" s="6" t="str">
        <f t="shared" si="161"/>
        <v>借呗</v>
      </c>
      <c r="G1750" s="3" t="str">
        <f>MID(C1750,3,LEN(C1750))</f>
        <v>6期</v>
      </c>
      <c r="H1750" s="3" t="str">
        <f>VLOOKUP($B1750*1,[1]Sheet1!$A:$G,7,FALSE)</f>
        <v>华东</v>
      </c>
      <c r="I1750" s="3" t="str">
        <f>VLOOKUP($B1750*1,[1]Sheet1!$A:$G,6,FALSE)</f>
        <v>上海</v>
      </c>
      <c r="J1750" s="3" t="str">
        <f>VLOOKUP($B1750*1,[1]Sheet1!$A:$G,5,FALSE)</f>
        <v>一组</v>
      </c>
      <c r="K1750" s="3" t="str">
        <f t="shared" si="162"/>
        <v>上海一组</v>
      </c>
      <c r="L1750" s="3" t="str">
        <f>IF(VLOOKUP($B1750*1,[1]Sheet1!$A:$G,4,FALSE)=1,"普通员工","管理人员")</f>
        <v>普通员工</v>
      </c>
      <c r="M1750" s="3">
        <f>E1750/D1750</f>
        <v>13999.99</v>
      </c>
      <c r="N1750" s="3">
        <f t="shared" si="163"/>
        <v>2020</v>
      </c>
      <c r="O1750" s="3">
        <f t="shared" si="164"/>
        <v>6</v>
      </c>
    </row>
    <row r="1751" spans="1:15" x14ac:dyDescent="0.2">
      <c r="A1751" s="10">
        <f>A1750</f>
        <v>44007</v>
      </c>
      <c r="B1751" s="3" t="str">
        <f>B1750</f>
        <v>1000000054</v>
      </c>
      <c r="C1751" s="4" t="s">
        <v>6</v>
      </c>
      <c r="D1751" s="6">
        <v>2</v>
      </c>
      <c r="E1751" s="5">
        <v>25000.5</v>
      </c>
      <c r="F1751" s="6" t="str">
        <f t="shared" si="161"/>
        <v>借呗</v>
      </c>
      <c r="G1751" s="3" t="str">
        <f>MID(C1751,3,LEN(C1751))</f>
        <v>12期</v>
      </c>
      <c r="H1751" s="3" t="str">
        <f>VLOOKUP($B1751*1,[1]Sheet1!$A:$G,7,FALSE)</f>
        <v>华东</v>
      </c>
      <c r="I1751" s="3" t="str">
        <f>VLOOKUP($B1751*1,[1]Sheet1!$A:$G,6,FALSE)</f>
        <v>上海</v>
      </c>
      <c r="J1751" s="3" t="str">
        <f>VLOOKUP($B1751*1,[1]Sheet1!$A:$G,5,FALSE)</f>
        <v>一组</v>
      </c>
      <c r="K1751" s="3" t="str">
        <f t="shared" si="162"/>
        <v>上海一组</v>
      </c>
      <c r="L1751" s="3" t="str">
        <f>IF(VLOOKUP($B1751*1,[1]Sheet1!$A:$G,4,FALSE)=1,"普通员工","管理人员")</f>
        <v>普通员工</v>
      </c>
      <c r="M1751" s="3">
        <f>E1751/D1751</f>
        <v>12500.25</v>
      </c>
      <c r="N1751" s="3">
        <f t="shared" si="163"/>
        <v>2020</v>
      </c>
      <c r="O1751" s="3">
        <f t="shared" si="164"/>
        <v>6</v>
      </c>
    </row>
    <row r="1752" spans="1:15" x14ac:dyDescent="0.2">
      <c r="A1752" s="10">
        <f>A1751</f>
        <v>44007</v>
      </c>
      <c r="B1752" s="4" t="s">
        <v>19</v>
      </c>
      <c r="C1752" s="4" t="s">
        <v>5</v>
      </c>
      <c r="D1752" s="6">
        <v>3</v>
      </c>
      <c r="E1752" s="5">
        <v>18000.400000000001</v>
      </c>
      <c r="F1752" s="6" t="str">
        <f t="shared" si="161"/>
        <v>借呗</v>
      </c>
      <c r="G1752" s="3" t="str">
        <f>MID(C1752,3,LEN(C1752))</f>
        <v>6期</v>
      </c>
      <c r="H1752" s="3" t="str">
        <f>VLOOKUP($B1752*1,[1]Sheet1!$A:$G,7,FALSE)</f>
        <v>华东</v>
      </c>
      <c r="I1752" s="3" t="str">
        <f>VLOOKUP($B1752*1,[1]Sheet1!$A:$G,6,FALSE)</f>
        <v>上海</v>
      </c>
      <c r="J1752" s="3" t="str">
        <f>VLOOKUP($B1752*1,[1]Sheet1!$A:$G,5,FALSE)</f>
        <v>一组</v>
      </c>
      <c r="K1752" s="3" t="str">
        <f t="shared" si="162"/>
        <v>上海一组</v>
      </c>
      <c r="L1752" s="3" t="str">
        <f>IF(VLOOKUP($B1752*1,[1]Sheet1!$A:$G,4,FALSE)=1,"普通员工","管理人员")</f>
        <v>管理人员</v>
      </c>
      <c r="M1752" s="3">
        <f>E1752/D1752</f>
        <v>6000.1333333333341</v>
      </c>
      <c r="N1752" s="3">
        <f t="shared" si="163"/>
        <v>2020</v>
      </c>
      <c r="O1752" s="3">
        <f t="shared" si="164"/>
        <v>6</v>
      </c>
    </row>
    <row r="1753" spans="1:15" x14ac:dyDescent="0.2">
      <c r="A1753" s="10">
        <f>A1752</f>
        <v>44007</v>
      </c>
      <c r="B1753" s="3" t="str">
        <f t="shared" ref="B1753:B1754" si="165">B1752</f>
        <v>1000000056</v>
      </c>
      <c r="C1753" s="4" t="s">
        <v>6</v>
      </c>
      <c r="D1753" s="6">
        <v>2</v>
      </c>
      <c r="E1753" s="5">
        <v>24000.75</v>
      </c>
      <c r="F1753" s="6" t="str">
        <f t="shared" si="161"/>
        <v>借呗</v>
      </c>
      <c r="G1753" s="3" t="str">
        <f>MID(C1753,3,LEN(C1753))</f>
        <v>12期</v>
      </c>
      <c r="H1753" s="3" t="str">
        <f>VLOOKUP($B1753*1,[1]Sheet1!$A:$G,7,FALSE)</f>
        <v>华东</v>
      </c>
      <c r="I1753" s="3" t="str">
        <f>VLOOKUP($B1753*1,[1]Sheet1!$A:$G,6,FALSE)</f>
        <v>上海</v>
      </c>
      <c r="J1753" s="3" t="str">
        <f>VLOOKUP($B1753*1,[1]Sheet1!$A:$G,5,FALSE)</f>
        <v>一组</v>
      </c>
      <c r="K1753" s="3" t="str">
        <f t="shared" si="162"/>
        <v>上海一组</v>
      </c>
      <c r="L1753" s="3" t="str">
        <f>IF(VLOOKUP($B1753*1,[1]Sheet1!$A:$G,4,FALSE)=1,"普通员工","管理人员")</f>
        <v>管理人员</v>
      </c>
      <c r="M1753" s="3">
        <f>E1753/D1753</f>
        <v>12000.375</v>
      </c>
      <c r="N1753" s="3">
        <f t="shared" si="163"/>
        <v>2020</v>
      </c>
      <c r="O1753" s="3">
        <f t="shared" si="164"/>
        <v>6</v>
      </c>
    </row>
    <row r="1754" spans="1:15" x14ac:dyDescent="0.2">
      <c r="A1754" s="10">
        <f>A1753</f>
        <v>44007</v>
      </c>
      <c r="B1754" s="3" t="str">
        <f t="shared" si="165"/>
        <v>1000000056</v>
      </c>
      <c r="C1754" s="4" t="s">
        <v>10</v>
      </c>
      <c r="D1754" s="6">
        <v>2</v>
      </c>
      <c r="E1754" s="5">
        <v>38000.850000000006</v>
      </c>
      <c r="F1754" s="6" t="str">
        <f t="shared" si="161"/>
        <v>借呗</v>
      </c>
      <c r="G1754" s="3" t="str">
        <f>MID(C1754,3,LEN(C1754))</f>
        <v>18期</v>
      </c>
      <c r="H1754" s="3" t="str">
        <f>VLOOKUP($B1754*1,[1]Sheet1!$A:$G,7,FALSE)</f>
        <v>华东</v>
      </c>
      <c r="I1754" s="3" t="str">
        <f>VLOOKUP($B1754*1,[1]Sheet1!$A:$G,6,FALSE)</f>
        <v>上海</v>
      </c>
      <c r="J1754" s="3" t="str">
        <f>VLOOKUP($B1754*1,[1]Sheet1!$A:$G,5,FALSE)</f>
        <v>一组</v>
      </c>
      <c r="K1754" s="3" t="str">
        <f t="shared" si="162"/>
        <v>上海一组</v>
      </c>
      <c r="L1754" s="3" t="str">
        <f>IF(VLOOKUP($B1754*1,[1]Sheet1!$A:$G,4,FALSE)=1,"普通员工","管理人员")</f>
        <v>管理人员</v>
      </c>
      <c r="M1754" s="3">
        <f>E1754/D1754</f>
        <v>19000.425000000003</v>
      </c>
      <c r="N1754" s="3">
        <f t="shared" si="163"/>
        <v>2020</v>
      </c>
      <c r="O1754" s="3">
        <f t="shared" si="164"/>
        <v>6</v>
      </c>
    </row>
    <row r="1755" spans="1:15" x14ac:dyDescent="0.2">
      <c r="A1755" s="10">
        <f>A1754</f>
        <v>44007</v>
      </c>
      <c r="B1755" s="4" t="s">
        <v>21</v>
      </c>
      <c r="C1755" s="4" t="s">
        <v>5</v>
      </c>
      <c r="D1755" s="6">
        <v>2</v>
      </c>
      <c r="E1755" s="5">
        <v>13350.01</v>
      </c>
      <c r="F1755" s="6" t="str">
        <f t="shared" si="161"/>
        <v>借呗</v>
      </c>
      <c r="G1755" s="3" t="str">
        <f>MID(C1755,3,LEN(C1755))</f>
        <v>6期</v>
      </c>
      <c r="H1755" s="3" t="str">
        <f>VLOOKUP($B1755*1,[1]Sheet1!$A:$G,7,FALSE)</f>
        <v>华东</v>
      </c>
      <c r="I1755" s="3" t="str">
        <f>VLOOKUP($B1755*1,[1]Sheet1!$A:$G,6,FALSE)</f>
        <v>苏州</v>
      </c>
      <c r="J1755" s="3" t="str">
        <f>VLOOKUP($B1755*1,[1]Sheet1!$A:$G,5,FALSE)</f>
        <v>二组</v>
      </c>
      <c r="K1755" s="3" t="str">
        <f t="shared" si="162"/>
        <v>苏州二组</v>
      </c>
      <c r="L1755" s="3" t="str">
        <f>IF(VLOOKUP($B1755*1,[1]Sheet1!$A:$G,4,FALSE)=1,"普通员工","管理人员")</f>
        <v>普通员工</v>
      </c>
      <c r="M1755" s="3">
        <f>E1755/D1755</f>
        <v>6675.0050000000001</v>
      </c>
      <c r="N1755" s="3">
        <f t="shared" si="163"/>
        <v>2020</v>
      </c>
      <c r="O1755" s="3">
        <f t="shared" si="164"/>
        <v>6</v>
      </c>
    </row>
    <row r="1756" spans="1:15" x14ac:dyDescent="0.2">
      <c r="A1756" s="10">
        <f>A1755</f>
        <v>44007</v>
      </c>
      <c r="B1756" s="3" t="str">
        <f>B1755</f>
        <v>1000000067</v>
      </c>
      <c r="C1756" s="4" t="s">
        <v>6</v>
      </c>
      <c r="D1756" s="6">
        <v>1</v>
      </c>
      <c r="E1756" s="5">
        <v>10000.52</v>
      </c>
      <c r="F1756" s="6" t="str">
        <f t="shared" si="161"/>
        <v>借呗</v>
      </c>
      <c r="G1756" s="3" t="str">
        <f>MID(C1756,3,LEN(C1756))</f>
        <v>12期</v>
      </c>
      <c r="H1756" s="3" t="str">
        <f>VLOOKUP($B1756*1,[1]Sheet1!$A:$G,7,FALSE)</f>
        <v>华东</v>
      </c>
      <c r="I1756" s="3" t="str">
        <f>VLOOKUP($B1756*1,[1]Sheet1!$A:$G,6,FALSE)</f>
        <v>苏州</v>
      </c>
      <c r="J1756" s="3" t="str">
        <f>VLOOKUP($B1756*1,[1]Sheet1!$A:$G,5,FALSE)</f>
        <v>二组</v>
      </c>
      <c r="K1756" s="3" t="str">
        <f t="shared" si="162"/>
        <v>苏州二组</v>
      </c>
      <c r="L1756" s="3" t="str">
        <f>IF(VLOOKUP($B1756*1,[1]Sheet1!$A:$G,4,FALSE)=1,"普通员工","管理人员")</f>
        <v>普通员工</v>
      </c>
      <c r="M1756" s="3">
        <f>E1756/D1756</f>
        <v>10000.52</v>
      </c>
      <c r="N1756" s="3">
        <f t="shared" si="163"/>
        <v>2020</v>
      </c>
      <c r="O1756" s="3">
        <f t="shared" si="164"/>
        <v>6</v>
      </c>
    </row>
    <row r="1757" spans="1:15" x14ac:dyDescent="0.2">
      <c r="A1757" s="10">
        <f>A1756</f>
        <v>44007</v>
      </c>
      <c r="B1757" s="4" t="s">
        <v>22</v>
      </c>
      <c r="C1757" s="4" t="s">
        <v>90</v>
      </c>
      <c r="D1757" s="6">
        <v>1</v>
      </c>
      <c r="E1757" s="5">
        <v>138.93</v>
      </c>
      <c r="F1757" s="6" t="str">
        <f t="shared" si="161"/>
        <v>花呗</v>
      </c>
      <c r="G1757" s="3" t="str">
        <f>MID(C1757,3,LEN(C1757))</f>
        <v>6期</v>
      </c>
      <c r="H1757" s="3" t="str">
        <f>VLOOKUP($B1757*1,[1]Sheet1!$A:$G,7,FALSE)</f>
        <v>华西北</v>
      </c>
      <c r="I1757" s="3" t="str">
        <f>VLOOKUP($B1757*1,[1]Sheet1!$A:$G,6,FALSE)</f>
        <v>重庆</v>
      </c>
      <c r="J1757" s="3" t="str">
        <f>VLOOKUP($B1757*1,[1]Sheet1!$A:$G,5,FALSE)</f>
        <v>一组</v>
      </c>
      <c r="K1757" s="3" t="str">
        <f t="shared" si="162"/>
        <v>重庆一组</v>
      </c>
      <c r="L1757" s="3" t="str">
        <f>IF(VLOOKUP($B1757*1,[1]Sheet1!$A:$G,4,FALSE)=1,"普通员工","管理人员")</f>
        <v>管理人员</v>
      </c>
      <c r="M1757" s="3">
        <f>E1757/D1757</f>
        <v>138.93</v>
      </c>
      <c r="N1757" s="3">
        <f t="shared" si="163"/>
        <v>2020</v>
      </c>
      <c r="O1757" s="3">
        <f t="shared" si="164"/>
        <v>6</v>
      </c>
    </row>
    <row r="1758" spans="1:15" x14ac:dyDescent="0.2">
      <c r="A1758" s="10">
        <f>A1757</f>
        <v>44007</v>
      </c>
      <c r="B1758" s="3" t="str">
        <f t="shared" ref="B1758:B1759" si="166">B1757</f>
        <v>1000000068</v>
      </c>
      <c r="C1758" s="4" t="s">
        <v>5</v>
      </c>
      <c r="D1758" s="6">
        <v>2</v>
      </c>
      <c r="E1758" s="5">
        <v>18201.12</v>
      </c>
      <c r="F1758" s="6" t="str">
        <f t="shared" si="161"/>
        <v>借呗</v>
      </c>
      <c r="G1758" s="3" t="str">
        <f>MID(C1758,3,LEN(C1758))</f>
        <v>6期</v>
      </c>
      <c r="H1758" s="3" t="str">
        <f>VLOOKUP($B1758*1,[1]Sheet1!$A:$G,7,FALSE)</f>
        <v>华西北</v>
      </c>
      <c r="I1758" s="3" t="str">
        <f>VLOOKUP($B1758*1,[1]Sheet1!$A:$G,6,FALSE)</f>
        <v>重庆</v>
      </c>
      <c r="J1758" s="3" t="str">
        <f>VLOOKUP($B1758*1,[1]Sheet1!$A:$G,5,FALSE)</f>
        <v>一组</v>
      </c>
      <c r="K1758" s="3" t="str">
        <f t="shared" si="162"/>
        <v>重庆一组</v>
      </c>
      <c r="L1758" s="3" t="str">
        <f>IF(VLOOKUP($B1758*1,[1]Sheet1!$A:$G,4,FALSE)=1,"普通员工","管理人员")</f>
        <v>管理人员</v>
      </c>
      <c r="M1758" s="3">
        <f>E1758/D1758</f>
        <v>9100.56</v>
      </c>
      <c r="N1758" s="3">
        <f t="shared" si="163"/>
        <v>2020</v>
      </c>
      <c r="O1758" s="3">
        <f t="shared" si="164"/>
        <v>6</v>
      </c>
    </row>
    <row r="1759" spans="1:15" x14ac:dyDescent="0.2">
      <c r="A1759" s="10">
        <f>A1758</f>
        <v>44007</v>
      </c>
      <c r="B1759" s="3" t="str">
        <f t="shared" si="166"/>
        <v>1000000068</v>
      </c>
      <c r="C1759" s="4" t="s">
        <v>6</v>
      </c>
      <c r="D1759" s="6">
        <v>1</v>
      </c>
      <c r="E1759" s="5">
        <v>10000.34</v>
      </c>
      <c r="F1759" s="6" t="str">
        <f t="shared" si="161"/>
        <v>借呗</v>
      </c>
      <c r="G1759" s="3" t="str">
        <f>MID(C1759,3,LEN(C1759))</f>
        <v>12期</v>
      </c>
      <c r="H1759" s="3" t="str">
        <f>VLOOKUP($B1759*1,[1]Sheet1!$A:$G,7,FALSE)</f>
        <v>华西北</v>
      </c>
      <c r="I1759" s="3" t="str">
        <f>VLOOKUP($B1759*1,[1]Sheet1!$A:$G,6,FALSE)</f>
        <v>重庆</v>
      </c>
      <c r="J1759" s="3" t="str">
        <f>VLOOKUP($B1759*1,[1]Sheet1!$A:$G,5,FALSE)</f>
        <v>一组</v>
      </c>
      <c r="K1759" s="3" t="str">
        <f t="shared" si="162"/>
        <v>重庆一组</v>
      </c>
      <c r="L1759" s="3" t="str">
        <f>IF(VLOOKUP($B1759*1,[1]Sheet1!$A:$G,4,FALSE)=1,"普通员工","管理人员")</f>
        <v>管理人员</v>
      </c>
      <c r="M1759" s="3">
        <f>E1759/D1759</f>
        <v>10000.34</v>
      </c>
      <c r="N1759" s="3">
        <f t="shared" si="163"/>
        <v>2020</v>
      </c>
      <c r="O1759" s="3">
        <f t="shared" si="164"/>
        <v>6</v>
      </c>
    </row>
    <row r="1760" spans="1:15" x14ac:dyDescent="0.2">
      <c r="A1760" s="10">
        <f>A1759</f>
        <v>44007</v>
      </c>
      <c r="B1760" s="4" t="s">
        <v>23</v>
      </c>
      <c r="C1760" s="4" t="s">
        <v>5</v>
      </c>
      <c r="D1760" s="6">
        <v>1</v>
      </c>
      <c r="E1760" s="5">
        <v>10999.99</v>
      </c>
      <c r="F1760" s="6" t="str">
        <f t="shared" si="161"/>
        <v>借呗</v>
      </c>
      <c r="G1760" s="3" t="str">
        <f>MID(C1760,3,LEN(C1760))</f>
        <v>6期</v>
      </c>
      <c r="H1760" s="3" t="str">
        <f>VLOOKUP($B1760*1,[1]Sheet1!$A:$G,7,FALSE)</f>
        <v>华东</v>
      </c>
      <c r="I1760" s="3" t="str">
        <f>VLOOKUP($B1760*1,[1]Sheet1!$A:$G,6,FALSE)</f>
        <v>合肥</v>
      </c>
      <c r="J1760" s="3" t="str">
        <f>VLOOKUP($B1760*1,[1]Sheet1!$A:$G,5,FALSE)</f>
        <v>一组</v>
      </c>
      <c r="K1760" s="3" t="str">
        <f t="shared" si="162"/>
        <v>合肥一组</v>
      </c>
      <c r="L1760" s="3" t="str">
        <f>IF(VLOOKUP($B1760*1,[1]Sheet1!$A:$G,4,FALSE)=1,"普通员工","管理人员")</f>
        <v>普通员工</v>
      </c>
      <c r="M1760" s="3">
        <f>E1760/D1760</f>
        <v>10999.99</v>
      </c>
      <c r="N1760" s="3">
        <f t="shared" si="163"/>
        <v>2020</v>
      </c>
      <c r="O1760" s="3">
        <f t="shared" si="164"/>
        <v>6</v>
      </c>
    </row>
    <row r="1761" spans="1:15" x14ac:dyDescent="0.2">
      <c r="A1761" s="10">
        <f>A1760</f>
        <v>44007</v>
      </c>
      <c r="B1761" s="4" t="s">
        <v>117</v>
      </c>
      <c r="C1761" s="4" t="s">
        <v>6</v>
      </c>
      <c r="D1761" s="6">
        <v>1</v>
      </c>
      <c r="E1761" s="5">
        <v>6999.97</v>
      </c>
      <c r="F1761" s="6" t="str">
        <f t="shared" si="161"/>
        <v>借呗</v>
      </c>
      <c r="G1761" s="3" t="str">
        <f>MID(C1761,3,LEN(C1761))</f>
        <v>12期</v>
      </c>
      <c r="H1761" s="3" t="str">
        <f>VLOOKUP($B1761*1,[1]Sheet1!$A:$G,7,FALSE)</f>
        <v>华西北</v>
      </c>
      <c r="I1761" s="3" t="str">
        <f>VLOOKUP($B1761*1,[1]Sheet1!$A:$G,6,FALSE)</f>
        <v>重庆</v>
      </c>
      <c r="J1761" s="3" t="str">
        <f>VLOOKUP($B1761*1,[1]Sheet1!$A:$G,5,FALSE)</f>
        <v>一组</v>
      </c>
      <c r="K1761" s="3" t="str">
        <f t="shared" si="162"/>
        <v>重庆一组</v>
      </c>
      <c r="L1761" s="3" t="str">
        <f>IF(VLOOKUP($B1761*1,[1]Sheet1!$A:$G,4,FALSE)=1,"普通员工","管理人员")</f>
        <v>普通员工</v>
      </c>
      <c r="M1761" s="3">
        <f>E1761/D1761</f>
        <v>6999.97</v>
      </c>
      <c r="N1761" s="3">
        <f t="shared" si="163"/>
        <v>2020</v>
      </c>
      <c r="O1761" s="3">
        <f t="shared" si="164"/>
        <v>6</v>
      </c>
    </row>
    <row r="1762" spans="1:15" x14ac:dyDescent="0.2">
      <c r="A1762" s="10">
        <f>A1761</f>
        <v>44007</v>
      </c>
      <c r="B1762" s="4" t="s">
        <v>24</v>
      </c>
      <c r="C1762" s="4" t="s">
        <v>142</v>
      </c>
      <c r="D1762" s="6">
        <v>1</v>
      </c>
      <c r="E1762" s="5">
        <v>1978.29</v>
      </c>
      <c r="F1762" s="6" t="str">
        <f t="shared" si="161"/>
        <v>借呗</v>
      </c>
      <c r="G1762" s="3" t="str">
        <f>MID(C1762,3,LEN(C1762))</f>
        <v>3期</v>
      </c>
      <c r="H1762" s="3" t="str">
        <f>VLOOKUP($B1762*1,[1]Sheet1!$A:$G,7,FALSE)</f>
        <v>华南</v>
      </c>
      <c r="I1762" s="3" t="str">
        <f>VLOOKUP($B1762*1,[1]Sheet1!$A:$G,6,FALSE)</f>
        <v>广州</v>
      </c>
      <c r="J1762" s="3" t="str">
        <f>VLOOKUP($B1762*1,[1]Sheet1!$A:$G,5,FALSE)</f>
        <v>三组</v>
      </c>
      <c r="K1762" s="3" t="str">
        <f t="shared" si="162"/>
        <v>广州三组</v>
      </c>
      <c r="L1762" s="3" t="str">
        <f>IF(VLOOKUP($B1762*1,[1]Sheet1!$A:$G,4,FALSE)=1,"普通员工","管理人员")</f>
        <v>普通员工</v>
      </c>
      <c r="M1762" s="3">
        <f>E1762/D1762</f>
        <v>1978.29</v>
      </c>
      <c r="N1762" s="3">
        <f t="shared" si="163"/>
        <v>2020</v>
      </c>
      <c r="O1762" s="3">
        <f t="shared" si="164"/>
        <v>6</v>
      </c>
    </row>
    <row r="1763" spans="1:15" x14ac:dyDescent="0.2">
      <c r="A1763" s="10">
        <f>A1762</f>
        <v>44007</v>
      </c>
      <c r="B1763" s="3" t="str">
        <f t="shared" ref="B1763:B1765" si="167">B1762</f>
        <v>1000000566</v>
      </c>
      <c r="C1763" s="4" t="s">
        <v>5</v>
      </c>
      <c r="D1763" s="6">
        <v>1</v>
      </c>
      <c r="E1763" s="5">
        <v>7500.18</v>
      </c>
      <c r="F1763" s="6" t="str">
        <f t="shared" si="161"/>
        <v>借呗</v>
      </c>
      <c r="G1763" s="3" t="str">
        <f>MID(C1763,3,LEN(C1763))</f>
        <v>6期</v>
      </c>
      <c r="H1763" s="3" t="str">
        <f>VLOOKUP($B1763*1,[1]Sheet1!$A:$G,7,FALSE)</f>
        <v>华南</v>
      </c>
      <c r="I1763" s="3" t="str">
        <f>VLOOKUP($B1763*1,[1]Sheet1!$A:$G,6,FALSE)</f>
        <v>广州</v>
      </c>
      <c r="J1763" s="3" t="str">
        <f>VLOOKUP($B1763*1,[1]Sheet1!$A:$G,5,FALSE)</f>
        <v>三组</v>
      </c>
      <c r="K1763" s="3" t="str">
        <f t="shared" si="162"/>
        <v>广州三组</v>
      </c>
      <c r="L1763" s="3" t="str">
        <f>IF(VLOOKUP($B1763*1,[1]Sheet1!$A:$G,4,FALSE)=1,"普通员工","管理人员")</f>
        <v>普通员工</v>
      </c>
      <c r="M1763" s="3">
        <f>E1763/D1763</f>
        <v>7500.18</v>
      </c>
      <c r="N1763" s="3">
        <f t="shared" si="163"/>
        <v>2020</v>
      </c>
      <c r="O1763" s="3">
        <f t="shared" si="164"/>
        <v>6</v>
      </c>
    </row>
    <row r="1764" spans="1:15" x14ac:dyDescent="0.2">
      <c r="A1764" s="10">
        <f>A1763</f>
        <v>44007</v>
      </c>
      <c r="B1764" s="3" t="str">
        <f t="shared" si="167"/>
        <v>1000000566</v>
      </c>
      <c r="C1764" s="4" t="s">
        <v>6</v>
      </c>
      <c r="D1764" s="6">
        <v>1</v>
      </c>
      <c r="E1764" s="5">
        <v>6000.45</v>
      </c>
      <c r="F1764" s="6" t="str">
        <f t="shared" si="161"/>
        <v>借呗</v>
      </c>
      <c r="G1764" s="3" t="str">
        <f>MID(C1764,3,LEN(C1764))</f>
        <v>12期</v>
      </c>
      <c r="H1764" s="3" t="str">
        <f>VLOOKUP($B1764*1,[1]Sheet1!$A:$G,7,FALSE)</f>
        <v>华南</v>
      </c>
      <c r="I1764" s="3" t="str">
        <f>VLOOKUP($B1764*1,[1]Sheet1!$A:$G,6,FALSE)</f>
        <v>广州</v>
      </c>
      <c r="J1764" s="3" t="str">
        <f>VLOOKUP($B1764*1,[1]Sheet1!$A:$G,5,FALSE)</f>
        <v>三组</v>
      </c>
      <c r="K1764" s="3" t="str">
        <f t="shared" si="162"/>
        <v>广州三组</v>
      </c>
      <c r="L1764" s="3" t="str">
        <f>IF(VLOOKUP($B1764*1,[1]Sheet1!$A:$G,4,FALSE)=1,"普通员工","管理人员")</f>
        <v>普通员工</v>
      </c>
      <c r="M1764" s="3">
        <f>E1764/D1764</f>
        <v>6000.45</v>
      </c>
      <c r="N1764" s="3">
        <f t="shared" si="163"/>
        <v>2020</v>
      </c>
      <c r="O1764" s="3">
        <f t="shared" si="164"/>
        <v>6</v>
      </c>
    </row>
    <row r="1765" spans="1:15" x14ac:dyDescent="0.2">
      <c r="A1765" s="10">
        <f>A1764</f>
        <v>44007</v>
      </c>
      <c r="B1765" s="3" t="str">
        <f t="shared" si="167"/>
        <v>1000000566</v>
      </c>
      <c r="C1765" s="4" t="s">
        <v>10</v>
      </c>
      <c r="D1765" s="6">
        <v>2</v>
      </c>
      <c r="E1765" s="5">
        <v>41000.36</v>
      </c>
      <c r="F1765" s="6" t="str">
        <f t="shared" si="161"/>
        <v>借呗</v>
      </c>
      <c r="G1765" s="3" t="str">
        <f>MID(C1765,3,LEN(C1765))</f>
        <v>18期</v>
      </c>
      <c r="H1765" s="3" t="str">
        <f>VLOOKUP($B1765*1,[1]Sheet1!$A:$G,7,FALSE)</f>
        <v>华南</v>
      </c>
      <c r="I1765" s="3" t="str">
        <f>VLOOKUP($B1765*1,[1]Sheet1!$A:$G,6,FALSE)</f>
        <v>广州</v>
      </c>
      <c r="J1765" s="3" t="str">
        <f>VLOOKUP($B1765*1,[1]Sheet1!$A:$G,5,FALSE)</f>
        <v>三组</v>
      </c>
      <c r="K1765" s="3" t="str">
        <f t="shared" si="162"/>
        <v>广州三组</v>
      </c>
      <c r="L1765" s="3" t="str">
        <f>IF(VLOOKUP($B1765*1,[1]Sheet1!$A:$G,4,FALSE)=1,"普通员工","管理人员")</f>
        <v>普通员工</v>
      </c>
      <c r="M1765" s="3">
        <f>E1765/D1765</f>
        <v>20500.18</v>
      </c>
      <c r="N1765" s="3">
        <f t="shared" si="163"/>
        <v>2020</v>
      </c>
      <c r="O1765" s="3">
        <f t="shared" si="164"/>
        <v>6</v>
      </c>
    </row>
    <row r="1766" spans="1:15" x14ac:dyDescent="0.2">
      <c r="A1766" s="10">
        <f>A1765</f>
        <v>44007</v>
      </c>
      <c r="B1766" s="4" t="s">
        <v>61</v>
      </c>
      <c r="C1766" s="4" t="s">
        <v>10</v>
      </c>
      <c r="D1766" s="6">
        <v>1</v>
      </c>
      <c r="E1766" s="5">
        <v>2247.67</v>
      </c>
      <c r="F1766" s="6" t="str">
        <f t="shared" si="161"/>
        <v>借呗</v>
      </c>
      <c r="G1766" s="3" t="str">
        <f>MID(C1766,3,LEN(C1766))</f>
        <v>18期</v>
      </c>
      <c r="H1766" s="3" t="str">
        <f>VLOOKUP($B1766*1,[1]Sheet1!$A:$G,7,FALSE)</f>
        <v>华东</v>
      </c>
      <c r="I1766" s="3" t="str">
        <f>VLOOKUP($B1766*1,[1]Sheet1!$A:$G,6,FALSE)</f>
        <v>苏州</v>
      </c>
      <c r="J1766" s="3" t="str">
        <f>VLOOKUP($B1766*1,[1]Sheet1!$A:$G,5,FALSE)</f>
        <v>三组</v>
      </c>
      <c r="K1766" s="3" t="str">
        <f t="shared" si="162"/>
        <v>苏州三组</v>
      </c>
      <c r="L1766" s="3" t="str">
        <f>IF(VLOOKUP($B1766*1,[1]Sheet1!$A:$G,4,FALSE)=1,"普通员工","管理人员")</f>
        <v>普通员工</v>
      </c>
      <c r="M1766" s="3">
        <f>E1766/D1766</f>
        <v>2247.67</v>
      </c>
      <c r="N1766" s="3">
        <f t="shared" si="163"/>
        <v>2020</v>
      </c>
      <c r="O1766" s="3">
        <f t="shared" si="164"/>
        <v>6</v>
      </c>
    </row>
    <row r="1767" spans="1:15" x14ac:dyDescent="0.2">
      <c r="A1767" s="10">
        <f>A1766</f>
        <v>44007</v>
      </c>
      <c r="B1767" s="4" t="s">
        <v>63</v>
      </c>
      <c r="C1767" s="4" t="s">
        <v>6</v>
      </c>
      <c r="D1767" s="6">
        <v>2</v>
      </c>
      <c r="E1767" s="5">
        <v>29001.120000000003</v>
      </c>
      <c r="F1767" s="6" t="str">
        <f t="shared" si="161"/>
        <v>借呗</v>
      </c>
      <c r="G1767" s="3" t="str">
        <f>MID(C1767,3,LEN(C1767))</f>
        <v>12期</v>
      </c>
      <c r="H1767" s="3" t="str">
        <f>VLOOKUP($B1767*1,[1]Sheet1!$A:$G,7,FALSE)</f>
        <v>华东</v>
      </c>
      <c r="I1767" s="3" t="str">
        <f>VLOOKUP($B1767*1,[1]Sheet1!$A:$G,6,FALSE)</f>
        <v>苏州</v>
      </c>
      <c r="J1767" s="3" t="str">
        <f>VLOOKUP($B1767*1,[1]Sheet1!$A:$G,5,FALSE)</f>
        <v>二组</v>
      </c>
      <c r="K1767" s="3" t="str">
        <f t="shared" si="162"/>
        <v>苏州二组</v>
      </c>
      <c r="L1767" s="3" t="str">
        <f>IF(VLOOKUP($B1767*1,[1]Sheet1!$A:$G,4,FALSE)=1,"普通员工","管理人员")</f>
        <v>普通员工</v>
      </c>
      <c r="M1767" s="3">
        <f>E1767/D1767</f>
        <v>14500.560000000001</v>
      </c>
      <c r="N1767" s="3">
        <f t="shared" si="163"/>
        <v>2020</v>
      </c>
      <c r="O1767" s="3">
        <f t="shared" si="164"/>
        <v>6</v>
      </c>
    </row>
    <row r="1768" spans="1:15" x14ac:dyDescent="0.2">
      <c r="A1768" s="10">
        <f>A1767</f>
        <v>44007</v>
      </c>
      <c r="B1768" s="3" t="str">
        <f>B1767</f>
        <v>1000000594</v>
      </c>
      <c r="C1768" s="4" t="s">
        <v>10</v>
      </c>
      <c r="D1768" s="6">
        <v>1</v>
      </c>
      <c r="E1768" s="5">
        <v>1187.69</v>
      </c>
      <c r="F1768" s="6" t="str">
        <f t="shared" si="161"/>
        <v>借呗</v>
      </c>
      <c r="G1768" s="3" t="str">
        <f>MID(C1768,3,LEN(C1768))</f>
        <v>18期</v>
      </c>
      <c r="H1768" s="3" t="str">
        <f>VLOOKUP($B1768*1,[1]Sheet1!$A:$G,7,FALSE)</f>
        <v>华东</v>
      </c>
      <c r="I1768" s="3" t="str">
        <f>VLOOKUP($B1768*1,[1]Sheet1!$A:$G,6,FALSE)</f>
        <v>苏州</v>
      </c>
      <c r="J1768" s="3" t="str">
        <f>VLOOKUP($B1768*1,[1]Sheet1!$A:$G,5,FALSE)</f>
        <v>二组</v>
      </c>
      <c r="K1768" s="3" t="str">
        <f t="shared" si="162"/>
        <v>苏州二组</v>
      </c>
      <c r="L1768" s="3" t="str">
        <f>IF(VLOOKUP($B1768*1,[1]Sheet1!$A:$G,4,FALSE)=1,"普通员工","管理人员")</f>
        <v>普通员工</v>
      </c>
      <c r="M1768" s="3">
        <f>E1768/D1768</f>
        <v>1187.69</v>
      </c>
      <c r="N1768" s="3">
        <f t="shared" si="163"/>
        <v>2020</v>
      </c>
      <c r="O1768" s="3">
        <f t="shared" si="164"/>
        <v>6</v>
      </c>
    </row>
    <row r="1769" spans="1:15" x14ac:dyDescent="0.2">
      <c r="A1769" s="10">
        <f>A1768</f>
        <v>44007</v>
      </c>
      <c r="B1769" s="4" t="s">
        <v>44</v>
      </c>
      <c r="C1769" s="4" t="s">
        <v>6</v>
      </c>
      <c r="D1769" s="6">
        <v>1</v>
      </c>
      <c r="E1769" s="5">
        <v>5000.53</v>
      </c>
      <c r="F1769" s="6" t="str">
        <f t="shared" si="161"/>
        <v>借呗</v>
      </c>
      <c r="G1769" s="3" t="str">
        <f>MID(C1769,3,LEN(C1769))</f>
        <v>12期</v>
      </c>
      <c r="H1769" s="3" t="str">
        <f>VLOOKUP($B1769*1,[1]Sheet1!$A:$G,7,FALSE)</f>
        <v>华东</v>
      </c>
      <c r="I1769" s="3" t="str">
        <f>VLOOKUP($B1769*1,[1]Sheet1!$A:$G,6,FALSE)</f>
        <v>苏州</v>
      </c>
      <c r="J1769" s="3" t="str">
        <f>VLOOKUP($B1769*1,[1]Sheet1!$A:$G,5,FALSE)</f>
        <v>二组</v>
      </c>
      <c r="K1769" s="3" t="str">
        <f t="shared" si="162"/>
        <v>苏州二组</v>
      </c>
      <c r="L1769" s="3" t="str">
        <f>IF(VLOOKUP($B1769*1,[1]Sheet1!$A:$G,4,FALSE)=1,"普通员工","管理人员")</f>
        <v>普通员工</v>
      </c>
      <c r="M1769" s="3">
        <f>E1769/D1769</f>
        <v>5000.53</v>
      </c>
      <c r="N1769" s="3">
        <f t="shared" si="163"/>
        <v>2020</v>
      </c>
      <c r="O1769" s="3">
        <f t="shared" si="164"/>
        <v>6</v>
      </c>
    </row>
    <row r="1770" spans="1:15" x14ac:dyDescent="0.2">
      <c r="A1770" s="10">
        <f>A1769</f>
        <v>44007</v>
      </c>
      <c r="B1770" s="4" t="s">
        <v>94</v>
      </c>
      <c r="C1770" s="4" t="s">
        <v>5</v>
      </c>
      <c r="D1770" s="6">
        <v>1</v>
      </c>
      <c r="E1770" s="5">
        <v>10000.44</v>
      </c>
      <c r="F1770" s="6" t="str">
        <f t="shared" si="161"/>
        <v>借呗</v>
      </c>
      <c r="G1770" s="3" t="str">
        <f>MID(C1770,3,LEN(C1770))</f>
        <v>6期</v>
      </c>
      <c r="H1770" s="3" t="str">
        <f>VLOOKUP($B1770*1,[1]Sheet1!$A:$G,7,FALSE)</f>
        <v>华南</v>
      </c>
      <c r="I1770" s="3" t="str">
        <f>VLOOKUP($B1770*1,[1]Sheet1!$A:$G,6,FALSE)</f>
        <v>广州</v>
      </c>
      <c r="J1770" s="3" t="str">
        <f>VLOOKUP($B1770*1,[1]Sheet1!$A:$G,5,FALSE)</f>
        <v>三组</v>
      </c>
      <c r="K1770" s="3" t="str">
        <f t="shared" si="162"/>
        <v>广州三组</v>
      </c>
      <c r="L1770" s="3" t="str">
        <f>IF(VLOOKUP($B1770*1,[1]Sheet1!$A:$G,4,FALSE)=1,"普通员工","管理人员")</f>
        <v>普通员工</v>
      </c>
      <c r="M1770" s="3">
        <f>E1770/D1770</f>
        <v>10000.44</v>
      </c>
      <c r="N1770" s="3">
        <f t="shared" si="163"/>
        <v>2020</v>
      </c>
      <c r="O1770" s="3">
        <f t="shared" si="164"/>
        <v>6</v>
      </c>
    </row>
    <row r="1771" spans="1:15" x14ac:dyDescent="0.2">
      <c r="A1771" s="10">
        <f>A1770</f>
        <v>44007</v>
      </c>
      <c r="B1771" s="3" t="str">
        <f>B1770</f>
        <v>1000002861</v>
      </c>
      <c r="C1771" s="4" t="s">
        <v>10</v>
      </c>
      <c r="D1771" s="6">
        <v>1</v>
      </c>
      <c r="E1771" s="5">
        <v>22000.080000000002</v>
      </c>
      <c r="F1771" s="6" t="str">
        <f t="shared" si="161"/>
        <v>借呗</v>
      </c>
      <c r="G1771" s="3" t="str">
        <f>MID(C1771,3,LEN(C1771))</f>
        <v>18期</v>
      </c>
      <c r="H1771" s="3" t="str">
        <f>VLOOKUP($B1771*1,[1]Sheet1!$A:$G,7,FALSE)</f>
        <v>华南</v>
      </c>
      <c r="I1771" s="3" t="str">
        <f>VLOOKUP($B1771*1,[1]Sheet1!$A:$G,6,FALSE)</f>
        <v>广州</v>
      </c>
      <c r="J1771" s="3" t="str">
        <f>VLOOKUP($B1771*1,[1]Sheet1!$A:$G,5,FALSE)</f>
        <v>三组</v>
      </c>
      <c r="K1771" s="3" t="str">
        <f t="shared" si="162"/>
        <v>广州三组</v>
      </c>
      <c r="L1771" s="3" t="str">
        <f>IF(VLOOKUP($B1771*1,[1]Sheet1!$A:$G,4,FALSE)=1,"普通员工","管理人员")</f>
        <v>普通员工</v>
      </c>
      <c r="M1771" s="3">
        <f>E1771/D1771</f>
        <v>22000.080000000002</v>
      </c>
      <c r="N1771" s="3">
        <f t="shared" si="163"/>
        <v>2020</v>
      </c>
      <c r="O1771" s="3">
        <f t="shared" si="164"/>
        <v>6</v>
      </c>
    </row>
    <row r="1772" spans="1:15" x14ac:dyDescent="0.2">
      <c r="A1772" s="10">
        <f>A1771</f>
        <v>44007</v>
      </c>
      <c r="B1772" s="4" t="s">
        <v>45</v>
      </c>
      <c r="C1772" s="4" t="s">
        <v>5</v>
      </c>
      <c r="D1772" s="6">
        <v>1</v>
      </c>
      <c r="E1772" s="5">
        <v>1021.68</v>
      </c>
      <c r="F1772" s="6" t="str">
        <f t="shared" si="161"/>
        <v>借呗</v>
      </c>
      <c r="G1772" s="3" t="str">
        <f>MID(C1772,3,LEN(C1772))</f>
        <v>6期</v>
      </c>
      <c r="H1772" s="3" t="str">
        <f>VLOOKUP($B1772*1,[1]Sheet1!$A:$G,7,FALSE)</f>
        <v>华南</v>
      </c>
      <c r="I1772" s="3" t="str">
        <f>VLOOKUP($B1772*1,[1]Sheet1!$A:$G,6,FALSE)</f>
        <v>广州</v>
      </c>
      <c r="J1772" s="3" t="str">
        <f>VLOOKUP($B1772*1,[1]Sheet1!$A:$G,5,FALSE)</f>
        <v>一组</v>
      </c>
      <c r="K1772" s="3" t="str">
        <f t="shared" si="162"/>
        <v>广州一组</v>
      </c>
      <c r="L1772" s="3" t="str">
        <f>IF(VLOOKUP($B1772*1,[1]Sheet1!$A:$G,4,FALSE)=1,"普通员工","管理人员")</f>
        <v>普通员工</v>
      </c>
      <c r="M1772" s="3">
        <f>E1772/D1772</f>
        <v>1021.68</v>
      </c>
      <c r="N1772" s="3">
        <f t="shared" si="163"/>
        <v>2020</v>
      </c>
      <c r="O1772" s="3">
        <f t="shared" si="164"/>
        <v>6</v>
      </c>
    </row>
    <row r="1773" spans="1:15" x14ac:dyDescent="0.2">
      <c r="A1773" s="10">
        <f>A1772</f>
        <v>44007</v>
      </c>
      <c r="B1773" s="4" t="s">
        <v>26</v>
      </c>
      <c r="C1773" s="4" t="s">
        <v>5</v>
      </c>
      <c r="D1773" s="6">
        <v>2</v>
      </c>
      <c r="E1773" s="5">
        <v>39000.399999999994</v>
      </c>
      <c r="F1773" s="6" t="str">
        <f t="shared" si="161"/>
        <v>借呗</v>
      </c>
      <c r="G1773" s="3" t="str">
        <f>MID(C1773,3,LEN(C1773))</f>
        <v>6期</v>
      </c>
      <c r="H1773" s="3" t="str">
        <f>VLOOKUP($B1773*1,[1]Sheet1!$A:$G,7,FALSE)</f>
        <v>华南</v>
      </c>
      <c r="I1773" s="3" t="str">
        <f>VLOOKUP($B1773*1,[1]Sheet1!$A:$G,6,FALSE)</f>
        <v>广州</v>
      </c>
      <c r="J1773" s="3" t="str">
        <f>VLOOKUP($B1773*1,[1]Sheet1!$A:$G,5,FALSE)</f>
        <v>一组</v>
      </c>
      <c r="K1773" s="3" t="str">
        <f t="shared" si="162"/>
        <v>广州一组</v>
      </c>
      <c r="L1773" s="3" t="str">
        <f>IF(VLOOKUP($B1773*1,[1]Sheet1!$A:$G,4,FALSE)=1,"普通员工","管理人员")</f>
        <v>管理人员</v>
      </c>
      <c r="M1773" s="3">
        <f>E1773/D1773</f>
        <v>19500.199999999997</v>
      </c>
      <c r="N1773" s="3">
        <f t="shared" si="163"/>
        <v>2020</v>
      </c>
      <c r="O1773" s="3">
        <f t="shared" si="164"/>
        <v>6</v>
      </c>
    </row>
    <row r="1774" spans="1:15" x14ac:dyDescent="0.2">
      <c r="A1774" s="10">
        <f>A1773</f>
        <v>44007</v>
      </c>
      <c r="B1774" s="4" t="s">
        <v>27</v>
      </c>
      <c r="C1774" s="4" t="s">
        <v>5</v>
      </c>
      <c r="D1774" s="6">
        <v>1</v>
      </c>
      <c r="E1774" s="5">
        <v>20000.740000000002</v>
      </c>
      <c r="F1774" s="6" t="str">
        <f t="shared" si="161"/>
        <v>借呗</v>
      </c>
      <c r="G1774" s="3" t="str">
        <f>MID(C1774,3,LEN(C1774))</f>
        <v>6期</v>
      </c>
      <c r="H1774" s="3" t="str">
        <f>VLOOKUP($B1774*1,[1]Sheet1!$A:$G,7,FALSE)</f>
        <v>华东</v>
      </c>
      <c r="I1774" s="3" t="str">
        <f>VLOOKUP($B1774*1,[1]Sheet1!$A:$G,6,FALSE)</f>
        <v>上海</v>
      </c>
      <c r="J1774" s="3" t="str">
        <f>VLOOKUP($B1774*1,[1]Sheet1!$A:$G,5,FALSE)</f>
        <v>二组</v>
      </c>
      <c r="K1774" s="3" t="str">
        <f t="shared" si="162"/>
        <v>上海二组</v>
      </c>
      <c r="L1774" s="3" t="str">
        <f>IF(VLOOKUP($B1774*1,[1]Sheet1!$A:$G,4,FALSE)=1,"普通员工","管理人员")</f>
        <v>管理人员</v>
      </c>
      <c r="M1774" s="3">
        <f>E1774/D1774</f>
        <v>20000.740000000002</v>
      </c>
      <c r="N1774" s="3">
        <f t="shared" si="163"/>
        <v>2020</v>
      </c>
      <c r="O1774" s="3">
        <f t="shared" si="164"/>
        <v>6</v>
      </c>
    </row>
    <row r="1775" spans="1:15" x14ac:dyDescent="0.2">
      <c r="A1775" s="10">
        <f>A1774</f>
        <v>44007</v>
      </c>
      <c r="B1775" s="4" t="s">
        <v>28</v>
      </c>
      <c r="C1775" s="4" t="s">
        <v>5</v>
      </c>
      <c r="D1775" s="6">
        <v>1</v>
      </c>
      <c r="E1775" s="5">
        <v>20000.7</v>
      </c>
      <c r="F1775" s="6" t="str">
        <f t="shared" si="161"/>
        <v>借呗</v>
      </c>
      <c r="G1775" s="3" t="str">
        <f>MID(C1775,3,LEN(C1775))</f>
        <v>6期</v>
      </c>
      <c r="H1775" s="3" t="str">
        <f>VLOOKUP($B1775*1,[1]Sheet1!$A:$G,7,FALSE)</f>
        <v>华东</v>
      </c>
      <c r="I1775" s="3" t="str">
        <f>VLOOKUP($B1775*1,[1]Sheet1!$A:$G,6,FALSE)</f>
        <v>合肥</v>
      </c>
      <c r="J1775" s="3" t="str">
        <f>VLOOKUP($B1775*1,[1]Sheet1!$A:$G,5,FALSE)</f>
        <v>一组</v>
      </c>
      <c r="K1775" s="3" t="str">
        <f t="shared" si="162"/>
        <v>合肥一组</v>
      </c>
      <c r="L1775" s="3" t="str">
        <f>IF(VLOOKUP($B1775*1,[1]Sheet1!$A:$G,4,FALSE)=1,"普通员工","管理人员")</f>
        <v>普通员工</v>
      </c>
      <c r="M1775" s="3">
        <f>E1775/D1775</f>
        <v>20000.7</v>
      </c>
      <c r="N1775" s="3">
        <f t="shared" si="163"/>
        <v>2020</v>
      </c>
      <c r="O1775" s="3">
        <f t="shared" si="164"/>
        <v>6</v>
      </c>
    </row>
    <row r="1776" spans="1:15" x14ac:dyDescent="0.2">
      <c r="A1776" s="10">
        <f>A1775</f>
        <v>44007</v>
      </c>
      <c r="B1776" s="3" t="str">
        <f>B1775</f>
        <v>1000004256</v>
      </c>
      <c r="C1776" s="4" t="s">
        <v>10</v>
      </c>
      <c r="D1776" s="6">
        <v>2</v>
      </c>
      <c r="E1776" s="5">
        <v>14000.02</v>
      </c>
      <c r="F1776" s="6" t="str">
        <f t="shared" si="161"/>
        <v>借呗</v>
      </c>
      <c r="G1776" s="3" t="str">
        <f>MID(C1776,3,LEN(C1776))</f>
        <v>18期</v>
      </c>
      <c r="H1776" s="3" t="str">
        <f>VLOOKUP($B1776*1,[1]Sheet1!$A:$G,7,FALSE)</f>
        <v>华东</v>
      </c>
      <c r="I1776" s="3" t="str">
        <f>VLOOKUP($B1776*1,[1]Sheet1!$A:$G,6,FALSE)</f>
        <v>合肥</v>
      </c>
      <c r="J1776" s="3" t="str">
        <f>VLOOKUP($B1776*1,[1]Sheet1!$A:$G,5,FALSE)</f>
        <v>一组</v>
      </c>
      <c r="K1776" s="3" t="str">
        <f t="shared" si="162"/>
        <v>合肥一组</v>
      </c>
      <c r="L1776" s="3" t="str">
        <f>IF(VLOOKUP($B1776*1,[1]Sheet1!$A:$G,4,FALSE)=1,"普通员工","管理人员")</f>
        <v>普通员工</v>
      </c>
      <c r="M1776" s="3">
        <f>E1776/D1776</f>
        <v>7000.01</v>
      </c>
      <c r="N1776" s="3">
        <f t="shared" si="163"/>
        <v>2020</v>
      </c>
      <c r="O1776" s="3">
        <f t="shared" si="164"/>
        <v>6</v>
      </c>
    </row>
    <row r="1777" spans="1:15" x14ac:dyDescent="0.2">
      <c r="A1777" s="10">
        <f>A1776</f>
        <v>44007</v>
      </c>
      <c r="B1777" s="4" t="s">
        <v>46</v>
      </c>
      <c r="C1777" s="4" t="s">
        <v>6</v>
      </c>
      <c r="D1777" s="6">
        <v>1</v>
      </c>
      <c r="E1777" s="5">
        <v>10000.68</v>
      </c>
      <c r="F1777" s="6" t="str">
        <f t="shared" si="161"/>
        <v>借呗</v>
      </c>
      <c r="G1777" s="3" t="str">
        <f>MID(C1777,3,LEN(C1777))</f>
        <v>12期</v>
      </c>
      <c r="H1777" s="3" t="str">
        <f>VLOOKUP($B1777*1,[1]Sheet1!$A:$G,7,FALSE)</f>
        <v>华东</v>
      </c>
      <c r="I1777" s="3" t="str">
        <f>VLOOKUP($B1777*1,[1]Sheet1!$A:$G,6,FALSE)</f>
        <v>杭州</v>
      </c>
      <c r="J1777" s="3" t="str">
        <f>VLOOKUP($B1777*1,[1]Sheet1!$A:$G,5,FALSE)</f>
        <v>二组</v>
      </c>
      <c r="K1777" s="3" t="str">
        <f t="shared" si="162"/>
        <v>杭州二组</v>
      </c>
      <c r="L1777" s="3" t="str">
        <f>IF(VLOOKUP($B1777*1,[1]Sheet1!$A:$G,4,FALSE)=1,"普通员工","管理人员")</f>
        <v>管理人员</v>
      </c>
      <c r="M1777" s="3">
        <f>E1777/D1777</f>
        <v>10000.68</v>
      </c>
      <c r="N1777" s="3">
        <f t="shared" si="163"/>
        <v>2020</v>
      </c>
      <c r="O1777" s="3">
        <f t="shared" si="164"/>
        <v>6</v>
      </c>
    </row>
    <row r="1778" spans="1:15" x14ac:dyDescent="0.2">
      <c r="A1778" s="10">
        <f>A1777</f>
        <v>44007</v>
      </c>
      <c r="B1778" s="3" t="str">
        <f>B1777</f>
        <v>1000005873</v>
      </c>
      <c r="C1778" s="4" t="s">
        <v>10</v>
      </c>
      <c r="D1778" s="6">
        <v>1</v>
      </c>
      <c r="E1778" s="5">
        <v>7000.33</v>
      </c>
      <c r="F1778" s="6" t="str">
        <f t="shared" si="161"/>
        <v>借呗</v>
      </c>
      <c r="G1778" s="3" t="str">
        <f>MID(C1778,3,LEN(C1778))</f>
        <v>18期</v>
      </c>
      <c r="H1778" s="3" t="str">
        <f>VLOOKUP($B1778*1,[1]Sheet1!$A:$G,7,FALSE)</f>
        <v>华东</v>
      </c>
      <c r="I1778" s="3" t="str">
        <f>VLOOKUP($B1778*1,[1]Sheet1!$A:$G,6,FALSE)</f>
        <v>杭州</v>
      </c>
      <c r="J1778" s="3" t="str">
        <f>VLOOKUP($B1778*1,[1]Sheet1!$A:$G,5,FALSE)</f>
        <v>二组</v>
      </c>
      <c r="K1778" s="3" t="str">
        <f t="shared" si="162"/>
        <v>杭州二组</v>
      </c>
      <c r="L1778" s="3" t="str">
        <f>IF(VLOOKUP($B1778*1,[1]Sheet1!$A:$G,4,FALSE)=1,"普通员工","管理人员")</f>
        <v>管理人员</v>
      </c>
      <c r="M1778" s="3">
        <f>E1778/D1778</f>
        <v>7000.33</v>
      </c>
      <c r="N1778" s="3">
        <f t="shared" si="163"/>
        <v>2020</v>
      </c>
      <c r="O1778" s="3">
        <f t="shared" si="164"/>
        <v>6</v>
      </c>
    </row>
    <row r="1779" spans="1:15" x14ac:dyDescent="0.2">
      <c r="A1779" s="10">
        <f>A1778</f>
        <v>44007</v>
      </c>
      <c r="B1779" s="4" t="s">
        <v>47</v>
      </c>
      <c r="C1779" s="4" t="s">
        <v>6</v>
      </c>
      <c r="D1779" s="6">
        <v>1</v>
      </c>
      <c r="E1779" s="5">
        <v>27000.58</v>
      </c>
      <c r="F1779" s="6" t="str">
        <f t="shared" si="161"/>
        <v>借呗</v>
      </c>
      <c r="G1779" s="3" t="str">
        <f>MID(C1779,3,LEN(C1779))</f>
        <v>12期</v>
      </c>
      <c r="H1779" s="3" t="str">
        <f>VLOOKUP($B1779*1,[1]Sheet1!$A:$G,7,FALSE)</f>
        <v>华西北</v>
      </c>
      <c r="I1779" s="3" t="str">
        <f>VLOOKUP($B1779*1,[1]Sheet1!$A:$G,6,FALSE)</f>
        <v>成都</v>
      </c>
      <c r="J1779" s="3" t="str">
        <f>VLOOKUP($B1779*1,[1]Sheet1!$A:$G,5,FALSE)</f>
        <v>一组</v>
      </c>
      <c r="K1779" s="3" t="str">
        <f t="shared" si="162"/>
        <v>成都一组</v>
      </c>
      <c r="L1779" s="3" t="str">
        <f>IF(VLOOKUP($B1779*1,[1]Sheet1!$A:$G,4,FALSE)=1,"普通员工","管理人员")</f>
        <v>管理人员</v>
      </c>
      <c r="M1779" s="3">
        <f>E1779/D1779</f>
        <v>27000.58</v>
      </c>
      <c r="N1779" s="3">
        <f t="shared" si="163"/>
        <v>2020</v>
      </c>
      <c r="O1779" s="3">
        <f t="shared" si="164"/>
        <v>6</v>
      </c>
    </row>
    <row r="1780" spans="1:15" x14ac:dyDescent="0.2">
      <c r="A1780" s="10">
        <f>A1779</f>
        <v>44007</v>
      </c>
      <c r="B1780" s="3" t="str">
        <f>B1779</f>
        <v>1000006698</v>
      </c>
      <c r="C1780" s="4" t="s">
        <v>10</v>
      </c>
      <c r="D1780" s="6">
        <v>1</v>
      </c>
      <c r="E1780" s="5">
        <v>14000.26</v>
      </c>
      <c r="F1780" s="6" t="str">
        <f t="shared" si="161"/>
        <v>借呗</v>
      </c>
      <c r="G1780" s="3" t="str">
        <f>MID(C1780,3,LEN(C1780))</f>
        <v>18期</v>
      </c>
      <c r="H1780" s="3" t="str">
        <f>VLOOKUP($B1780*1,[1]Sheet1!$A:$G,7,FALSE)</f>
        <v>华西北</v>
      </c>
      <c r="I1780" s="3" t="str">
        <f>VLOOKUP($B1780*1,[1]Sheet1!$A:$G,6,FALSE)</f>
        <v>成都</v>
      </c>
      <c r="J1780" s="3" t="str">
        <f>VLOOKUP($B1780*1,[1]Sheet1!$A:$G,5,FALSE)</f>
        <v>一组</v>
      </c>
      <c r="K1780" s="3" t="str">
        <f t="shared" si="162"/>
        <v>成都一组</v>
      </c>
      <c r="L1780" s="3" t="str">
        <f>IF(VLOOKUP($B1780*1,[1]Sheet1!$A:$G,4,FALSE)=1,"普通员工","管理人员")</f>
        <v>管理人员</v>
      </c>
      <c r="M1780" s="3">
        <f>E1780/D1780</f>
        <v>14000.26</v>
      </c>
      <c r="N1780" s="3">
        <f t="shared" si="163"/>
        <v>2020</v>
      </c>
      <c r="O1780" s="3">
        <f t="shared" si="164"/>
        <v>6</v>
      </c>
    </row>
    <row r="1781" spans="1:15" x14ac:dyDescent="0.2">
      <c r="A1781" s="10">
        <f>A1780</f>
        <v>44007</v>
      </c>
      <c r="B1781" s="4" t="s">
        <v>48</v>
      </c>
      <c r="C1781" s="4" t="s">
        <v>6</v>
      </c>
      <c r="D1781" s="6">
        <v>1</v>
      </c>
      <c r="E1781" s="5">
        <v>15000.23</v>
      </c>
      <c r="F1781" s="6" t="str">
        <f t="shared" si="161"/>
        <v>借呗</v>
      </c>
      <c r="G1781" s="3" t="str">
        <f>MID(C1781,3,LEN(C1781))</f>
        <v>12期</v>
      </c>
      <c r="H1781" s="3" t="str">
        <f>VLOOKUP($B1781*1,[1]Sheet1!$A:$G,7,FALSE)</f>
        <v>华东</v>
      </c>
      <c r="I1781" s="3" t="str">
        <f>VLOOKUP($B1781*1,[1]Sheet1!$A:$G,6,FALSE)</f>
        <v>南京</v>
      </c>
      <c r="J1781" s="3" t="str">
        <f>VLOOKUP($B1781*1,[1]Sheet1!$A:$G,5,FALSE)</f>
        <v>一组</v>
      </c>
      <c r="K1781" s="3" t="str">
        <f t="shared" si="162"/>
        <v>南京一组</v>
      </c>
      <c r="L1781" s="3" t="str">
        <f>IF(VLOOKUP($B1781*1,[1]Sheet1!$A:$G,4,FALSE)=1,"普通员工","管理人员")</f>
        <v>普通员工</v>
      </c>
      <c r="M1781" s="3">
        <f>E1781/D1781</f>
        <v>15000.23</v>
      </c>
      <c r="N1781" s="3">
        <f t="shared" si="163"/>
        <v>2020</v>
      </c>
      <c r="O1781" s="3">
        <f t="shared" si="164"/>
        <v>6</v>
      </c>
    </row>
    <row r="1782" spans="1:15" x14ac:dyDescent="0.2">
      <c r="A1782" s="10">
        <f>A1781</f>
        <v>44007</v>
      </c>
      <c r="B1782" s="4" t="s">
        <v>65</v>
      </c>
      <c r="C1782" s="4" t="s">
        <v>5</v>
      </c>
      <c r="D1782" s="6">
        <v>1</v>
      </c>
      <c r="E1782" s="5">
        <v>7500.29</v>
      </c>
      <c r="F1782" s="6" t="str">
        <f t="shared" si="161"/>
        <v>借呗</v>
      </c>
      <c r="G1782" s="3" t="str">
        <f>MID(C1782,3,LEN(C1782))</f>
        <v>6期</v>
      </c>
      <c r="H1782" s="3" t="str">
        <f>VLOOKUP($B1782*1,[1]Sheet1!$A:$G,7,FALSE)</f>
        <v>华东</v>
      </c>
      <c r="I1782" s="3" t="str">
        <f>VLOOKUP($B1782*1,[1]Sheet1!$A:$G,6,FALSE)</f>
        <v>南京</v>
      </c>
      <c r="J1782" s="3" t="str">
        <f>VLOOKUP($B1782*1,[1]Sheet1!$A:$G,5,FALSE)</f>
        <v>一组</v>
      </c>
      <c r="K1782" s="3" t="str">
        <f t="shared" si="162"/>
        <v>南京一组</v>
      </c>
      <c r="L1782" s="3" t="str">
        <f>IF(VLOOKUP($B1782*1,[1]Sheet1!$A:$G,4,FALSE)=1,"普通员工","管理人员")</f>
        <v>普通员工</v>
      </c>
      <c r="M1782" s="3">
        <f>E1782/D1782</f>
        <v>7500.29</v>
      </c>
      <c r="N1782" s="3">
        <f t="shared" si="163"/>
        <v>2020</v>
      </c>
      <c r="O1782" s="3">
        <f t="shared" si="164"/>
        <v>6</v>
      </c>
    </row>
    <row r="1783" spans="1:15" x14ac:dyDescent="0.2">
      <c r="A1783" s="10">
        <f>A1782</f>
        <v>44007</v>
      </c>
      <c r="B1783" s="4" t="s">
        <v>50</v>
      </c>
      <c r="C1783" s="4" t="s">
        <v>5</v>
      </c>
      <c r="D1783" s="6">
        <v>1</v>
      </c>
      <c r="E1783" s="5">
        <v>839.05</v>
      </c>
      <c r="F1783" s="6" t="str">
        <f t="shared" si="161"/>
        <v>借呗</v>
      </c>
      <c r="G1783" s="3" t="str">
        <f>MID(C1783,3,LEN(C1783))</f>
        <v>6期</v>
      </c>
      <c r="H1783" s="3" t="str">
        <f>VLOOKUP($B1783*1,[1]Sheet1!$A:$G,7,FALSE)</f>
        <v>华东</v>
      </c>
      <c r="I1783" s="3" t="str">
        <f>VLOOKUP($B1783*1,[1]Sheet1!$A:$G,6,FALSE)</f>
        <v>上海</v>
      </c>
      <c r="J1783" s="3" t="str">
        <f>VLOOKUP($B1783*1,[1]Sheet1!$A:$G,5,FALSE)</f>
        <v>一组</v>
      </c>
      <c r="K1783" s="3" t="str">
        <f t="shared" si="162"/>
        <v>上海一组</v>
      </c>
      <c r="L1783" s="3" t="str">
        <f>IF(VLOOKUP($B1783*1,[1]Sheet1!$A:$G,4,FALSE)=1,"普通员工","管理人员")</f>
        <v>普通员工</v>
      </c>
      <c r="M1783" s="3">
        <f>E1783/D1783</f>
        <v>839.05</v>
      </c>
      <c r="N1783" s="3">
        <f t="shared" si="163"/>
        <v>2020</v>
      </c>
      <c r="O1783" s="3">
        <f t="shared" si="164"/>
        <v>6</v>
      </c>
    </row>
    <row r="1784" spans="1:15" x14ac:dyDescent="0.2">
      <c r="A1784" s="10">
        <f>A1783</f>
        <v>44007</v>
      </c>
      <c r="B1784" s="4" t="s">
        <v>31</v>
      </c>
      <c r="C1784" s="4" t="s">
        <v>5</v>
      </c>
      <c r="D1784" s="6">
        <v>1</v>
      </c>
      <c r="E1784" s="5">
        <v>6000.72</v>
      </c>
      <c r="F1784" s="6" t="str">
        <f t="shared" si="161"/>
        <v>借呗</v>
      </c>
      <c r="G1784" s="3" t="str">
        <f>MID(C1784,3,LEN(C1784))</f>
        <v>6期</v>
      </c>
      <c r="H1784" s="3" t="str">
        <f>VLOOKUP($B1784*1,[1]Sheet1!$A:$G,7,FALSE)</f>
        <v>华西北</v>
      </c>
      <c r="I1784" s="3" t="str">
        <f>VLOOKUP($B1784*1,[1]Sheet1!$A:$G,6,FALSE)</f>
        <v>北京</v>
      </c>
      <c r="J1784" s="3" t="str">
        <f>VLOOKUP($B1784*1,[1]Sheet1!$A:$G,5,FALSE)</f>
        <v>三组</v>
      </c>
      <c r="K1784" s="3" t="str">
        <f t="shared" si="162"/>
        <v>北京三组</v>
      </c>
      <c r="L1784" s="3" t="str">
        <f>IF(VLOOKUP($B1784*1,[1]Sheet1!$A:$G,4,FALSE)=1,"普通员工","管理人员")</f>
        <v>普通员工</v>
      </c>
      <c r="M1784" s="3">
        <f>E1784/D1784</f>
        <v>6000.72</v>
      </c>
      <c r="N1784" s="3">
        <f t="shared" si="163"/>
        <v>2020</v>
      </c>
      <c r="O1784" s="3">
        <f t="shared" si="164"/>
        <v>6</v>
      </c>
    </row>
    <row r="1785" spans="1:15" x14ac:dyDescent="0.2">
      <c r="A1785" s="10">
        <f>A1784</f>
        <v>44007</v>
      </c>
      <c r="B1785" s="3" t="str">
        <f>B1784</f>
        <v>1000008228</v>
      </c>
      <c r="C1785" s="4" t="s">
        <v>6</v>
      </c>
      <c r="D1785" s="6">
        <v>1</v>
      </c>
      <c r="E1785" s="5">
        <v>10000.620000000001</v>
      </c>
      <c r="F1785" s="6" t="str">
        <f t="shared" si="161"/>
        <v>借呗</v>
      </c>
      <c r="G1785" s="3" t="str">
        <f>MID(C1785,3,LEN(C1785))</f>
        <v>12期</v>
      </c>
      <c r="H1785" s="3" t="str">
        <f>VLOOKUP($B1785*1,[1]Sheet1!$A:$G,7,FALSE)</f>
        <v>华西北</v>
      </c>
      <c r="I1785" s="3" t="str">
        <f>VLOOKUP($B1785*1,[1]Sheet1!$A:$G,6,FALSE)</f>
        <v>北京</v>
      </c>
      <c r="J1785" s="3" t="str">
        <f>VLOOKUP($B1785*1,[1]Sheet1!$A:$G,5,FALSE)</f>
        <v>三组</v>
      </c>
      <c r="K1785" s="3" t="str">
        <f t="shared" si="162"/>
        <v>北京三组</v>
      </c>
      <c r="L1785" s="3" t="str">
        <f>IF(VLOOKUP($B1785*1,[1]Sheet1!$A:$G,4,FALSE)=1,"普通员工","管理人员")</f>
        <v>普通员工</v>
      </c>
      <c r="M1785" s="3">
        <f>E1785/D1785</f>
        <v>10000.620000000001</v>
      </c>
      <c r="N1785" s="3">
        <f t="shared" si="163"/>
        <v>2020</v>
      </c>
      <c r="O1785" s="3">
        <f t="shared" si="164"/>
        <v>6</v>
      </c>
    </row>
    <row r="1786" spans="1:15" x14ac:dyDescent="0.2">
      <c r="A1786" s="10">
        <f>A1785</f>
        <v>44007</v>
      </c>
      <c r="B1786" s="4" t="s">
        <v>51</v>
      </c>
      <c r="C1786" s="4" t="s">
        <v>6</v>
      </c>
      <c r="D1786" s="6">
        <v>1</v>
      </c>
      <c r="E1786" s="5">
        <v>20000.34</v>
      </c>
      <c r="F1786" s="6" t="str">
        <f t="shared" si="161"/>
        <v>借呗</v>
      </c>
      <c r="G1786" s="3" t="str">
        <f>MID(C1786,3,LEN(C1786))</f>
        <v>12期</v>
      </c>
      <c r="H1786" s="3" t="str">
        <f>VLOOKUP($B1786*1,[1]Sheet1!$A:$G,7,FALSE)</f>
        <v>华东</v>
      </c>
      <c r="I1786" s="3" t="str">
        <f>VLOOKUP($B1786*1,[1]Sheet1!$A:$G,6,FALSE)</f>
        <v>南京</v>
      </c>
      <c r="J1786" s="3" t="str">
        <f>VLOOKUP($B1786*1,[1]Sheet1!$A:$G,5,FALSE)</f>
        <v>一组</v>
      </c>
      <c r="K1786" s="3" t="str">
        <f t="shared" si="162"/>
        <v>南京一组</v>
      </c>
      <c r="L1786" s="3" t="str">
        <f>IF(VLOOKUP($B1786*1,[1]Sheet1!$A:$G,4,FALSE)=1,"普通员工","管理人员")</f>
        <v>管理人员</v>
      </c>
      <c r="M1786" s="3">
        <f>E1786/D1786</f>
        <v>20000.34</v>
      </c>
      <c r="N1786" s="3">
        <f t="shared" si="163"/>
        <v>2020</v>
      </c>
      <c r="O1786" s="3">
        <f t="shared" si="164"/>
        <v>6</v>
      </c>
    </row>
    <row r="1787" spans="1:15" x14ac:dyDescent="0.2">
      <c r="A1787" s="10">
        <f>A1786</f>
        <v>44007</v>
      </c>
      <c r="B1787" s="4" t="s">
        <v>69</v>
      </c>
      <c r="C1787" s="4" t="s">
        <v>5</v>
      </c>
      <c r="D1787" s="6">
        <v>1</v>
      </c>
      <c r="E1787" s="5">
        <v>8000.12</v>
      </c>
      <c r="F1787" s="6" t="str">
        <f t="shared" si="161"/>
        <v>借呗</v>
      </c>
      <c r="G1787" s="3" t="str">
        <f>MID(C1787,3,LEN(C1787))</f>
        <v>6期</v>
      </c>
      <c r="H1787" s="3" t="str">
        <f>VLOOKUP($B1787*1,[1]Sheet1!$A:$G,7,FALSE)</f>
        <v>华东</v>
      </c>
      <c r="I1787" s="3" t="str">
        <f>VLOOKUP($B1787*1,[1]Sheet1!$A:$G,6,FALSE)</f>
        <v>合肥</v>
      </c>
      <c r="J1787" s="3" t="str">
        <f>VLOOKUP($B1787*1,[1]Sheet1!$A:$G,5,FALSE)</f>
        <v>一组</v>
      </c>
      <c r="K1787" s="3" t="str">
        <f t="shared" si="162"/>
        <v>合肥一组</v>
      </c>
      <c r="L1787" s="3" t="str">
        <f>IF(VLOOKUP($B1787*1,[1]Sheet1!$A:$G,4,FALSE)=1,"普通员工","管理人员")</f>
        <v>普通员工</v>
      </c>
      <c r="M1787" s="3">
        <f>E1787/D1787</f>
        <v>8000.12</v>
      </c>
      <c r="N1787" s="3">
        <f t="shared" si="163"/>
        <v>2020</v>
      </c>
      <c r="O1787" s="3">
        <f t="shared" si="164"/>
        <v>6</v>
      </c>
    </row>
    <row r="1788" spans="1:15" x14ac:dyDescent="0.2">
      <c r="A1788" s="10">
        <f>A1787</f>
        <v>44007</v>
      </c>
      <c r="B1788" s="3" t="str">
        <f>B1787</f>
        <v>1000008542</v>
      </c>
      <c r="C1788" s="4" t="s">
        <v>6</v>
      </c>
      <c r="D1788" s="6">
        <v>1</v>
      </c>
      <c r="E1788" s="5">
        <v>8741.7000000000007</v>
      </c>
      <c r="F1788" s="6" t="str">
        <f t="shared" si="161"/>
        <v>借呗</v>
      </c>
      <c r="G1788" s="3" t="str">
        <f>MID(C1788,3,LEN(C1788))</f>
        <v>12期</v>
      </c>
      <c r="H1788" s="3" t="str">
        <f>VLOOKUP($B1788*1,[1]Sheet1!$A:$G,7,FALSE)</f>
        <v>华东</v>
      </c>
      <c r="I1788" s="3" t="str">
        <f>VLOOKUP($B1788*1,[1]Sheet1!$A:$G,6,FALSE)</f>
        <v>合肥</v>
      </c>
      <c r="J1788" s="3" t="str">
        <f>VLOOKUP($B1788*1,[1]Sheet1!$A:$G,5,FALSE)</f>
        <v>一组</v>
      </c>
      <c r="K1788" s="3" t="str">
        <f t="shared" si="162"/>
        <v>合肥一组</v>
      </c>
      <c r="L1788" s="3" t="str">
        <f>IF(VLOOKUP($B1788*1,[1]Sheet1!$A:$G,4,FALSE)=1,"普通员工","管理人员")</f>
        <v>普通员工</v>
      </c>
      <c r="M1788" s="3">
        <f>E1788/D1788</f>
        <v>8741.7000000000007</v>
      </c>
      <c r="N1788" s="3">
        <f t="shared" si="163"/>
        <v>2020</v>
      </c>
      <c r="O1788" s="3">
        <f t="shared" si="164"/>
        <v>6</v>
      </c>
    </row>
    <row r="1789" spans="1:15" x14ac:dyDescent="0.2">
      <c r="A1789" s="10">
        <f>A1788</f>
        <v>44007</v>
      </c>
      <c r="B1789" s="4" t="s">
        <v>32</v>
      </c>
      <c r="C1789" s="4" t="s">
        <v>142</v>
      </c>
      <c r="D1789" s="6">
        <v>1</v>
      </c>
      <c r="E1789" s="5">
        <v>1256.99</v>
      </c>
      <c r="F1789" s="6" t="str">
        <f t="shared" si="161"/>
        <v>借呗</v>
      </c>
      <c r="G1789" s="3" t="str">
        <f>MID(C1789,3,LEN(C1789))</f>
        <v>3期</v>
      </c>
      <c r="H1789" s="3" t="str">
        <f>VLOOKUP($B1789*1,[1]Sheet1!$A:$G,7,FALSE)</f>
        <v>华东</v>
      </c>
      <c r="I1789" s="3" t="str">
        <f>VLOOKUP($B1789*1,[1]Sheet1!$A:$G,6,FALSE)</f>
        <v>上海</v>
      </c>
      <c r="J1789" s="3" t="str">
        <f>VLOOKUP($B1789*1,[1]Sheet1!$A:$G,5,FALSE)</f>
        <v>二组</v>
      </c>
      <c r="K1789" s="3" t="str">
        <f t="shared" si="162"/>
        <v>上海二组</v>
      </c>
      <c r="L1789" s="3" t="str">
        <f>IF(VLOOKUP($B1789*1,[1]Sheet1!$A:$G,4,FALSE)=1,"普通员工","管理人员")</f>
        <v>普通员工</v>
      </c>
      <c r="M1789" s="3">
        <f>E1789/D1789</f>
        <v>1256.99</v>
      </c>
      <c r="N1789" s="3">
        <f t="shared" si="163"/>
        <v>2020</v>
      </c>
      <c r="O1789" s="3">
        <f t="shared" si="164"/>
        <v>6</v>
      </c>
    </row>
    <row r="1790" spans="1:15" x14ac:dyDescent="0.2">
      <c r="A1790" s="10">
        <f>A1789</f>
        <v>44007</v>
      </c>
      <c r="B1790" s="3" t="str">
        <f>B1789</f>
        <v>1000008957</v>
      </c>
      <c r="C1790" s="4" t="s">
        <v>5</v>
      </c>
      <c r="D1790" s="6">
        <v>1</v>
      </c>
      <c r="E1790" s="5">
        <v>15000.68</v>
      </c>
      <c r="F1790" s="6" t="str">
        <f t="shared" si="161"/>
        <v>借呗</v>
      </c>
      <c r="G1790" s="3" t="str">
        <f>MID(C1790,3,LEN(C1790))</f>
        <v>6期</v>
      </c>
      <c r="H1790" s="3" t="str">
        <f>VLOOKUP($B1790*1,[1]Sheet1!$A:$G,7,FALSE)</f>
        <v>华东</v>
      </c>
      <c r="I1790" s="3" t="str">
        <f>VLOOKUP($B1790*1,[1]Sheet1!$A:$G,6,FALSE)</f>
        <v>上海</v>
      </c>
      <c r="J1790" s="3" t="str">
        <f>VLOOKUP($B1790*1,[1]Sheet1!$A:$G,5,FALSE)</f>
        <v>二组</v>
      </c>
      <c r="K1790" s="3" t="str">
        <f t="shared" si="162"/>
        <v>上海二组</v>
      </c>
      <c r="L1790" s="3" t="str">
        <f>IF(VLOOKUP($B1790*1,[1]Sheet1!$A:$G,4,FALSE)=1,"普通员工","管理人员")</f>
        <v>普通员工</v>
      </c>
      <c r="M1790" s="3">
        <f>E1790/D1790</f>
        <v>15000.68</v>
      </c>
      <c r="N1790" s="3">
        <f t="shared" si="163"/>
        <v>2020</v>
      </c>
      <c r="O1790" s="3">
        <f t="shared" si="164"/>
        <v>6</v>
      </c>
    </row>
    <row r="1791" spans="1:15" x14ac:dyDescent="0.2">
      <c r="A1791" s="10">
        <f>A1790</f>
        <v>44007</v>
      </c>
      <c r="B1791" s="4" t="s">
        <v>52</v>
      </c>
      <c r="C1791" s="4" t="s">
        <v>5</v>
      </c>
      <c r="D1791" s="6">
        <v>1</v>
      </c>
      <c r="E1791" s="5">
        <v>11000.68</v>
      </c>
      <c r="F1791" s="6" t="str">
        <f t="shared" si="161"/>
        <v>借呗</v>
      </c>
      <c r="G1791" s="3" t="str">
        <f>MID(C1791,3,LEN(C1791))</f>
        <v>6期</v>
      </c>
      <c r="H1791" s="3" t="str">
        <f>VLOOKUP($B1791*1,[1]Sheet1!$A:$G,7,FALSE)</f>
        <v>华东</v>
      </c>
      <c r="I1791" s="3" t="str">
        <f>VLOOKUP($B1791*1,[1]Sheet1!$A:$G,6,FALSE)</f>
        <v>苏州</v>
      </c>
      <c r="J1791" s="3" t="str">
        <f>VLOOKUP($B1791*1,[1]Sheet1!$A:$G,5,FALSE)</f>
        <v>二组</v>
      </c>
      <c r="K1791" s="3" t="str">
        <f t="shared" si="162"/>
        <v>苏州二组</v>
      </c>
      <c r="L1791" s="3" t="str">
        <f>IF(VLOOKUP($B1791*1,[1]Sheet1!$A:$G,4,FALSE)=1,"普通员工","管理人员")</f>
        <v>普通员工</v>
      </c>
      <c r="M1791" s="3">
        <f>E1791/D1791</f>
        <v>11000.68</v>
      </c>
      <c r="N1791" s="3">
        <f t="shared" si="163"/>
        <v>2020</v>
      </c>
      <c r="O1791" s="3">
        <f t="shared" si="164"/>
        <v>6</v>
      </c>
    </row>
    <row r="1792" spans="1:15" x14ac:dyDescent="0.2">
      <c r="A1792" s="10">
        <f>A1791</f>
        <v>44007</v>
      </c>
      <c r="B1792" s="3" t="str">
        <f>B1791</f>
        <v>1000009288</v>
      </c>
      <c r="C1792" s="4" t="s">
        <v>6</v>
      </c>
      <c r="D1792" s="6">
        <v>1</v>
      </c>
      <c r="E1792" s="5">
        <v>13000.72</v>
      </c>
      <c r="F1792" s="6" t="str">
        <f t="shared" si="161"/>
        <v>借呗</v>
      </c>
      <c r="G1792" s="3" t="str">
        <f>MID(C1792,3,LEN(C1792))</f>
        <v>12期</v>
      </c>
      <c r="H1792" s="3" t="str">
        <f>VLOOKUP($B1792*1,[1]Sheet1!$A:$G,7,FALSE)</f>
        <v>华东</v>
      </c>
      <c r="I1792" s="3" t="str">
        <f>VLOOKUP($B1792*1,[1]Sheet1!$A:$G,6,FALSE)</f>
        <v>苏州</v>
      </c>
      <c r="J1792" s="3" t="str">
        <f>VLOOKUP($B1792*1,[1]Sheet1!$A:$G,5,FALSE)</f>
        <v>二组</v>
      </c>
      <c r="K1792" s="3" t="str">
        <f t="shared" si="162"/>
        <v>苏州二组</v>
      </c>
      <c r="L1792" s="3" t="str">
        <f>IF(VLOOKUP($B1792*1,[1]Sheet1!$A:$G,4,FALSE)=1,"普通员工","管理人员")</f>
        <v>普通员工</v>
      </c>
      <c r="M1792" s="3">
        <f>E1792/D1792</f>
        <v>13000.72</v>
      </c>
      <c r="N1792" s="3">
        <f t="shared" si="163"/>
        <v>2020</v>
      </c>
      <c r="O1792" s="3">
        <f t="shared" si="164"/>
        <v>6</v>
      </c>
    </row>
    <row r="1793" spans="1:15" x14ac:dyDescent="0.2">
      <c r="A1793" s="10">
        <f>A1792</f>
        <v>44007</v>
      </c>
      <c r="B1793" s="4" t="s">
        <v>33</v>
      </c>
      <c r="C1793" s="4" t="s">
        <v>5</v>
      </c>
      <c r="D1793" s="6">
        <v>1</v>
      </c>
      <c r="E1793" s="5">
        <v>1000.63</v>
      </c>
      <c r="F1793" s="6" t="str">
        <f t="shared" si="161"/>
        <v>借呗</v>
      </c>
      <c r="G1793" s="3" t="str">
        <f>MID(C1793,3,LEN(C1793))</f>
        <v>6期</v>
      </c>
      <c r="H1793" s="3" t="str">
        <f>VLOOKUP($B1793*1,[1]Sheet1!$A:$G,7,FALSE)</f>
        <v>华南</v>
      </c>
      <c r="I1793" s="3" t="str">
        <f>VLOOKUP($B1793*1,[1]Sheet1!$A:$G,6,FALSE)</f>
        <v>广州</v>
      </c>
      <c r="J1793" s="3" t="str">
        <f>VLOOKUP($B1793*1,[1]Sheet1!$A:$G,5,FALSE)</f>
        <v>三组</v>
      </c>
      <c r="K1793" s="3" t="str">
        <f t="shared" si="162"/>
        <v>广州三组</v>
      </c>
      <c r="L1793" s="3" t="str">
        <f>IF(VLOOKUP($B1793*1,[1]Sheet1!$A:$G,4,FALSE)=1,"普通员工","管理人员")</f>
        <v>普通员工</v>
      </c>
      <c r="M1793" s="3">
        <f>E1793/D1793</f>
        <v>1000.63</v>
      </c>
      <c r="N1793" s="3">
        <f t="shared" si="163"/>
        <v>2020</v>
      </c>
      <c r="O1793" s="3">
        <f t="shared" si="164"/>
        <v>6</v>
      </c>
    </row>
    <row r="1794" spans="1:15" x14ac:dyDescent="0.2">
      <c r="A1794" s="10">
        <f>A1793</f>
        <v>44007</v>
      </c>
      <c r="B1794" s="4" t="s">
        <v>53</v>
      </c>
      <c r="C1794" s="4" t="s">
        <v>5</v>
      </c>
      <c r="D1794" s="6">
        <v>1</v>
      </c>
      <c r="E1794" s="5">
        <v>13000.31</v>
      </c>
      <c r="F1794" s="6" t="str">
        <f t="shared" si="161"/>
        <v>借呗</v>
      </c>
      <c r="G1794" s="3" t="str">
        <f>MID(C1794,3,LEN(C1794))</f>
        <v>6期</v>
      </c>
      <c r="H1794" s="3" t="str">
        <f>VLOOKUP($B1794*1,[1]Sheet1!$A:$G,7,FALSE)</f>
        <v>华东</v>
      </c>
      <c r="I1794" s="3" t="str">
        <f>VLOOKUP($B1794*1,[1]Sheet1!$A:$G,6,FALSE)</f>
        <v>南京</v>
      </c>
      <c r="J1794" s="3" t="str">
        <f>VLOOKUP($B1794*1,[1]Sheet1!$A:$G,5,FALSE)</f>
        <v>四组</v>
      </c>
      <c r="K1794" s="3" t="str">
        <f t="shared" si="162"/>
        <v>南京四组</v>
      </c>
      <c r="L1794" s="3" t="str">
        <f>IF(VLOOKUP($B1794*1,[1]Sheet1!$A:$G,4,FALSE)=1,"普通员工","管理人员")</f>
        <v>普通员工</v>
      </c>
      <c r="M1794" s="3">
        <f>E1794/D1794</f>
        <v>13000.31</v>
      </c>
      <c r="N1794" s="3">
        <f t="shared" si="163"/>
        <v>2020</v>
      </c>
      <c r="O1794" s="3">
        <f t="shared" si="164"/>
        <v>6</v>
      </c>
    </row>
    <row r="1795" spans="1:15" x14ac:dyDescent="0.2">
      <c r="A1795" s="10">
        <f>A1794</f>
        <v>44007</v>
      </c>
      <c r="B1795" s="3" t="str">
        <f t="shared" ref="B1795:B1796" si="168">B1794</f>
        <v>1000010814</v>
      </c>
      <c r="C1795" s="4" t="s">
        <v>6</v>
      </c>
      <c r="D1795" s="6">
        <v>1</v>
      </c>
      <c r="E1795" s="5">
        <v>15000.59</v>
      </c>
      <c r="F1795" s="6" t="str">
        <f t="shared" ref="F1795:F1858" si="169">LEFT(C1795,2)</f>
        <v>借呗</v>
      </c>
      <c r="G1795" s="3" t="str">
        <f>MID(C1795,3,LEN(C1795))</f>
        <v>12期</v>
      </c>
      <c r="H1795" s="3" t="str">
        <f>VLOOKUP($B1795*1,[1]Sheet1!$A:$G,7,FALSE)</f>
        <v>华东</v>
      </c>
      <c r="I1795" s="3" t="str">
        <f>VLOOKUP($B1795*1,[1]Sheet1!$A:$G,6,FALSE)</f>
        <v>南京</v>
      </c>
      <c r="J1795" s="3" t="str">
        <f>VLOOKUP($B1795*1,[1]Sheet1!$A:$G,5,FALSE)</f>
        <v>四组</v>
      </c>
      <c r="K1795" s="3" t="str">
        <f t="shared" ref="K1795:K1858" si="170">I1795&amp;J1795</f>
        <v>南京四组</v>
      </c>
      <c r="L1795" s="3" t="str">
        <f>IF(VLOOKUP($B1795*1,[1]Sheet1!$A:$G,4,FALSE)=1,"普通员工","管理人员")</f>
        <v>普通员工</v>
      </c>
      <c r="M1795" s="3">
        <f>E1795/D1795</f>
        <v>15000.59</v>
      </c>
      <c r="N1795" s="3">
        <f t="shared" ref="N1795:N1858" si="171">YEAR(A1795)</f>
        <v>2020</v>
      </c>
      <c r="O1795" s="3">
        <f t="shared" ref="O1795:O1858" si="172">MONTH(A1795)</f>
        <v>6</v>
      </c>
    </row>
    <row r="1796" spans="1:15" x14ac:dyDescent="0.2">
      <c r="A1796" s="10">
        <f>A1795</f>
        <v>44007</v>
      </c>
      <c r="B1796" s="3" t="str">
        <f t="shared" si="168"/>
        <v>1000010814</v>
      </c>
      <c r="C1796" s="4" t="s">
        <v>10</v>
      </c>
      <c r="D1796" s="6">
        <v>1</v>
      </c>
      <c r="E1796" s="5">
        <v>15000.09</v>
      </c>
      <c r="F1796" s="6" t="str">
        <f t="shared" si="169"/>
        <v>借呗</v>
      </c>
      <c r="G1796" s="3" t="str">
        <f>MID(C1796,3,LEN(C1796))</f>
        <v>18期</v>
      </c>
      <c r="H1796" s="3" t="str">
        <f>VLOOKUP($B1796*1,[1]Sheet1!$A:$G,7,FALSE)</f>
        <v>华东</v>
      </c>
      <c r="I1796" s="3" t="str">
        <f>VLOOKUP($B1796*1,[1]Sheet1!$A:$G,6,FALSE)</f>
        <v>南京</v>
      </c>
      <c r="J1796" s="3" t="str">
        <f>VLOOKUP($B1796*1,[1]Sheet1!$A:$G,5,FALSE)</f>
        <v>四组</v>
      </c>
      <c r="K1796" s="3" t="str">
        <f t="shared" si="170"/>
        <v>南京四组</v>
      </c>
      <c r="L1796" s="3" t="str">
        <f>IF(VLOOKUP($B1796*1,[1]Sheet1!$A:$G,4,FALSE)=1,"普通员工","管理人员")</f>
        <v>普通员工</v>
      </c>
      <c r="M1796" s="3">
        <f>E1796/D1796</f>
        <v>15000.09</v>
      </c>
      <c r="N1796" s="3">
        <f t="shared" si="171"/>
        <v>2020</v>
      </c>
      <c r="O1796" s="3">
        <f t="shared" si="172"/>
        <v>6</v>
      </c>
    </row>
    <row r="1797" spans="1:15" x14ac:dyDescent="0.2">
      <c r="A1797" s="10">
        <f>A1796</f>
        <v>44007</v>
      </c>
      <c r="B1797" s="4" t="s">
        <v>54</v>
      </c>
      <c r="C1797" s="4" t="s">
        <v>6</v>
      </c>
      <c r="D1797" s="6">
        <v>2</v>
      </c>
      <c r="E1797" s="5">
        <v>7500.2999999999993</v>
      </c>
      <c r="F1797" s="6" t="str">
        <f t="shared" si="169"/>
        <v>借呗</v>
      </c>
      <c r="G1797" s="3" t="str">
        <f>MID(C1797,3,LEN(C1797))</f>
        <v>12期</v>
      </c>
      <c r="H1797" s="3" t="str">
        <f>VLOOKUP($B1797*1,[1]Sheet1!$A:$G,7,FALSE)</f>
        <v>华东</v>
      </c>
      <c r="I1797" s="3" t="str">
        <f>VLOOKUP($B1797*1,[1]Sheet1!$A:$G,6,FALSE)</f>
        <v>南京</v>
      </c>
      <c r="J1797" s="3" t="str">
        <f>VLOOKUP($B1797*1,[1]Sheet1!$A:$G,5,FALSE)</f>
        <v>一组</v>
      </c>
      <c r="K1797" s="3" t="str">
        <f t="shared" si="170"/>
        <v>南京一组</v>
      </c>
      <c r="L1797" s="3" t="str">
        <f>IF(VLOOKUP($B1797*1,[1]Sheet1!$A:$G,4,FALSE)=1,"普通员工","管理人员")</f>
        <v>普通员工</v>
      </c>
      <c r="M1797" s="3">
        <f>E1797/D1797</f>
        <v>3750.1499999999996</v>
      </c>
      <c r="N1797" s="3">
        <f t="shared" si="171"/>
        <v>2020</v>
      </c>
      <c r="O1797" s="3">
        <f t="shared" si="172"/>
        <v>6</v>
      </c>
    </row>
    <row r="1798" spans="1:15" x14ac:dyDescent="0.2">
      <c r="A1798" s="10">
        <f>A1797</f>
        <v>44007</v>
      </c>
      <c r="B1798" s="4" t="s">
        <v>80</v>
      </c>
      <c r="C1798" s="4" t="s">
        <v>5</v>
      </c>
      <c r="D1798" s="6">
        <v>2</v>
      </c>
      <c r="E1798" s="5">
        <v>27001.440000000002</v>
      </c>
      <c r="F1798" s="6" t="str">
        <f t="shared" si="169"/>
        <v>借呗</v>
      </c>
      <c r="G1798" s="3" t="str">
        <f>MID(C1798,3,LEN(C1798))</f>
        <v>6期</v>
      </c>
      <c r="H1798" s="3" t="str">
        <f>VLOOKUP($B1798*1,[1]Sheet1!$A:$G,7,FALSE)</f>
        <v>华东</v>
      </c>
      <c r="I1798" s="3" t="str">
        <f>VLOOKUP($B1798*1,[1]Sheet1!$A:$G,6,FALSE)</f>
        <v>上海</v>
      </c>
      <c r="J1798" s="3" t="str">
        <f>VLOOKUP($B1798*1,[1]Sheet1!$A:$G,5,FALSE)</f>
        <v>二组</v>
      </c>
      <c r="K1798" s="3" t="str">
        <f t="shared" si="170"/>
        <v>上海二组</v>
      </c>
      <c r="L1798" s="3" t="str">
        <f>IF(VLOOKUP($B1798*1,[1]Sheet1!$A:$G,4,FALSE)=1,"普通员工","管理人员")</f>
        <v>普通员工</v>
      </c>
      <c r="M1798" s="3">
        <f>E1798/D1798</f>
        <v>13500.720000000001</v>
      </c>
      <c r="N1798" s="3">
        <f t="shared" si="171"/>
        <v>2020</v>
      </c>
      <c r="O1798" s="3">
        <f t="shared" si="172"/>
        <v>6</v>
      </c>
    </row>
    <row r="1799" spans="1:15" x14ac:dyDescent="0.2">
      <c r="A1799" s="10">
        <f>A1798</f>
        <v>44007</v>
      </c>
      <c r="B1799" s="4" t="s">
        <v>73</v>
      </c>
      <c r="C1799" s="4" t="s">
        <v>5</v>
      </c>
      <c r="D1799" s="6">
        <v>1</v>
      </c>
      <c r="E1799" s="5">
        <v>7000.41</v>
      </c>
      <c r="F1799" s="6" t="str">
        <f t="shared" si="169"/>
        <v>借呗</v>
      </c>
      <c r="G1799" s="3" t="str">
        <f>MID(C1799,3,LEN(C1799))</f>
        <v>6期</v>
      </c>
      <c r="H1799" s="3" t="str">
        <f>VLOOKUP($B1799*1,[1]Sheet1!$A:$G,7,FALSE)</f>
        <v>华东</v>
      </c>
      <c r="I1799" s="3" t="str">
        <f>VLOOKUP($B1799*1,[1]Sheet1!$A:$G,6,FALSE)</f>
        <v>上海</v>
      </c>
      <c r="J1799" s="3" t="str">
        <f>VLOOKUP($B1799*1,[1]Sheet1!$A:$G,5,FALSE)</f>
        <v>二组</v>
      </c>
      <c r="K1799" s="3" t="str">
        <f t="shared" si="170"/>
        <v>上海二组</v>
      </c>
      <c r="L1799" s="3" t="str">
        <f>IF(VLOOKUP($B1799*1,[1]Sheet1!$A:$G,4,FALSE)=1,"普通员工","管理人员")</f>
        <v>普通员工</v>
      </c>
      <c r="M1799" s="3">
        <f>E1799/D1799</f>
        <v>7000.41</v>
      </c>
      <c r="N1799" s="3">
        <f t="shared" si="171"/>
        <v>2020</v>
      </c>
      <c r="O1799" s="3">
        <f t="shared" si="172"/>
        <v>6</v>
      </c>
    </row>
    <row r="1800" spans="1:15" x14ac:dyDescent="0.2">
      <c r="A1800" s="10">
        <f>A1799</f>
        <v>44007</v>
      </c>
      <c r="B1800" s="3" t="str">
        <f>B1799</f>
        <v>1000011698</v>
      </c>
      <c r="C1800" s="4" t="s">
        <v>6</v>
      </c>
      <c r="D1800" s="6">
        <v>1</v>
      </c>
      <c r="E1800" s="5">
        <v>18000.349999999999</v>
      </c>
      <c r="F1800" s="6" t="str">
        <f t="shared" si="169"/>
        <v>借呗</v>
      </c>
      <c r="G1800" s="3" t="str">
        <f>MID(C1800,3,LEN(C1800))</f>
        <v>12期</v>
      </c>
      <c r="H1800" s="3" t="str">
        <f>VLOOKUP($B1800*1,[1]Sheet1!$A:$G,7,FALSE)</f>
        <v>华东</v>
      </c>
      <c r="I1800" s="3" t="str">
        <f>VLOOKUP($B1800*1,[1]Sheet1!$A:$G,6,FALSE)</f>
        <v>上海</v>
      </c>
      <c r="J1800" s="3" t="str">
        <f>VLOOKUP($B1800*1,[1]Sheet1!$A:$G,5,FALSE)</f>
        <v>二组</v>
      </c>
      <c r="K1800" s="3" t="str">
        <f t="shared" si="170"/>
        <v>上海二组</v>
      </c>
      <c r="L1800" s="3" t="str">
        <f>IF(VLOOKUP($B1800*1,[1]Sheet1!$A:$G,4,FALSE)=1,"普通员工","管理人员")</f>
        <v>普通员工</v>
      </c>
      <c r="M1800" s="3">
        <f>E1800/D1800</f>
        <v>18000.349999999999</v>
      </c>
      <c r="N1800" s="3">
        <f t="shared" si="171"/>
        <v>2020</v>
      </c>
      <c r="O1800" s="3">
        <f t="shared" si="172"/>
        <v>6</v>
      </c>
    </row>
    <row r="1801" spans="1:15" x14ac:dyDescent="0.2">
      <c r="A1801" s="10">
        <f>A1800</f>
        <v>44007</v>
      </c>
      <c r="B1801" s="4" t="s">
        <v>119</v>
      </c>
      <c r="C1801" s="4" t="s">
        <v>5</v>
      </c>
      <c r="D1801" s="6">
        <v>2</v>
      </c>
      <c r="E1801" s="5">
        <v>31000.04</v>
      </c>
      <c r="F1801" s="6" t="str">
        <f t="shared" si="169"/>
        <v>借呗</v>
      </c>
      <c r="G1801" s="3" t="str">
        <f>MID(C1801,3,LEN(C1801))</f>
        <v>6期</v>
      </c>
      <c r="H1801" s="3" t="str">
        <f>VLOOKUP($B1801*1,[1]Sheet1!$A:$G,7,FALSE)</f>
        <v>华东</v>
      </c>
      <c r="I1801" s="3" t="str">
        <f>VLOOKUP($B1801*1,[1]Sheet1!$A:$G,6,FALSE)</f>
        <v>杭州</v>
      </c>
      <c r="J1801" s="3" t="str">
        <f>VLOOKUP($B1801*1,[1]Sheet1!$A:$G,5,FALSE)</f>
        <v>二组</v>
      </c>
      <c r="K1801" s="3" t="str">
        <f t="shared" si="170"/>
        <v>杭州二组</v>
      </c>
      <c r="L1801" s="3" t="str">
        <f>IF(VLOOKUP($B1801*1,[1]Sheet1!$A:$G,4,FALSE)=1,"普通员工","管理人员")</f>
        <v>普通员工</v>
      </c>
      <c r="M1801" s="3">
        <f>E1801/D1801</f>
        <v>15500.02</v>
      </c>
      <c r="N1801" s="3">
        <f t="shared" si="171"/>
        <v>2020</v>
      </c>
      <c r="O1801" s="3">
        <f t="shared" si="172"/>
        <v>6</v>
      </c>
    </row>
    <row r="1802" spans="1:15" x14ac:dyDescent="0.2">
      <c r="A1802" s="10">
        <f>A1801</f>
        <v>44007</v>
      </c>
      <c r="B1802" s="3" t="str">
        <f>B1801</f>
        <v>1000011828</v>
      </c>
      <c r="C1802" s="4" t="s">
        <v>6</v>
      </c>
      <c r="D1802" s="6">
        <v>1</v>
      </c>
      <c r="E1802" s="5">
        <v>15000.1</v>
      </c>
      <c r="F1802" s="6" t="str">
        <f t="shared" si="169"/>
        <v>借呗</v>
      </c>
      <c r="G1802" s="3" t="str">
        <f>MID(C1802,3,LEN(C1802))</f>
        <v>12期</v>
      </c>
      <c r="H1802" s="3" t="str">
        <f>VLOOKUP($B1802*1,[1]Sheet1!$A:$G,7,FALSE)</f>
        <v>华东</v>
      </c>
      <c r="I1802" s="3" t="str">
        <f>VLOOKUP($B1802*1,[1]Sheet1!$A:$G,6,FALSE)</f>
        <v>杭州</v>
      </c>
      <c r="J1802" s="3" t="str">
        <f>VLOOKUP($B1802*1,[1]Sheet1!$A:$G,5,FALSE)</f>
        <v>二组</v>
      </c>
      <c r="K1802" s="3" t="str">
        <f t="shared" si="170"/>
        <v>杭州二组</v>
      </c>
      <c r="L1802" s="3" t="str">
        <f>IF(VLOOKUP($B1802*1,[1]Sheet1!$A:$G,4,FALSE)=1,"普通员工","管理人员")</f>
        <v>普通员工</v>
      </c>
      <c r="M1802" s="3">
        <f>E1802/D1802</f>
        <v>15000.1</v>
      </c>
      <c r="N1802" s="3">
        <f t="shared" si="171"/>
        <v>2020</v>
      </c>
      <c r="O1802" s="3">
        <f t="shared" si="172"/>
        <v>6</v>
      </c>
    </row>
    <row r="1803" spans="1:15" x14ac:dyDescent="0.2">
      <c r="A1803" s="10">
        <f>A1802</f>
        <v>44007</v>
      </c>
      <c r="B1803" s="4" t="s">
        <v>75</v>
      </c>
      <c r="C1803" s="4" t="s">
        <v>5</v>
      </c>
      <c r="D1803" s="6">
        <v>1</v>
      </c>
      <c r="E1803" s="5">
        <v>25000.03</v>
      </c>
      <c r="F1803" s="6" t="str">
        <f t="shared" si="169"/>
        <v>借呗</v>
      </c>
      <c r="G1803" s="3" t="str">
        <f>MID(C1803,3,LEN(C1803))</f>
        <v>6期</v>
      </c>
      <c r="H1803" s="3" t="str">
        <f>VLOOKUP($B1803*1,[1]Sheet1!$A:$G,7,FALSE)</f>
        <v>华东</v>
      </c>
      <c r="I1803" s="3" t="str">
        <f>VLOOKUP($B1803*1,[1]Sheet1!$A:$G,6,FALSE)</f>
        <v>杭州</v>
      </c>
      <c r="J1803" s="3" t="str">
        <f>VLOOKUP($B1803*1,[1]Sheet1!$A:$G,5,FALSE)</f>
        <v>一组</v>
      </c>
      <c r="K1803" s="3" t="str">
        <f t="shared" si="170"/>
        <v>杭州一组</v>
      </c>
      <c r="L1803" s="3" t="str">
        <f>IF(VLOOKUP($B1803*1,[1]Sheet1!$A:$G,4,FALSE)=1,"普通员工","管理人员")</f>
        <v>普通员工</v>
      </c>
      <c r="M1803" s="3">
        <f>E1803/D1803</f>
        <v>25000.03</v>
      </c>
      <c r="N1803" s="3">
        <f t="shared" si="171"/>
        <v>2020</v>
      </c>
      <c r="O1803" s="3">
        <f t="shared" si="172"/>
        <v>6</v>
      </c>
    </row>
    <row r="1804" spans="1:15" x14ac:dyDescent="0.2">
      <c r="A1804" s="10">
        <f>A1803</f>
        <v>44007</v>
      </c>
      <c r="B1804" s="3" t="str">
        <f>B1803</f>
        <v>1000012096</v>
      </c>
      <c r="C1804" s="4" t="s">
        <v>10</v>
      </c>
      <c r="D1804" s="6">
        <v>1</v>
      </c>
      <c r="E1804" s="5">
        <v>8000.4</v>
      </c>
      <c r="F1804" s="6" t="str">
        <f t="shared" si="169"/>
        <v>借呗</v>
      </c>
      <c r="G1804" s="3" t="str">
        <f>MID(C1804,3,LEN(C1804))</f>
        <v>18期</v>
      </c>
      <c r="H1804" s="3" t="str">
        <f>VLOOKUP($B1804*1,[1]Sheet1!$A:$G,7,FALSE)</f>
        <v>华东</v>
      </c>
      <c r="I1804" s="3" t="str">
        <f>VLOOKUP($B1804*1,[1]Sheet1!$A:$G,6,FALSE)</f>
        <v>杭州</v>
      </c>
      <c r="J1804" s="3" t="str">
        <f>VLOOKUP($B1804*1,[1]Sheet1!$A:$G,5,FALSE)</f>
        <v>一组</v>
      </c>
      <c r="K1804" s="3" t="str">
        <f t="shared" si="170"/>
        <v>杭州一组</v>
      </c>
      <c r="L1804" s="3" t="str">
        <f>IF(VLOOKUP($B1804*1,[1]Sheet1!$A:$G,4,FALSE)=1,"普通员工","管理人员")</f>
        <v>普通员工</v>
      </c>
      <c r="M1804" s="3">
        <f>E1804/D1804</f>
        <v>8000.4</v>
      </c>
      <c r="N1804" s="3">
        <f t="shared" si="171"/>
        <v>2020</v>
      </c>
      <c r="O1804" s="3">
        <f t="shared" si="172"/>
        <v>6</v>
      </c>
    </row>
    <row r="1805" spans="1:15" x14ac:dyDescent="0.2">
      <c r="A1805" s="10">
        <f>A1804</f>
        <v>44007</v>
      </c>
      <c r="B1805" s="4" t="s">
        <v>76</v>
      </c>
      <c r="C1805" s="4" t="s">
        <v>6</v>
      </c>
      <c r="D1805" s="6">
        <v>1</v>
      </c>
      <c r="E1805" s="5">
        <v>25000.34</v>
      </c>
      <c r="F1805" s="6" t="str">
        <f t="shared" si="169"/>
        <v>借呗</v>
      </c>
      <c r="G1805" s="3" t="str">
        <f>MID(C1805,3,LEN(C1805))</f>
        <v>12期</v>
      </c>
      <c r="H1805" s="3" t="str">
        <f>VLOOKUP($B1805*1,[1]Sheet1!$A:$G,7,FALSE)</f>
        <v>华东</v>
      </c>
      <c r="I1805" s="3" t="str">
        <f>VLOOKUP($B1805*1,[1]Sheet1!$A:$G,6,FALSE)</f>
        <v>杭州</v>
      </c>
      <c r="J1805" s="3" t="str">
        <f>VLOOKUP($B1805*1,[1]Sheet1!$A:$G,5,FALSE)</f>
        <v>二组</v>
      </c>
      <c r="K1805" s="3" t="str">
        <f t="shared" si="170"/>
        <v>杭州二组</v>
      </c>
      <c r="L1805" s="3" t="str">
        <f>IF(VLOOKUP($B1805*1,[1]Sheet1!$A:$G,4,FALSE)=1,"普通员工","管理人员")</f>
        <v>普通员工</v>
      </c>
      <c r="M1805" s="3">
        <f>E1805/D1805</f>
        <v>25000.34</v>
      </c>
      <c r="N1805" s="3">
        <f t="shared" si="171"/>
        <v>2020</v>
      </c>
      <c r="O1805" s="3">
        <f t="shared" si="172"/>
        <v>6</v>
      </c>
    </row>
    <row r="1806" spans="1:15" x14ac:dyDescent="0.2">
      <c r="A1806" s="10">
        <f>A1805</f>
        <v>44007</v>
      </c>
      <c r="B1806" s="4" t="s">
        <v>77</v>
      </c>
      <c r="C1806" s="4" t="s">
        <v>5</v>
      </c>
      <c r="D1806" s="6">
        <v>4</v>
      </c>
      <c r="E1806" s="5">
        <v>56001.880000000005</v>
      </c>
      <c r="F1806" s="6" t="str">
        <f t="shared" si="169"/>
        <v>借呗</v>
      </c>
      <c r="G1806" s="3" t="str">
        <f>MID(C1806,3,LEN(C1806))</f>
        <v>6期</v>
      </c>
      <c r="H1806" s="3" t="str">
        <f>VLOOKUP($B1806*1,[1]Sheet1!$A:$G,7,FALSE)</f>
        <v>华东</v>
      </c>
      <c r="I1806" s="3" t="str">
        <f>VLOOKUP($B1806*1,[1]Sheet1!$A:$G,6,FALSE)</f>
        <v>杭州</v>
      </c>
      <c r="J1806" s="3" t="str">
        <f>VLOOKUP($B1806*1,[1]Sheet1!$A:$G,5,FALSE)</f>
        <v>三组</v>
      </c>
      <c r="K1806" s="3" t="str">
        <f t="shared" si="170"/>
        <v>杭州三组</v>
      </c>
      <c r="L1806" s="3" t="str">
        <f>IF(VLOOKUP($B1806*1,[1]Sheet1!$A:$G,4,FALSE)=1,"普通员工","管理人员")</f>
        <v>管理人员</v>
      </c>
      <c r="M1806" s="3">
        <f>E1806/D1806</f>
        <v>14000.470000000001</v>
      </c>
      <c r="N1806" s="3">
        <f t="shared" si="171"/>
        <v>2020</v>
      </c>
      <c r="O1806" s="3">
        <f t="shared" si="172"/>
        <v>6</v>
      </c>
    </row>
    <row r="1807" spans="1:15" x14ac:dyDescent="0.2">
      <c r="A1807" s="10">
        <f>A1806</f>
        <v>44007</v>
      </c>
      <c r="B1807" s="4" t="s">
        <v>78</v>
      </c>
      <c r="C1807" s="4" t="s">
        <v>5</v>
      </c>
      <c r="D1807" s="6">
        <v>1</v>
      </c>
      <c r="E1807" s="5">
        <v>15000.12</v>
      </c>
      <c r="F1807" s="6" t="str">
        <f t="shared" si="169"/>
        <v>借呗</v>
      </c>
      <c r="G1807" s="3" t="str">
        <f>MID(C1807,3,LEN(C1807))</f>
        <v>6期</v>
      </c>
      <c r="H1807" s="3" t="str">
        <f>VLOOKUP($B1807*1,[1]Sheet1!$A:$G,7,FALSE)</f>
        <v>华东</v>
      </c>
      <c r="I1807" s="3" t="str">
        <f>VLOOKUP($B1807*1,[1]Sheet1!$A:$G,6,FALSE)</f>
        <v>杭州</v>
      </c>
      <c r="J1807" s="3" t="str">
        <f>VLOOKUP($B1807*1,[1]Sheet1!$A:$G,5,FALSE)</f>
        <v>一组</v>
      </c>
      <c r="K1807" s="3" t="str">
        <f t="shared" si="170"/>
        <v>杭州一组</v>
      </c>
      <c r="L1807" s="3" t="str">
        <f>IF(VLOOKUP($B1807*1,[1]Sheet1!$A:$G,4,FALSE)=1,"普通员工","管理人员")</f>
        <v>普通员工</v>
      </c>
      <c r="M1807" s="3">
        <f>E1807/D1807</f>
        <v>15000.12</v>
      </c>
      <c r="N1807" s="3">
        <f t="shared" si="171"/>
        <v>2020</v>
      </c>
      <c r="O1807" s="3">
        <f t="shared" si="172"/>
        <v>6</v>
      </c>
    </row>
    <row r="1808" spans="1:15" x14ac:dyDescent="0.2">
      <c r="A1808" s="10">
        <f>A1807</f>
        <v>44007</v>
      </c>
      <c r="B1808" s="4" t="s">
        <v>102</v>
      </c>
      <c r="C1808" s="4" t="s">
        <v>5</v>
      </c>
      <c r="D1808" s="6">
        <v>1</v>
      </c>
      <c r="E1808" s="5">
        <v>13000.75</v>
      </c>
      <c r="F1808" s="6" t="str">
        <f t="shared" si="169"/>
        <v>借呗</v>
      </c>
      <c r="G1808" s="3" t="str">
        <f>MID(C1808,3,LEN(C1808))</f>
        <v>6期</v>
      </c>
      <c r="H1808" s="3" t="str">
        <f>VLOOKUP($B1808*1,[1]Sheet1!$A:$G,7,FALSE)</f>
        <v>华东</v>
      </c>
      <c r="I1808" s="3" t="str">
        <f>VLOOKUP($B1808*1,[1]Sheet1!$A:$G,6,FALSE)</f>
        <v>杭州</v>
      </c>
      <c r="J1808" s="3" t="str">
        <f>VLOOKUP($B1808*1,[1]Sheet1!$A:$G,5,FALSE)</f>
        <v>一组</v>
      </c>
      <c r="K1808" s="3" t="str">
        <f t="shared" si="170"/>
        <v>杭州一组</v>
      </c>
      <c r="L1808" s="3" t="str">
        <f>IF(VLOOKUP($B1808*1,[1]Sheet1!$A:$G,4,FALSE)=1,"普通员工","管理人员")</f>
        <v>普通员工</v>
      </c>
      <c r="M1808" s="3">
        <f>E1808/D1808</f>
        <v>13000.75</v>
      </c>
      <c r="N1808" s="3">
        <f t="shared" si="171"/>
        <v>2020</v>
      </c>
      <c r="O1808" s="3">
        <f t="shared" si="172"/>
        <v>6</v>
      </c>
    </row>
    <row r="1809" spans="1:15" x14ac:dyDescent="0.2">
      <c r="A1809" s="10">
        <f>A1808</f>
        <v>44007</v>
      </c>
      <c r="B1809" s="3" t="str">
        <f>B1808</f>
        <v>1000012126</v>
      </c>
      <c r="C1809" s="4" t="s">
        <v>6</v>
      </c>
      <c r="D1809" s="6">
        <v>1</v>
      </c>
      <c r="E1809" s="5">
        <v>13000.64</v>
      </c>
      <c r="F1809" s="6" t="str">
        <f t="shared" si="169"/>
        <v>借呗</v>
      </c>
      <c r="G1809" s="3" t="str">
        <f>MID(C1809,3,LEN(C1809))</f>
        <v>12期</v>
      </c>
      <c r="H1809" s="3" t="str">
        <f>VLOOKUP($B1809*1,[1]Sheet1!$A:$G,7,FALSE)</f>
        <v>华东</v>
      </c>
      <c r="I1809" s="3" t="str">
        <f>VLOOKUP($B1809*1,[1]Sheet1!$A:$G,6,FALSE)</f>
        <v>杭州</v>
      </c>
      <c r="J1809" s="3" t="str">
        <f>VLOOKUP($B1809*1,[1]Sheet1!$A:$G,5,FALSE)</f>
        <v>一组</v>
      </c>
      <c r="K1809" s="3" t="str">
        <f t="shared" si="170"/>
        <v>杭州一组</v>
      </c>
      <c r="L1809" s="3" t="str">
        <f>IF(VLOOKUP($B1809*1,[1]Sheet1!$A:$G,4,FALSE)=1,"普通员工","管理人员")</f>
        <v>普通员工</v>
      </c>
      <c r="M1809" s="3">
        <f>E1809/D1809</f>
        <v>13000.64</v>
      </c>
      <c r="N1809" s="3">
        <f t="shared" si="171"/>
        <v>2020</v>
      </c>
      <c r="O1809" s="3">
        <f t="shared" si="172"/>
        <v>6</v>
      </c>
    </row>
    <row r="1810" spans="1:15" x14ac:dyDescent="0.2">
      <c r="A1810" s="10">
        <f>A1809</f>
        <v>44007</v>
      </c>
      <c r="B1810" s="4" t="s">
        <v>88</v>
      </c>
      <c r="C1810" s="4" t="s">
        <v>5</v>
      </c>
      <c r="D1810" s="6">
        <v>3</v>
      </c>
      <c r="E1810" s="5">
        <v>22002.240000000002</v>
      </c>
      <c r="F1810" s="6" t="str">
        <f t="shared" si="169"/>
        <v>借呗</v>
      </c>
      <c r="G1810" s="3" t="str">
        <f>MID(C1810,3,LEN(C1810))</f>
        <v>6期</v>
      </c>
      <c r="H1810" s="3" t="str">
        <f>VLOOKUP($B1810*1,[1]Sheet1!$A:$G,7,FALSE)</f>
        <v>华东</v>
      </c>
      <c r="I1810" s="3" t="str">
        <f>VLOOKUP($B1810*1,[1]Sheet1!$A:$G,6,FALSE)</f>
        <v>上海</v>
      </c>
      <c r="J1810" s="3" t="str">
        <f>VLOOKUP($B1810*1,[1]Sheet1!$A:$G,5,FALSE)</f>
        <v>一组</v>
      </c>
      <c r="K1810" s="3" t="str">
        <f t="shared" si="170"/>
        <v>上海一组</v>
      </c>
      <c r="L1810" s="3" t="str">
        <f>IF(VLOOKUP($B1810*1,[1]Sheet1!$A:$G,4,FALSE)=1,"普通员工","管理人员")</f>
        <v>普通员工</v>
      </c>
      <c r="M1810" s="3">
        <f>E1810/D1810</f>
        <v>7334.0800000000008</v>
      </c>
      <c r="N1810" s="3">
        <f t="shared" si="171"/>
        <v>2020</v>
      </c>
      <c r="O1810" s="3">
        <f t="shared" si="172"/>
        <v>6</v>
      </c>
    </row>
    <row r="1811" spans="1:15" x14ac:dyDescent="0.2">
      <c r="A1811" s="10">
        <f>A1810</f>
        <v>44007</v>
      </c>
      <c r="B1811" s="3" t="str">
        <f>B1810</f>
        <v>1000012675</v>
      </c>
      <c r="C1811" s="4" t="s">
        <v>6</v>
      </c>
      <c r="D1811" s="6">
        <v>2</v>
      </c>
      <c r="E1811" s="5">
        <v>17000.23</v>
      </c>
      <c r="F1811" s="6" t="str">
        <f t="shared" si="169"/>
        <v>借呗</v>
      </c>
      <c r="G1811" s="3" t="str">
        <f>MID(C1811,3,LEN(C1811))</f>
        <v>12期</v>
      </c>
      <c r="H1811" s="3" t="str">
        <f>VLOOKUP($B1811*1,[1]Sheet1!$A:$G,7,FALSE)</f>
        <v>华东</v>
      </c>
      <c r="I1811" s="3" t="str">
        <f>VLOOKUP($B1811*1,[1]Sheet1!$A:$G,6,FALSE)</f>
        <v>上海</v>
      </c>
      <c r="J1811" s="3" t="str">
        <f>VLOOKUP($B1811*1,[1]Sheet1!$A:$G,5,FALSE)</f>
        <v>一组</v>
      </c>
      <c r="K1811" s="3" t="str">
        <f t="shared" si="170"/>
        <v>上海一组</v>
      </c>
      <c r="L1811" s="3" t="str">
        <f>IF(VLOOKUP($B1811*1,[1]Sheet1!$A:$G,4,FALSE)=1,"普通员工","管理人员")</f>
        <v>普通员工</v>
      </c>
      <c r="M1811" s="3">
        <f>E1811/D1811</f>
        <v>8500.1149999999998</v>
      </c>
      <c r="N1811" s="3">
        <f t="shared" si="171"/>
        <v>2020</v>
      </c>
      <c r="O1811" s="3">
        <f t="shared" si="172"/>
        <v>6</v>
      </c>
    </row>
    <row r="1812" spans="1:15" x14ac:dyDescent="0.2">
      <c r="A1812" s="10">
        <f>A1811</f>
        <v>44007</v>
      </c>
      <c r="B1812" s="4" t="s">
        <v>95</v>
      </c>
      <c r="C1812" s="4" t="s">
        <v>5</v>
      </c>
      <c r="D1812" s="6">
        <v>1</v>
      </c>
      <c r="E1812" s="5">
        <v>3000.22</v>
      </c>
      <c r="F1812" s="6" t="str">
        <f t="shared" si="169"/>
        <v>借呗</v>
      </c>
      <c r="G1812" s="3" t="str">
        <f>MID(C1812,3,LEN(C1812))</f>
        <v>6期</v>
      </c>
      <c r="H1812" s="3" t="str">
        <f>VLOOKUP($B1812*1,[1]Sheet1!$A:$G,7,FALSE)</f>
        <v>华南</v>
      </c>
      <c r="I1812" s="3" t="str">
        <f>VLOOKUP($B1812*1,[1]Sheet1!$A:$G,6,FALSE)</f>
        <v>南宁</v>
      </c>
      <c r="J1812" s="3" t="str">
        <f>VLOOKUP($B1812*1,[1]Sheet1!$A:$G,5,FALSE)</f>
        <v>一组</v>
      </c>
      <c r="K1812" s="3" t="str">
        <f t="shared" si="170"/>
        <v>南宁一组</v>
      </c>
      <c r="L1812" s="3" t="str">
        <f>IF(VLOOKUP($B1812*1,[1]Sheet1!$A:$G,4,FALSE)=1,"普通员工","管理人员")</f>
        <v>普通员工</v>
      </c>
      <c r="M1812" s="3">
        <f>E1812/D1812</f>
        <v>3000.22</v>
      </c>
      <c r="N1812" s="3">
        <f t="shared" si="171"/>
        <v>2020</v>
      </c>
      <c r="O1812" s="3">
        <f t="shared" si="172"/>
        <v>6</v>
      </c>
    </row>
    <row r="1813" spans="1:15" x14ac:dyDescent="0.2">
      <c r="A1813" s="10">
        <f>A1812</f>
        <v>44007</v>
      </c>
      <c r="B1813" s="3" t="str">
        <f>B1812</f>
        <v>1000013526</v>
      </c>
      <c r="C1813" s="4" t="s">
        <v>6</v>
      </c>
      <c r="D1813" s="6">
        <v>2</v>
      </c>
      <c r="E1813" s="5">
        <v>30000.83</v>
      </c>
      <c r="F1813" s="6" t="str">
        <f t="shared" si="169"/>
        <v>借呗</v>
      </c>
      <c r="G1813" s="3" t="str">
        <f>MID(C1813,3,LEN(C1813))</f>
        <v>12期</v>
      </c>
      <c r="H1813" s="3" t="str">
        <f>VLOOKUP($B1813*1,[1]Sheet1!$A:$G,7,FALSE)</f>
        <v>华南</v>
      </c>
      <c r="I1813" s="3" t="str">
        <f>VLOOKUP($B1813*1,[1]Sheet1!$A:$G,6,FALSE)</f>
        <v>南宁</v>
      </c>
      <c r="J1813" s="3" t="str">
        <f>VLOOKUP($B1813*1,[1]Sheet1!$A:$G,5,FALSE)</f>
        <v>一组</v>
      </c>
      <c r="K1813" s="3" t="str">
        <f t="shared" si="170"/>
        <v>南宁一组</v>
      </c>
      <c r="L1813" s="3" t="str">
        <f>IF(VLOOKUP($B1813*1,[1]Sheet1!$A:$G,4,FALSE)=1,"普通员工","管理人员")</f>
        <v>普通员工</v>
      </c>
      <c r="M1813" s="3">
        <f>E1813/D1813</f>
        <v>15000.415000000001</v>
      </c>
      <c r="N1813" s="3">
        <f t="shared" si="171"/>
        <v>2020</v>
      </c>
      <c r="O1813" s="3">
        <f t="shared" si="172"/>
        <v>6</v>
      </c>
    </row>
    <row r="1814" spans="1:15" x14ac:dyDescent="0.2">
      <c r="A1814" s="10">
        <f>A1813</f>
        <v>44007</v>
      </c>
      <c r="B1814" s="4" t="s">
        <v>103</v>
      </c>
      <c r="C1814" s="4" t="s">
        <v>5</v>
      </c>
      <c r="D1814" s="6">
        <v>1</v>
      </c>
      <c r="E1814" s="5">
        <v>5500.22</v>
      </c>
      <c r="F1814" s="6" t="str">
        <f t="shared" si="169"/>
        <v>借呗</v>
      </c>
      <c r="G1814" s="3" t="str">
        <f>MID(C1814,3,LEN(C1814))</f>
        <v>6期</v>
      </c>
      <c r="H1814" s="3" t="str">
        <f>VLOOKUP($B1814*1,[1]Sheet1!$A:$G,7,FALSE)</f>
        <v>华南</v>
      </c>
      <c r="I1814" s="3" t="str">
        <f>VLOOKUP($B1814*1,[1]Sheet1!$A:$G,6,FALSE)</f>
        <v>广州</v>
      </c>
      <c r="J1814" s="3" t="str">
        <f>VLOOKUP($B1814*1,[1]Sheet1!$A:$G,5,FALSE)</f>
        <v>三组</v>
      </c>
      <c r="K1814" s="3" t="str">
        <f t="shared" si="170"/>
        <v>广州三组</v>
      </c>
      <c r="L1814" s="3" t="str">
        <f>IF(VLOOKUP($B1814*1,[1]Sheet1!$A:$G,4,FALSE)=1,"普通员工","管理人员")</f>
        <v>普通员工</v>
      </c>
      <c r="M1814" s="3">
        <f>E1814/D1814</f>
        <v>5500.22</v>
      </c>
      <c r="N1814" s="3">
        <f t="shared" si="171"/>
        <v>2020</v>
      </c>
      <c r="O1814" s="3">
        <f t="shared" si="172"/>
        <v>6</v>
      </c>
    </row>
    <row r="1815" spans="1:15" x14ac:dyDescent="0.2">
      <c r="A1815" s="10">
        <f>A1814</f>
        <v>44007</v>
      </c>
      <c r="B1815" s="4" t="s">
        <v>110</v>
      </c>
      <c r="C1815" s="4" t="s">
        <v>5</v>
      </c>
      <c r="D1815" s="6">
        <v>1</v>
      </c>
      <c r="E1815" s="5">
        <v>12000.76</v>
      </c>
      <c r="F1815" s="6" t="str">
        <f t="shared" si="169"/>
        <v>借呗</v>
      </c>
      <c r="G1815" s="3" t="str">
        <f>MID(C1815,3,LEN(C1815))</f>
        <v>6期</v>
      </c>
      <c r="H1815" s="3" t="str">
        <f>VLOOKUP($B1815*1,[1]Sheet1!$A:$G,7,FALSE)</f>
        <v>华东</v>
      </c>
      <c r="I1815" s="3" t="str">
        <f>VLOOKUP($B1815*1,[1]Sheet1!$A:$G,6,FALSE)</f>
        <v>苏州</v>
      </c>
      <c r="J1815" s="3" t="str">
        <f>VLOOKUP($B1815*1,[1]Sheet1!$A:$G,5,FALSE)</f>
        <v>一组</v>
      </c>
      <c r="K1815" s="3" t="str">
        <f t="shared" si="170"/>
        <v>苏州一组</v>
      </c>
      <c r="L1815" s="3" t="str">
        <f>IF(VLOOKUP($B1815*1,[1]Sheet1!$A:$G,4,FALSE)=1,"普通员工","管理人员")</f>
        <v>普通员工</v>
      </c>
      <c r="M1815" s="3">
        <f>E1815/D1815</f>
        <v>12000.76</v>
      </c>
      <c r="N1815" s="3">
        <f t="shared" si="171"/>
        <v>2020</v>
      </c>
      <c r="O1815" s="3">
        <f t="shared" si="172"/>
        <v>6</v>
      </c>
    </row>
    <row r="1816" spans="1:15" x14ac:dyDescent="0.2">
      <c r="A1816" s="10">
        <f>A1815</f>
        <v>44007</v>
      </c>
      <c r="B1816" s="4" t="s">
        <v>97</v>
      </c>
      <c r="C1816" s="4" t="s">
        <v>6</v>
      </c>
      <c r="D1816" s="6">
        <v>1</v>
      </c>
      <c r="E1816" s="5">
        <v>15000.16</v>
      </c>
      <c r="F1816" s="6" t="str">
        <f t="shared" si="169"/>
        <v>借呗</v>
      </c>
      <c r="G1816" s="3" t="str">
        <f>MID(C1816,3,LEN(C1816))</f>
        <v>12期</v>
      </c>
      <c r="H1816" s="3" t="str">
        <f>VLOOKUP($B1816*1,[1]Sheet1!$A:$G,7,FALSE)</f>
        <v>华东</v>
      </c>
      <c r="I1816" s="3" t="str">
        <f>VLOOKUP($B1816*1,[1]Sheet1!$A:$G,6,FALSE)</f>
        <v>苏州</v>
      </c>
      <c r="J1816" s="3" t="str">
        <f>VLOOKUP($B1816*1,[1]Sheet1!$A:$G,5,FALSE)</f>
        <v>三组</v>
      </c>
      <c r="K1816" s="3" t="str">
        <f t="shared" si="170"/>
        <v>苏州三组</v>
      </c>
      <c r="L1816" s="3" t="str">
        <f>IF(VLOOKUP($B1816*1,[1]Sheet1!$A:$G,4,FALSE)=1,"普通员工","管理人员")</f>
        <v>普通员工</v>
      </c>
      <c r="M1816" s="3">
        <f>E1816/D1816</f>
        <v>15000.16</v>
      </c>
      <c r="N1816" s="3">
        <f t="shared" si="171"/>
        <v>2020</v>
      </c>
      <c r="O1816" s="3">
        <f t="shared" si="172"/>
        <v>6</v>
      </c>
    </row>
    <row r="1817" spans="1:15" x14ac:dyDescent="0.2">
      <c r="A1817" s="10">
        <f>A1816</f>
        <v>44007</v>
      </c>
      <c r="B1817" s="4" t="s">
        <v>98</v>
      </c>
      <c r="C1817" s="4" t="s">
        <v>5</v>
      </c>
      <c r="D1817" s="6">
        <v>1</v>
      </c>
      <c r="E1817" s="5">
        <v>20000.419999999998</v>
      </c>
      <c r="F1817" s="6" t="str">
        <f t="shared" si="169"/>
        <v>借呗</v>
      </c>
      <c r="G1817" s="3" t="str">
        <f>MID(C1817,3,LEN(C1817))</f>
        <v>6期</v>
      </c>
      <c r="H1817" s="3" t="str">
        <f>VLOOKUP($B1817*1,[1]Sheet1!$A:$G,7,FALSE)</f>
        <v>华东</v>
      </c>
      <c r="I1817" s="3" t="str">
        <f>VLOOKUP($B1817*1,[1]Sheet1!$A:$G,6,FALSE)</f>
        <v>杭州</v>
      </c>
      <c r="J1817" s="3" t="str">
        <f>VLOOKUP($B1817*1,[1]Sheet1!$A:$G,5,FALSE)</f>
        <v>二组</v>
      </c>
      <c r="K1817" s="3" t="str">
        <f t="shared" si="170"/>
        <v>杭州二组</v>
      </c>
      <c r="L1817" s="3" t="str">
        <f>IF(VLOOKUP($B1817*1,[1]Sheet1!$A:$G,4,FALSE)=1,"普通员工","管理人员")</f>
        <v>普通员工</v>
      </c>
      <c r="M1817" s="3">
        <f>E1817/D1817</f>
        <v>20000.419999999998</v>
      </c>
      <c r="N1817" s="3">
        <f t="shared" si="171"/>
        <v>2020</v>
      </c>
      <c r="O1817" s="3">
        <f t="shared" si="172"/>
        <v>6</v>
      </c>
    </row>
    <row r="1818" spans="1:15" x14ac:dyDescent="0.2">
      <c r="A1818" s="10">
        <f>A1817</f>
        <v>44007</v>
      </c>
      <c r="B1818" s="4" t="s">
        <v>99</v>
      </c>
      <c r="C1818" s="4" t="s">
        <v>5</v>
      </c>
      <c r="D1818" s="6">
        <v>1</v>
      </c>
      <c r="E1818" s="5">
        <v>11000.02</v>
      </c>
      <c r="F1818" s="6" t="str">
        <f t="shared" si="169"/>
        <v>借呗</v>
      </c>
      <c r="G1818" s="3" t="str">
        <f>MID(C1818,3,LEN(C1818))</f>
        <v>6期</v>
      </c>
      <c r="H1818" s="3" t="str">
        <f>VLOOKUP($B1818*1,[1]Sheet1!$A:$G,7,FALSE)</f>
        <v>华南</v>
      </c>
      <c r="I1818" s="3" t="str">
        <f>VLOOKUP($B1818*1,[1]Sheet1!$A:$G,6,FALSE)</f>
        <v>广州</v>
      </c>
      <c r="J1818" s="3" t="str">
        <f>VLOOKUP($B1818*1,[1]Sheet1!$A:$G,5,FALSE)</f>
        <v>二组</v>
      </c>
      <c r="K1818" s="3" t="str">
        <f t="shared" si="170"/>
        <v>广州二组</v>
      </c>
      <c r="L1818" s="3" t="str">
        <f>IF(VLOOKUP($B1818*1,[1]Sheet1!$A:$G,4,FALSE)=1,"普通员工","管理人员")</f>
        <v>管理人员</v>
      </c>
      <c r="M1818" s="3">
        <f>E1818/D1818</f>
        <v>11000.02</v>
      </c>
      <c r="N1818" s="3">
        <f t="shared" si="171"/>
        <v>2020</v>
      </c>
      <c r="O1818" s="3">
        <f t="shared" si="172"/>
        <v>6</v>
      </c>
    </row>
    <row r="1819" spans="1:15" x14ac:dyDescent="0.2">
      <c r="A1819" s="10">
        <f>A1818</f>
        <v>44007</v>
      </c>
      <c r="B1819" s="3" t="str">
        <f t="shared" ref="B1819:B1820" si="173">B1818</f>
        <v>1000014291</v>
      </c>
      <c r="C1819" s="4" t="s">
        <v>6</v>
      </c>
      <c r="D1819" s="6">
        <v>2</v>
      </c>
      <c r="E1819" s="5">
        <v>2788.07</v>
      </c>
      <c r="F1819" s="6" t="str">
        <f t="shared" si="169"/>
        <v>借呗</v>
      </c>
      <c r="G1819" s="3" t="str">
        <f>MID(C1819,3,LEN(C1819))</f>
        <v>12期</v>
      </c>
      <c r="H1819" s="3" t="str">
        <f>VLOOKUP($B1819*1,[1]Sheet1!$A:$G,7,FALSE)</f>
        <v>华南</v>
      </c>
      <c r="I1819" s="3" t="str">
        <f>VLOOKUP($B1819*1,[1]Sheet1!$A:$G,6,FALSE)</f>
        <v>广州</v>
      </c>
      <c r="J1819" s="3" t="str">
        <f>VLOOKUP($B1819*1,[1]Sheet1!$A:$G,5,FALSE)</f>
        <v>二组</v>
      </c>
      <c r="K1819" s="3" t="str">
        <f t="shared" si="170"/>
        <v>广州二组</v>
      </c>
      <c r="L1819" s="3" t="str">
        <f>IF(VLOOKUP($B1819*1,[1]Sheet1!$A:$G,4,FALSE)=1,"普通员工","管理人员")</f>
        <v>管理人员</v>
      </c>
      <c r="M1819" s="3">
        <f>E1819/D1819</f>
        <v>1394.0350000000001</v>
      </c>
      <c r="N1819" s="3">
        <f t="shared" si="171"/>
        <v>2020</v>
      </c>
      <c r="O1819" s="3">
        <f t="shared" si="172"/>
        <v>6</v>
      </c>
    </row>
    <row r="1820" spans="1:15" x14ac:dyDescent="0.2">
      <c r="A1820" s="10">
        <f>A1819</f>
        <v>44007</v>
      </c>
      <c r="B1820" s="3" t="str">
        <f t="shared" si="173"/>
        <v>1000014291</v>
      </c>
      <c r="C1820" s="4" t="s">
        <v>10</v>
      </c>
      <c r="D1820" s="6">
        <v>1</v>
      </c>
      <c r="E1820" s="5">
        <v>17000</v>
      </c>
      <c r="F1820" s="6" t="str">
        <f t="shared" si="169"/>
        <v>借呗</v>
      </c>
      <c r="G1820" s="3" t="str">
        <f>MID(C1820,3,LEN(C1820))</f>
        <v>18期</v>
      </c>
      <c r="H1820" s="3" t="str">
        <f>VLOOKUP($B1820*1,[1]Sheet1!$A:$G,7,FALSE)</f>
        <v>华南</v>
      </c>
      <c r="I1820" s="3" t="str">
        <f>VLOOKUP($B1820*1,[1]Sheet1!$A:$G,6,FALSE)</f>
        <v>广州</v>
      </c>
      <c r="J1820" s="3" t="str">
        <f>VLOOKUP($B1820*1,[1]Sheet1!$A:$G,5,FALSE)</f>
        <v>二组</v>
      </c>
      <c r="K1820" s="3" t="str">
        <f t="shared" si="170"/>
        <v>广州二组</v>
      </c>
      <c r="L1820" s="3" t="str">
        <f>IF(VLOOKUP($B1820*1,[1]Sheet1!$A:$G,4,FALSE)=1,"普通员工","管理人员")</f>
        <v>管理人员</v>
      </c>
      <c r="M1820" s="3">
        <f>E1820/D1820</f>
        <v>17000</v>
      </c>
      <c r="N1820" s="3">
        <f t="shared" si="171"/>
        <v>2020</v>
      </c>
      <c r="O1820" s="3">
        <f t="shared" si="172"/>
        <v>6</v>
      </c>
    </row>
    <row r="1821" spans="1:15" x14ac:dyDescent="0.2">
      <c r="A1821" s="10">
        <f>A1820</f>
        <v>44007</v>
      </c>
      <c r="B1821" s="4" t="s">
        <v>100</v>
      </c>
      <c r="C1821" s="4" t="s">
        <v>6</v>
      </c>
      <c r="D1821" s="6">
        <v>2</v>
      </c>
      <c r="E1821" s="5">
        <v>15001.08</v>
      </c>
      <c r="F1821" s="6" t="str">
        <f t="shared" si="169"/>
        <v>借呗</v>
      </c>
      <c r="G1821" s="3" t="str">
        <f>MID(C1821,3,LEN(C1821))</f>
        <v>12期</v>
      </c>
      <c r="H1821" s="3" t="str">
        <f>VLOOKUP($B1821*1,[1]Sheet1!$A:$G,7,FALSE)</f>
        <v>华南</v>
      </c>
      <c r="I1821" s="3" t="str">
        <f>VLOOKUP($B1821*1,[1]Sheet1!$A:$G,6,FALSE)</f>
        <v>南宁</v>
      </c>
      <c r="J1821" s="3" t="str">
        <f>VLOOKUP($B1821*1,[1]Sheet1!$A:$G,5,FALSE)</f>
        <v>一组</v>
      </c>
      <c r="K1821" s="3" t="str">
        <f t="shared" si="170"/>
        <v>南宁一组</v>
      </c>
      <c r="L1821" s="3" t="str">
        <f>IF(VLOOKUP($B1821*1,[1]Sheet1!$A:$G,4,FALSE)=1,"普通员工","管理人员")</f>
        <v>普通员工</v>
      </c>
      <c r="M1821" s="3">
        <f>E1821/D1821</f>
        <v>7500.54</v>
      </c>
      <c r="N1821" s="3">
        <f t="shared" si="171"/>
        <v>2020</v>
      </c>
      <c r="O1821" s="3">
        <f t="shared" si="172"/>
        <v>6</v>
      </c>
    </row>
    <row r="1822" spans="1:15" x14ac:dyDescent="0.2">
      <c r="A1822" s="10">
        <f>A1821</f>
        <v>44007</v>
      </c>
      <c r="B1822" s="3" t="str">
        <f>B1821</f>
        <v>1000014530</v>
      </c>
      <c r="C1822" s="4" t="s">
        <v>10</v>
      </c>
      <c r="D1822" s="6">
        <v>1</v>
      </c>
      <c r="E1822" s="5">
        <v>5500.42</v>
      </c>
      <c r="F1822" s="6" t="str">
        <f t="shared" si="169"/>
        <v>借呗</v>
      </c>
      <c r="G1822" s="3" t="str">
        <f>MID(C1822,3,LEN(C1822))</f>
        <v>18期</v>
      </c>
      <c r="H1822" s="3" t="str">
        <f>VLOOKUP($B1822*1,[1]Sheet1!$A:$G,7,FALSE)</f>
        <v>华南</v>
      </c>
      <c r="I1822" s="3" t="str">
        <f>VLOOKUP($B1822*1,[1]Sheet1!$A:$G,6,FALSE)</f>
        <v>南宁</v>
      </c>
      <c r="J1822" s="3" t="str">
        <f>VLOOKUP($B1822*1,[1]Sheet1!$A:$G,5,FALSE)</f>
        <v>一组</v>
      </c>
      <c r="K1822" s="3" t="str">
        <f t="shared" si="170"/>
        <v>南宁一组</v>
      </c>
      <c r="L1822" s="3" t="str">
        <f>IF(VLOOKUP($B1822*1,[1]Sheet1!$A:$G,4,FALSE)=1,"普通员工","管理人员")</f>
        <v>普通员工</v>
      </c>
      <c r="M1822" s="3">
        <f>E1822/D1822</f>
        <v>5500.42</v>
      </c>
      <c r="N1822" s="3">
        <f t="shared" si="171"/>
        <v>2020</v>
      </c>
      <c r="O1822" s="3">
        <f t="shared" si="172"/>
        <v>6</v>
      </c>
    </row>
    <row r="1823" spans="1:15" x14ac:dyDescent="0.2">
      <c r="A1823" s="10">
        <f>A1822</f>
        <v>44007</v>
      </c>
      <c r="B1823" s="4" t="s">
        <v>104</v>
      </c>
      <c r="C1823" s="4" t="s">
        <v>5</v>
      </c>
      <c r="D1823" s="6">
        <v>2</v>
      </c>
      <c r="E1823" s="5">
        <v>41001.160000000003</v>
      </c>
      <c r="F1823" s="6" t="str">
        <f t="shared" si="169"/>
        <v>借呗</v>
      </c>
      <c r="G1823" s="3" t="str">
        <f>MID(C1823,3,LEN(C1823))</f>
        <v>6期</v>
      </c>
      <c r="H1823" s="3" t="str">
        <f>VLOOKUP($B1823*1,[1]Sheet1!$A:$G,7,FALSE)</f>
        <v>华东</v>
      </c>
      <c r="I1823" s="3" t="str">
        <f>VLOOKUP($B1823*1,[1]Sheet1!$A:$G,6,FALSE)</f>
        <v>上海</v>
      </c>
      <c r="J1823" s="3" t="str">
        <f>VLOOKUP($B1823*1,[1]Sheet1!$A:$G,5,FALSE)</f>
        <v>一组</v>
      </c>
      <c r="K1823" s="3" t="str">
        <f t="shared" si="170"/>
        <v>上海一组</v>
      </c>
      <c r="L1823" s="3" t="str">
        <f>IF(VLOOKUP($B1823*1,[1]Sheet1!$A:$G,4,FALSE)=1,"普通员工","管理人员")</f>
        <v>普通员工</v>
      </c>
      <c r="M1823" s="3">
        <f>E1823/D1823</f>
        <v>20500.580000000002</v>
      </c>
      <c r="N1823" s="3">
        <f t="shared" si="171"/>
        <v>2020</v>
      </c>
      <c r="O1823" s="3">
        <f t="shared" si="172"/>
        <v>6</v>
      </c>
    </row>
    <row r="1824" spans="1:15" x14ac:dyDescent="0.2">
      <c r="A1824" s="10">
        <f>A1823</f>
        <v>44007</v>
      </c>
      <c r="B1824" s="3" t="str">
        <f>B1823</f>
        <v>1000014572</v>
      </c>
      <c r="C1824" s="4" t="s">
        <v>6</v>
      </c>
      <c r="D1824" s="6">
        <v>1</v>
      </c>
      <c r="E1824" s="5">
        <v>22000.45</v>
      </c>
      <c r="F1824" s="6" t="str">
        <f t="shared" si="169"/>
        <v>借呗</v>
      </c>
      <c r="G1824" s="3" t="str">
        <f>MID(C1824,3,LEN(C1824))</f>
        <v>12期</v>
      </c>
      <c r="H1824" s="3" t="str">
        <f>VLOOKUP($B1824*1,[1]Sheet1!$A:$G,7,FALSE)</f>
        <v>华东</v>
      </c>
      <c r="I1824" s="3" t="str">
        <f>VLOOKUP($B1824*1,[1]Sheet1!$A:$G,6,FALSE)</f>
        <v>上海</v>
      </c>
      <c r="J1824" s="3" t="str">
        <f>VLOOKUP($B1824*1,[1]Sheet1!$A:$G,5,FALSE)</f>
        <v>一组</v>
      </c>
      <c r="K1824" s="3" t="str">
        <f t="shared" si="170"/>
        <v>上海一组</v>
      </c>
      <c r="L1824" s="3" t="str">
        <f>IF(VLOOKUP($B1824*1,[1]Sheet1!$A:$G,4,FALSE)=1,"普通员工","管理人员")</f>
        <v>普通员工</v>
      </c>
      <c r="M1824" s="3">
        <f>E1824/D1824</f>
        <v>22000.45</v>
      </c>
      <c r="N1824" s="3">
        <f t="shared" si="171"/>
        <v>2020</v>
      </c>
      <c r="O1824" s="3">
        <f t="shared" si="172"/>
        <v>6</v>
      </c>
    </row>
    <row r="1825" spans="1:15" x14ac:dyDescent="0.2">
      <c r="A1825" s="10">
        <f>A1824</f>
        <v>44007</v>
      </c>
      <c r="B1825" s="4" t="s">
        <v>111</v>
      </c>
      <c r="C1825" s="4" t="s">
        <v>6</v>
      </c>
      <c r="D1825" s="6">
        <v>1</v>
      </c>
      <c r="E1825" s="5">
        <v>16999.939999999999</v>
      </c>
      <c r="F1825" s="6" t="str">
        <f t="shared" si="169"/>
        <v>借呗</v>
      </c>
      <c r="G1825" s="3" t="str">
        <f>MID(C1825,3,LEN(C1825))</f>
        <v>12期</v>
      </c>
      <c r="H1825" s="3" t="str">
        <f>VLOOKUP($B1825*1,[1]Sheet1!$A:$G,7,FALSE)</f>
        <v>华东</v>
      </c>
      <c r="I1825" s="3" t="str">
        <f>VLOOKUP($B1825*1,[1]Sheet1!$A:$G,6,FALSE)</f>
        <v>合肥</v>
      </c>
      <c r="J1825" s="3" t="str">
        <f>VLOOKUP($B1825*1,[1]Sheet1!$A:$G,5,FALSE)</f>
        <v>二组</v>
      </c>
      <c r="K1825" s="3" t="str">
        <f t="shared" si="170"/>
        <v>合肥二组</v>
      </c>
      <c r="L1825" s="3" t="str">
        <f>IF(VLOOKUP($B1825*1,[1]Sheet1!$A:$G,4,FALSE)=1,"普通员工","管理人员")</f>
        <v>普通员工</v>
      </c>
      <c r="M1825" s="3">
        <f>E1825/D1825</f>
        <v>16999.939999999999</v>
      </c>
      <c r="N1825" s="3">
        <f t="shared" si="171"/>
        <v>2020</v>
      </c>
      <c r="O1825" s="3">
        <f t="shared" si="172"/>
        <v>6</v>
      </c>
    </row>
    <row r="1826" spans="1:15" x14ac:dyDescent="0.2">
      <c r="A1826" s="10">
        <f>A1825</f>
        <v>44007</v>
      </c>
      <c r="B1826" s="3" t="str">
        <f>B1825</f>
        <v>1000014588</v>
      </c>
      <c r="C1826" s="4" t="s">
        <v>10</v>
      </c>
      <c r="D1826" s="6">
        <v>1</v>
      </c>
      <c r="E1826" s="5">
        <v>5499.96</v>
      </c>
      <c r="F1826" s="6" t="str">
        <f t="shared" si="169"/>
        <v>借呗</v>
      </c>
      <c r="G1826" s="3" t="str">
        <f>MID(C1826,3,LEN(C1826))</f>
        <v>18期</v>
      </c>
      <c r="H1826" s="3" t="str">
        <f>VLOOKUP($B1826*1,[1]Sheet1!$A:$G,7,FALSE)</f>
        <v>华东</v>
      </c>
      <c r="I1826" s="3" t="str">
        <f>VLOOKUP($B1826*1,[1]Sheet1!$A:$G,6,FALSE)</f>
        <v>合肥</v>
      </c>
      <c r="J1826" s="3" t="str">
        <f>VLOOKUP($B1826*1,[1]Sheet1!$A:$G,5,FALSE)</f>
        <v>二组</v>
      </c>
      <c r="K1826" s="3" t="str">
        <f t="shared" si="170"/>
        <v>合肥二组</v>
      </c>
      <c r="L1826" s="3" t="str">
        <f>IF(VLOOKUP($B1826*1,[1]Sheet1!$A:$G,4,FALSE)=1,"普通员工","管理人员")</f>
        <v>普通员工</v>
      </c>
      <c r="M1826" s="3">
        <f>E1826/D1826</f>
        <v>5499.96</v>
      </c>
      <c r="N1826" s="3">
        <f t="shared" si="171"/>
        <v>2020</v>
      </c>
      <c r="O1826" s="3">
        <f t="shared" si="172"/>
        <v>6</v>
      </c>
    </row>
    <row r="1827" spans="1:15" x14ac:dyDescent="0.2">
      <c r="A1827" s="10">
        <f>A1826</f>
        <v>44007</v>
      </c>
      <c r="B1827" s="4" t="s">
        <v>112</v>
      </c>
      <c r="C1827" s="4" t="s">
        <v>6</v>
      </c>
      <c r="D1827" s="6">
        <v>1</v>
      </c>
      <c r="E1827" s="5">
        <v>17000.310000000001</v>
      </c>
      <c r="F1827" s="6" t="str">
        <f t="shared" si="169"/>
        <v>借呗</v>
      </c>
      <c r="G1827" s="3" t="str">
        <f>MID(C1827,3,LEN(C1827))</f>
        <v>12期</v>
      </c>
      <c r="H1827" s="3" t="str">
        <f>VLOOKUP($B1827*1,[1]Sheet1!$A:$G,7,FALSE)</f>
        <v>华东</v>
      </c>
      <c r="I1827" s="3" t="str">
        <f>VLOOKUP($B1827*1,[1]Sheet1!$A:$G,6,FALSE)</f>
        <v>合肥</v>
      </c>
      <c r="J1827" s="3" t="str">
        <f>VLOOKUP($B1827*1,[1]Sheet1!$A:$G,5,FALSE)</f>
        <v>一组</v>
      </c>
      <c r="K1827" s="3" t="str">
        <f t="shared" si="170"/>
        <v>合肥一组</v>
      </c>
      <c r="L1827" s="3" t="str">
        <f>IF(VLOOKUP($B1827*1,[1]Sheet1!$A:$G,4,FALSE)=1,"普通员工","管理人员")</f>
        <v>普通员工</v>
      </c>
      <c r="M1827" s="3">
        <f>E1827/D1827</f>
        <v>17000.310000000001</v>
      </c>
      <c r="N1827" s="3">
        <f t="shared" si="171"/>
        <v>2020</v>
      </c>
      <c r="O1827" s="3">
        <f t="shared" si="172"/>
        <v>6</v>
      </c>
    </row>
    <row r="1828" spans="1:15" x14ac:dyDescent="0.2">
      <c r="A1828" s="10">
        <f>A1827</f>
        <v>44007</v>
      </c>
      <c r="B1828" s="3" t="str">
        <f>B1827</f>
        <v>1000014879</v>
      </c>
      <c r="C1828" s="4" t="s">
        <v>10</v>
      </c>
      <c r="D1828" s="6">
        <v>1</v>
      </c>
      <c r="E1828" s="5">
        <v>25000.7</v>
      </c>
      <c r="F1828" s="6" t="str">
        <f t="shared" si="169"/>
        <v>借呗</v>
      </c>
      <c r="G1828" s="3" t="str">
        <f>MID(C1828,3,LEN(C1828))</f>
        <v>18期</v>
      </c>
      <c r="H1828" s="3" t="str">
        <f>VLOOKUP($B1828*1,[1]Sheet1!$A:$G,7,FALSE)</f>
        <v>华东</v>
      </c>
      <c r="I1828" s="3" t="str">
        <f>VLOOKUP($B1828*1,[1]Sheet1!$A:$G,6,FALSE)</f>
        <v>合肥</v>
      </c>
      <c r="J1828" s="3" t="str">
        <f>VLOOKUP($B1828*1,[1]Sheet1!$A:$G,5,FALSE)</f>
        <v>一组</v>
      </c>
      <c r="K1828" s="3" t="str">
        <f t="shared" si="170"/>
        <v>合肥一组</v>
      </c>
      <c r="L1828" s="3" t="str">
        <f>IF(VLOOKUP($B1828*1,[1]Sheet1!$A:$G,4,FALSE)=1,"普通员工","管理人员")</f>
        <v>普通员工</v>
      </c>
      <c r="M1828" s="3">
        <f>E1828/D1828</f>
        <v>25000.7</v>
      </c>
      <c r="N1828" s="3">
        <f t="shared" si="171"/>
        <v>2020</v>
      </c>
      <c r="O1828" s="3">
        <f t="shared" si="172"/>
        <v>6</v>
      </c>
    </row>
    <row r="1829" spans="1:15" x14ac:dyDescent="0.2">
      <c r="A1829" s="10">
        <f>A1828</f>
        <v>44007</v>
      </c>
      <c r="B1829" s="4" t="s">
        <v>105</v>
      </c>
      <c r="C1829" s="4" t="s">
        <v>6</v>
      </c>
      <c r="D1829" s="6">
        <v>2</v>
      </c>
      <c r="E1829" s="5">
        <v>22501.08</v>
      </c>
      <c r="F1829" s="6" t="str">
        <f t="shared" si="169"/>
        <v>借呗</v>
      </c>
      <c r="G1829" s="3" t="str">
        <f>MID(C1829,3,LEN(C1829))</f>
        <v>12期</v>
      </c>
      <c r="H1829" s="3" t="str">
        <f>VLOOKUP($B1829*1,[1]Sheet1!$A:$G,7,FALSE)</f>
        <v>华西北</v>
      </c>
      <c r="I1829" s="3" t="str">
        <f>VLOOKUP($B1829*1,[1]Sheet1!$A:$G,6,FALSE)</f>
        <v>西安</v>
      </c>
      <c r="J1829" s="3" t="str">
        <f>VLOOKUP($B1829*1,[1]Sheet1!$A:$G,5,FALSE)</f>
        <v>一组</v>
      </c>
      <c r="K1829" s="3" t="str">
        <f t="shared" si="170"/>
        <v>西安一组</v>
      </c>
      <c r="L1829" s="3" t="str">
        <f>IF(VLOOKUP($B1829*1,[1]Sheet1!$A:$G,4,FALSE)=1,"普通员工","管理人员")</f>
        <v>普通员工</v>
      </c>
      <c r="M1829" s="3">
        <f>E1829/D1829</f>
        <v>11250.54</v>
      </c>
      <c r="N1829" s="3">
        <f t="shared" si="171"/>
        <v>2020</v>
      </c>
      <c r="O1829" s="3">
        <f t="shared" si="172"/>
        <v>6</v>
      </c>
    </row>
    <row r="1830" spans="1:15" x14ac:dyDescent="0.2">
      <c r="A1830" s="10">
        <f>A1829</f>
        <v>44007</v>
      </c>
      <c r="B1830" s="4" t="s">
        <v>106</v>
      </c>
      <c r="C1830" s="4" t="s">
        <v>5</v>
      </c>
      <c r="D1830" s="6">
        <v>1</v>
      </c>
      <c r="E1830" s="5">
        <v>10000.6</v>
      </c>
      <c r="F1830" s="6" t="str">
        <f t="shared" si="169"/>
        <v>借呗</v>
      </c>
      <c r="G1830" s="3" t="str">
        <f>MID(C1830,3,LEN(C1830))</f>
        <v>6期</v>
      </c>
      <c r="H1830" s="3" t="str">
        <f>VLOOKUP($B1830*1,[1]Sheet1!$A:$G,7,FALSE)</f>
        <v>华东</v>
      </c>
      <c r="I1830" s="3" t="str">
        <f>VLOOKUP($B1830*1,[1]Sheet1!$A:$G,6,FALSE)</f>
        <v>杭州</v>
      </c>
      <c r="J1830" s="3" t="str">
        <f>VLOOKUP($B1830*1,[1]Sheet1!$A:$G,5,FALSE)</f>
        <v>一组</v>
      </c>
      <c r="K1830" s="3" t="str">
        <f t="shared" si="170"/>
        <v>杭州一组</v>
      </c>
      <c r="L1830" s="3" t="str">
        <f>IF(VLOOKUP($B1830*1,[1]Sheet1!$A:$G,4,FALSE)=1,"普通员工","管理人员")</f>
        <v>普通员工</v>
      </c>
      <c r="M1830" s="3">
        <f>E1830/D1830</f>
        <v>10000.6</v>
      </c>
      <c r="N1830" s="3">
        <f t="shared" si="171"/>
        <v>2020</v>
      </c>
      <c r="O1830" s="3">
        <f t="shared" si="172"/>
        <v>6</v>
      </c>
    </row>
    <row r="1831" spans="1:15" x14ac:dyDescent="0.2">
      <c r="A1831" s="10">
        <f>A1830</f>
        <v>44007</v>
      </c>
      <c r="B1831" s="4" t="s">
        <v>113</v>
      </c>
      <c r="C1831" s="4" t="s">
        <v>5</v>
      </c>
      <c r="D1831" s="6">
        <v>1</v>
      </c>
      <c r="E1831" s="5">
        <v>5000.67</v>
      </c>
      <c r="F1831" s="6" t="str">
        <f t="shared" si="169"/>
        <v>借呗</v>
      </c>
      <c r="G1831" s="3" t="str">
        <f>MID(C1831,3,LEN(C1831))</f>
        <v>6期</v>
      </c>
      <c r="H1831" s="3" t="str">
        <f>VLOOKUP($B1831*1,[1]Sheet1!$A:$G,7,FALSE)</f>
        <v>华东</v>
      </c>
      <c r="I1831" s="3" t="str">
        <f>VLOOKUP($B1831*1,[1]Sheet1!$A:$G,6,FALSE)</f>
        <v>南京</v>
      </c>
      <c r="J1831" s="3" t="str">
        <f>VLOOKUP($B1831*1,[1]Sheet1!$A:$G,5,FALSE)</f>
        <v>一组</v>
      </c>
      <c r="K1831" s="3" t="str">
        <f t="shared" si="170"/>
        <v>南京一组</v>
      </c>
      <c r="L1831" s="3" t="str">
        <f>IF(VLOOKUP($B1831*1,[1]Sheet1!$A:$G,4,FALSE)=1,"普通员工","管理人员")</f>
        <v>普通员工</v>
      </c>
      <c r="M1831" s="3">
        <f>E1831/D1831</f>
        <v>5000.67</v>
      </c>
      <c r="N1831" s="3">
        <f t="shared" si="171"/>
        <v>2020</v>
      </c>
      <c r="O1831" s="3">
        <f t="shared" si="172"/>
        <v>6</v>
      </c>
    </row>
    <row r="1832" spans="1:15" x14ac:dyDescent="0.2">
      <c r="A1832" s="10">
        <f>A1831</f>
        <v>44007</v>
      </c>
      <c r="B1832" s="3" t="str">
        <f>B1831</f>
        <v>1000015015</v>
      </c>
      <c r="C1832" s="4" t="s">
        <v>6</v>
      </c>
      <c r="D1832" s="6">
        <v>2</v>
      </c>
      <c r="E1832" s="5">
        <v>34000.559999999998</v>
      </c>
      <c r="F1832" s="6" t="str">
        <f t="shared" si="169"/>
        <v>借呗</v>
      </c>
      <c r="G1832" s="3" t="str">
        <f>MID(C1832,3,LEN(C1832))</f>
        <v>12期</v>
      </c>
      <c r="H1832" s="3" t="str">
        <f>VLOOKUP($B1832*1,[1]Sheet1!$A:$G,7,FALSE)</f>
        <v>华东</v>
      </c>
      <c r="I1832" s="3" t="str">
        <f>VLOOKUP($B1832*1,[1]Sheet1!$A:$G,6,FALSE)</f>
        <v>南京</v>
      </c>
      <c r="J1832" s="3" t="str">
        <f>VLOOKUP($B1832*1,[1]Sheet1!$A:$G,5,FALSE)</f>
        <v>一组</v>
      </c>
      <c r="K1832" s="3" t="str">
        <f t="shared" si="170"/>
        <v>南京一组</v>
      </c>
      <c r="L1832" s="3" t="str">
        <f>IF(VLOOKUP($B1832*1,[1]Sheet1!$A:$G,4,FALSE)=1,"普通员工","管理人员")</f>
        <v>普通员工</v>
      </c>
      <c r="M1832" s="3">
        <f>E1832/D1832</f>
        <v>17000.28</v>
      </c>
      <c r="N1832" s="3">
        <f t="shared" si="171"/>
        <v>2020</v>
      </c>
      <c r="O1832" s="3">
        <f t="shared" si="172"/>
        <v>6</v>
      </c>
    </row>
    <row r="1833" spans="1:15" x14ac:dyDescent="0.2">
      <c r="A1833" s="10">
        <f>A1832</f>
        <v>44007</v>
      </c>
      <c r="B1833" s="4" t="s">
        <v>114</v>
      </c>
      <c r="C1833" s="4" t="s">
        <v>10</v>
      </c>
      <c r="D1833" s="6">
        <v>1</v>
      </c>
      <c r="E1833" s="5">
        <v>18000.439999999999</v>
      </c>
      <c r="F1833" s="6" t="str">
        <f t="shared" si="169"/>
        <v>借呗</v>
      </c>
      <c r="G1833" s="3" t="str">
        <f>MID(C1833,3,LEN(C1833))</f>
        <v>18期</v>
      </c>
      <c r="H1833" s="3" t="str">
        <f>VLOOKUP($B1833*1,[1]Sheet1!$A:$G,7,FALSE)</f>
        <v>华西北</v>
      </c>
      <c r="I1833" s="3" t="str">
        <f>VLOOKUP($B1833*1,[1]Sheet1!$A:$G,6,FALSE)</f>
        <v>北京</v>
      </c>
      <c r="J1833" s="3" t="str">
        <f>VLOOKUP($B1833*1,[1]Sheet1!$A:$G,5,FALSE)</f>
        <v>三组</v>
      </c>
      <c r="K1833" s="3" t="str">
        <f t="shared" si="170"/>
        <v>北京三组</v>
      </c>
      <c r="L1833" s="3" t="str">
        <f>IF(VLOOKUP($B1833*1,[1]Sheet1!$A:$G,4,FALSE)=1,"普通员工","管理人员")</f>
        <v>普通员工</v>
      </c>
      <c r="M1833" s="3">
        <f>E1833/D1833</f>
        <v>18000.439999999999</v>
      </c>
      <c r="N1833" s="3">
        <f t="shared" si="171"/>
        <v>2020</v>
      </c>
      <c r="O1833" s="3">
        <f t="shared" si="172"/>
        <v>6</v>
      </c>
    </row>
    <row r="1834" spans="1:15" x14ac:dyDescent="0.2">
      <c r="A1834" s="10">
        <f>A1833</f>
        <v>44007</v>
      </c>
      <c r="B1834" s="4" t="s">
        <v>115</v>
      </c>
      <c r="C1834" s="4" t="s">
        <v>5</v>
      </c>
      <c r="D1834" s="6">
        <v>1</v>
      </c>
      <c r="E1834" s="5">
        <v>15000.5</v>
      </c>
      <c r="F1834" s="6" t="str">
        <f t="shared" si="169"/>
        <v>借呗</v>
      </c>
      <c r="G1834" s="3" t="str">
        <f>MID(C1834,3,LEN(C1834))</f>
        <v>6期</v>
      </c>
      <c r="H1834" s="3" t="str">
        <f>VLOOKUP($B1834*1,[1]Sheet1!$A:$G,7,FALSE)</f>
        <v>华南</v>
      </c>
      <c r="I1834" s="3" t="str">
        <f>VLOOKUP($B1834*1,[1]Sheet1!$A:$G,6,FALSE)</f>
        <v>南宁</v>
      </c>
      <c r="J1834" s="3" t="str">
        <f>VLOOKUP($B1834*1,[1]Sheet1!$A:$G,5,FALSE)</f>
        <v>一组</v>
      </c>
      <c r="K1834" s="3" t="str">
        <f t="shared" si="170"/>
        <v>南宁一组</v>
      </c>
      <c r="L1834" s="3" t="str">
        <f>IF(VLOOKUP($B1834*1,[1]Sheet1!$A:$G,4,FALSE)=1,"普通员工","管理人员")</f>
        <v>普通员工</v>
      </c>
      <c r="M1834" s="3">
        <f>E1834/D1834</f>
        <v>15000.5</v>
      </c>
      <c r="N1834" s="3">
        <f t="shared" si="171"/>
        <v>2020</v>
      </c>
      <c r="O1834" s="3">
        <f t="shared" si="172"/>
        <v>6</v>
      </c>
    </row>
    <row r="1835" spans="1:15" x14ac:dyDescent="0.2">
      <c r="A1835" s="10">
        <f>A1834</f>
        <v>44007</v>
      </c>
      <c r="B1835" s="4" t="s">
        <v>134</v>
      </c>
      <c r="C1835" s="4" t="s">
        <v>141</v>
      </c>
      <c r="D1835" s="6">
        <v>1</v>
      </c>
      <c r="E1835" s="5">
        <v>6999.98</v>
      </c>
      <c r="F1835" s="6" t="str">
        <f t="shared" si="169"/>
        <v>借呗</v>
      </c>
      <c r="G1835" s="3" t="str">
        <f>MID(C1835,3,LEN(C1835))</f>
        <v>9期</v>
      </c>
      <c r="H1835" s="3" t="str">
        <f>VLOOKUP($B1835*1,[1]Sheet1!$A:$G,7,FALSE)</f>
        <v>华西北</v>
      </c>
      <c r="I1835" s="3" t="str">
        <f>VLOOKUP($B1835*1,[1]Sheet1!$A:$G,6,FALSE)</f>
        <v>北京</v>
      </c>
      <c r="J1835" s="3" t="str">
        <f>VLOOKUP($B1835*1,[1]Sheet1!$A:$G,5,FALSE)</f>
        <v>三组</v>
      </c>
      <c r="K1835" s="3" t="str">
        <f t="shared" si="170"/>
        <v>北京三组</v>
      </c>
      <c r="L1835" s="3" t="str">
        <f>IF(VLOOKUP($B1835*1,[1]Sheet1!$A:$G,4,FALSE)=1,"普通员工","管理人员")</f>
        <v>普通员工</v>
      </c>
      <c r="M1835" s="3">
        <f>E1835/D1835</f>
        <v>6999.98</v>
      </c>
      <c r="N1835" s="3">
        <f t="shared" si="171"/>
        <v>2020</v>
      </c>
      <c r="O1835" s="3">
        <f t="shared" si="172"/>
        <v>6</v>
      </c>
    </row>
    <row r="1836" spans="1:15" x14ac:dyDescent="0.2">
      <c r="A1836" s="10">
        <f>A1835</f>
        <v>44007</v>
      </c>
      <c r="B1836" s="3" t="str">
        <f>B1835</f>
        <v>1000015788</v>
      </c>
      <c r="C1836" s="4" t="s">
        <v>6</v>
      </c>
      <c r="D1836" s="6">
        <v>1</v>
      </c>
      <c r="E1836" s="5">
        <v>1000.44</v>
      </c>
      <c r="F1836" s="6" t="str">
        <f t="shared" si="169"/>
        <v>借呗</v>
      </c>
      <c r="G1836" s="3" t="str">
        <f>MID(C1836,3,LEN(C1836))</f>
        <v>12期</v>
      </c>
      <c r="H1836" s="3" t="str">
        <f>VLOOKUP($B1836*1,[1]Sheet1!$A:$G,7,FALSE)</f>
        <v>华西北</v>
      </c>
      <c r="I1836" s="3" t="str">
        <f>VLOOKUP($B1836*1,[1]Sheet1!$A:$G,6,FALSE)</f>
        <v>北京</v>
      </c>
      <c r="J1836" s="3" t="str">
        <f>VLOOKUP($B1836*1,[1]Sheet1!$A:$G,5,FALSE)</f>
        <v>三组</v>
      </c>
      <c r="K1836" s="3" t="str">
        <f t="shared" si="170"/>
        <v>北京三组</v>
      </c>
      <c r="L1836" s="3" t="str">
        <f>IF(VLOOKUP($B1836*1,[1]Sheet1!$A:$G,4,FALSE)=1,"普通员工","管理人员")</f>
        <v>普通员工</v>
      </c>
      <c r="M1836" s="3">
        <f>E1836/D1836</f>
        <v>1000.44</v>
      </c>
      <c r="N1836" s="3">
        <f t="shared" si="171"/>
        <v>2020</v>
      </c>
      <c r="O1836" s="3">
        <f t="shared" si="172"/>
        <v>6</v>
      </c>
    </row>
    <row r="1837" spans="1:15" x14ac:dyDescent="0.2">
      <c r="A1837" s="10">
        <f>A1836</f>
        <v>44007</v>
      </c>
      <c r="B1837" s="4" t="s">
        <v>129</v>
      </c>
      <c r="C1837" s="4" t="s">
        <v>6</v>
      </c>
      <c r="D1837" s="6">
        <v>2</v>
      </c>
      <c r="E1837" s="5">
        <v>28001.26</v>
      </c>
      <c r="F1837" s="6" t="str">
        <f t="shared" si="169"/>
        <v>借呗</v>
      </c>
      <c r="G1837" s="3" t="str">
        <f>MID(C1837,3,LEN(C1837))</f>
        <v>12期</v>
      </c>
      <c r="H1837" s="3" t="str">
        <f>VLOOKUP($B1837*1,[1]Sheet1!$A:$G,7,FALSE)</f>
        <v>华东</v>
      </c>
      <c r="I1837" s="3" t="str">
        <f>VLOOKUP($B1837*1,[1]Sheet1!$A:$G,6,FALSE)</f>
        <v>杭州</v>
      </c>
      <c r="J1837" s="3" t="str">
        <f>VLOOKUP($B1837*1,[1]Sheet1!$A:$G,5,FALSE)</f>
        <v>三组</v>
      </c>
      <c r="K1837" s="3" t="str">
        <f t="shared" si="170"/>
        <v>杭州三组</v>
      </c>
      <c r="L1837" s="3" t="str">
        <f>IF(VLOOKUP($B1837*1,[1]Sheet1!$A:$G,4,FALSE)=1,"普通员工","管理人员")</f>
        <v>普通员工</v>
      </c>
      <c r="M1837" s="3">
        <f>E1837/D1837</f>
        <v>14000.63</v>
      </c>
      <c r="N1837" s="3">
        <f t="shared" si="171"/>
        <v>2020</v>
      </c>
      <c r="O1837" s="3">
        <f t="shared" si="172"/>
        <v>6</v>
      </c>
    </row>
    <row r="1838" spans="1:15" x14ac:dyDescent="0.2">
      <c r="A1838" s="10">
        <f>A1837</f>
        <v>44007</v>
      </c>
      <c r="B1838" s="3" t="str">
        <f>B1837</f>
        <v>1000017576</v>
      </c>
      <c r="C1838" s="4" t="s">
        <v>10</v>
      </c>
      <c r="D1838" s="6">
        <v>2</v>
      </c>
      <c r="E1838" s="5">
        <v>17500.97</v>
      </c>
      <c r="F1838" s="6" t="str">
        <f t="shared" si="169"/>
        <v>借呗</v>
      </c>
      <c r="G1838" s="3" t="str">
        <f>MID(C1838,3,LEN(C1838))</f>
        <v>18期</v>
      </c>
      <c r="H1838" s="3" t="str">
        <f>VLOOKUP($B1838*1,[1]Sheet1!$A:$G,7,FALSE)</f>
        <v>华东</v>
      </c>
      <c r="I1838" s="3" t="str">
        <f>VLOOKUP($B1838*1,[1]Sheet1!$A:$G,6,FALSE)</f>
        <v>杭州</v>
      </c>
      <c r="J1838" s="3" t="str">
        <f>VLOOKUP($B1838*1,[1]Sheet1!$A:$G,5,FALSE)</f>
        <v>三组</v>
      </c>
      <c r="K1838" s="3" t="str">
        <f t="shared" si="170"/>
        <v>杭州三组</v>
      </c>
      <c r="L1838" s="3" t="str">
        <f>IF(VLOOKUP($B1838*1,[1]Sheet1!$A:$G,4,FALSE)=1,"普通员工","管理人员")</f>
        <v>普通员工</v>
      </c>
      <c r="M1838" s="3">
        <f>E1838/D1838</f>
        <v>8750.4850000000006</v>
      </c>
      <c r="N1838" s="3">
        <f t="shared" si="171"/>
        <v>2020</v>
      </c>
      <c r="O1838" s="3">
        <f t="shared" si="172"/>
        <v>6</v>
      </c>
    </row>
    <row r="1839" spans="1:15" x14ac:dyDescent="0.2">
      <c r="A1839" s="10">
        <f>A1838</f>
        <v>44007</v>
      </c>
      <c r="B1839" s="4" t="s">
        <v>130</v>
      </c>
      <c r="C1839" s="4" t="s">
        <v>5</v>
      </c>
      <c r="D1839" s="6">
        <v>1</v>
      </c>
      <c r="E1839" s="5">
        <v>10000.620000000001</v>
      </c>
      <c r="F1839" s="6" t="str">
        <f t="shared" si="169"/>
        <v>借呗</v>
      </c>
      <c r="G1839" s="3" t="str">
        <f>MID(C1839,3,LEN(C1839))</f>
        <v>6期</v>
      </c>
      <c r="H1839" s="3" t="str">
        <f>VLOOKUP($B1839*1,[1]Sheet1!$A:$G,7,FALSE)</f>
        <v>华南</v>
      </c>
      <c r="I1839" s="3" t="str">
        <f>VLOOKUP($B1839*1,[1]Sheet1!$A:$G,6,FALSE)</f>
        <v>广州</v>
      </c>
      <c r="J1839" s="3" t="str">
        <f>VLOOKUP($B1839*1,[1]Sheet1!$A:$G,5,FALSE)</f>
        <v>三组</v>
      </c>
      <c r="K1839" s="3" t="str">
        <f t="shared" si="170"/>
        <v>广州三组</v>
      </c>
      <c r="L1839" s="3" t="str">
        <f>IF(VLOOKUP($B1839*1,[1]Sheet1!$A:$G,4,FALSE)=1,"普通员工","管理人员")</f>
        <v>普通员工</v>
      </c>
      <c r="M1839" s="3">
        <f>E1839/D1839</f>
        <v>10000.620000000001</v>
      </c>
      <c r="N1839" s="3">
        <f t="shared" si="171"/>
        <v>2020</v>
      </c>
      <c r="O1839" s="3">
        <f t="shared" si="172"/>
        <v>6</v>
      </c>
    </row>
    <row r="1840" spans="1:15" x14ac:dyDescent="0.2">
      <c r="A1840" s="10">
        <f>A1839</f>
        <v>44007</v>
      </c>
      <c r="B1840" s="4" t="s">
        <v>131</v>
      </c>
      <c r="C1840" s="4" t="s">
        <v>6</v>
      </c>
      <c r="D1840" s="6">
        <v>1</v>
      </c>
      <c r="E1840" s="5">
        <v>7000.07</v>
      </c>
      <c r="F1840" s="6" t="str">
        <f t="shared" si="169"/>
        <v>借呗</v>
      </c>
      <c r="G1840" s="3" t="str">
        <f>MID(C1840,3,LEN(C1840))</f>
        <v>12期</v>
      </c>
      <c r="H1840" s="3" t="str">
        <f>VLOOKUP($B1840*1,[1]Sheet1!$A:$G,7,FALSE)</f>
        <v>华南</v>
      </c>
      <c r="I1840" s="3" t="str">
        <f>VLOOKUP($B1840*1,[1]Sheet1!$A:$G,6,FALSE)</f>
        <v>南宁</v>
      </c>
      <c r="J1840" s="3" t="str">
        <f>VLOOKUP($B1840*1,[1]Sheet1!$A:$G,5,FALSE)</f>
        <v>一组</v>
      </c>
      <c r="K1840" s="3" t="str">
        <f t="shared" si="170"/>
        <v>南宁一组</v>
      </c>
      <c r="L1840" s="3" t="str">
        <f>IF(VLOOKUP($B1840*1,[1]Sheet1!$A:$G,4,FALSE)=1,"普通员工","管理人员")</f>
        <v>普通员工</v>
      </c>
      <c r="M1840" s="3">
        <f>E1840/D1840</f>
        <v>7000.07</v>
      </c>
      <c r="N1840" s="3">
        <f t="shared" si="171"/>
        <v>2020</v>
      </c>
      <c r="O1840" s="3">
        <f t="shared" si="172"/>
        <v>6</v>
      </c>
    </row>
    <row r="1841" spans="1:15" x14ac:dyDescent="0.2">
      <c r="A1841" s="10">
        <f>A1840</f>
        <v>44007</v>
      </c>
      <c r="B1841" s="4" t="s">
        <v>139</v>
      </c>
      <c r="C1841" s="4" t="s">
        <v>5</v>
      </c>
      <c r="D1841" s="6">
        <v>1</v>
      </c>
      <c r="E1841" s="5">
        <v>8000.57</v>
      </c>
      <c r="F1841" s="6" t="str">
        <f t="shared" si="169"/>
        <v>借呗</v>
      </c>
      <c r="G1841" s="3" t="str">
        <f>MID(C1841,3,LEN(C1841))</f>
        <v>6期</v>
      </c>
      <c r="H1841" s="3" t="str">
        <f>VLOOKUP($B1841*1,[1]Sheet1!$A:$G,7,FALSE)</f>
        <v>华南</v>
      </c>
      <c r="I1841" s="3" t="str">
        <f>VLOOKUP($B1841*1,[1]Sheet1!$A:$G,6,FALSE)</f>
        <v>深圳</v>
      </c>
      <c r="J1841" s="3" t="str">
        <f>VLOOKUP($B1841*1,[1]Sheet1!$A:$G,5,FALSE)</f>
        <v>一组</v>
      </c>
      <c r="K1841" s="3" t="str">
        <f t="shared" si="170"/>
        <v>深圳一组</v>
      </c>
      <c r="L1841" s="3" t="str">
        <f>IF(VLOOKUP($B1841*1,[1]Sheet1!$A:$G,4,FALSE)=1,"普通员工","管理人员")</f>
        <v>普通员工</v>
      </c>
      <c r="M1841" s="3">
        <f>E1841/D1841</f>
        <v>8000.57</v>
      </c>
      <c r="N1841" s="3">
        <f t="shared" si="171"/>
        <v>2020</v>
      </c>
      <c r="O1841" s="3">
        <f t="shared" si="172"/>
        <v>6</v>
      </c>
    </row>
    <row r="1842" spans="1:15" x14ac:dyDescent="0.2">
      <c r="A1842" s="10">
        <f>A1841</f>
        <v>44007</v>
      </c>
      <c r="B1842" s="3" t="str">
        <f>B1841</f>
        <v>1000020084</v>
      </c>
      <c r="C1842" s="4" t="s">
        <v>6</v>
      </c>
      <c r="D1842" s="6">
        <v>1</v>
      </c>
      <c r="E1842" s="5">
        <v>15000.64</v>
      </c>
      <c r="F1842" s="6" t="str">
        <f t="shared" si="169"/>
        <v>借呗</v>
      </c>
      <c r="G1842" s="3" t="str">
        <f>MID(C1842,3,LEN(C1842))</f>
        <v>12期</v>
      </c>
      <c r="H1842" s="3" t="str">
        <f>VLOOKUP($B1842*1,[1]Sheet1!$A:$G,7,FALSE)</f>
        <v>华南</v>
      </c>
      <c r="I1842" s="3" t="str">
        <f>VLOOKUP($B1842*1,[1]Sheet1!$A:$G,6,FALSE)</f>
        <v>深圳</v>
      </c>
      <c r="J1842" s="3" t="str">
        <f>VLOOKUP($B1842*1,[1]Sheet1!$A:$G,5,FALSE)</f>
        <v>一组</v>
      </c>
      <c r="K1842" s="3" t="str">
        <f t="shared" si="170"/>
        <v>深圳一组</v>
      </c>
      <c r="L1842" s="3" t="str">
        <f>IF(VLOOKUP($B1842*1,[1]Sheet1!$A:$G,4,FALSE)=1,"普通员工","管理人员")</f>
        <v>普通员工</v>
      </c>
      <c r="M1842" s="3">
        <f>E1842/D1842</f>
        <v>15000.64</v>
      </c>
      <c r="N1842" s="3">
        <f t="shared" si="171"/>
        <v>2020</v>
      </c>
      <c r="O1842" s="3">
        <f t="shared" si="172"/>
        <v>6</v>
      </c>
    </row>
    <row r="1843" spans="1:15" x14ac:dyDescent="0.2">
      <c r="A1843" s="10">
        <f>A1842</f>
        <v>44007</v>
      </c>
      <c r="B1843" s="4" t="s">
        <v>143</v>
      </c>
      <c r="C1843" s="4" t="s">
        <v>5</v>
      </c>
      <c r="D1843" s="6">
        <v>1</v>
      </c>
      <c r="E1843" s="5">
        <v>6000.54</v>
      </c>
      <c r="F1843" s="6" t="str">
        <f t="shared" si="169"/>
        <v>借呗</v>
      </c>
      <c r="G1843" s="3" t="str">
        <f>MID(C1843,3,LEN(C1843))</f>
        <v>6期</v>
      </c>
      <c r="H1843" s="3" t="str">
        <f>VLOOKUP($B1843*1,[1]Sheet1!$A:$G,7,FALSE)</f>
        <v>华西北</v>
      </c>
      <c r="I1843" s="3" t="str">
        <f>VLOOKUP($B1843*1,[1]Sheet1!$A:$G,6,FALSE)</f>
        <v>西安</v>
      </c>
      <c r="J1843" s="3" t="str">
        <f>VLOOKUP($B1843*1,[1]Sheet1!$A:$G,5,FALSE)</f>
        <v>一组</v>
      </c>
      <c r="K1843" s="3" t="str">
        <f t="shared" si="170"/>
        <v>西安一组</v>
      </c>
      <c r="L1843" s="3" t="str">
        <f>IF(VLOOKUP($B1843*1,[1]Sheet1!$A:$G,4,FALSE)=1,"普通员工","管理人员")</f>
        <v>管理人员</v>
      </c>
      <c r="M1843" s="3">
        <f>E1843/D1843</f>
        <v>6000.54</v>
      </c>
      <c r="N1843" s="3">
        <f t="shared" si="171"/>
        <v>2020</v>
      </c>
      <c r="O1843" s="3">
        <f t="shared" si="172"/>
        <v>6</v>
      </c>
    </row>
    <row r="1844" spans="1:15" x14ac:dyDescent="0.2">
      <c r="A1844" s="10">
        <f>A1843</f>
        <v>44007</v>
      </c>
      <c r="B1844" s="3" t="str">
        <f t="shared" ref="B1844:B1845" si="174">B1843</f>
        <v>1000020128</v>
      </c>
      <c r="C1844" s="4" t="s">
        <v>6</v>
      </c>
      <c r="D1844" s="6">
        <v>2</v>
      </c>
      <c r="E1844" s="5">
        <v>23001.07</v>
      </c>
      <c r="F1844" s="6" t="str">
        <f t="shared" si="169"/>
        <v>借呗</v>
      </c>
      <c r="G1844" s="3" t="str">
        <f>MID(C1844,3,LEN(C1844))</f>
        <v>12期</v>
      </c>
      <c r="H1844" s="3" t="str">
        <f>VLOOKUP($B1844*1,[1]Sheet1!$A:$G,7,FALSE)</f>
        <v>华西北</v>
      </c>
      <c r="I1844" s="3" t="str">
        <f>VLOOKUP($B1844*1,[1]Sheet1!$A:$G,6,FALSE)</f>
        <v>西安</v>
      </c>
      <c r="J1844" s="3" t="str">
        <f>VLOOKUP($B1844*1,[1]Sheet1!$A:$G,5,FALSE)</f>
        <v>一组</v>
      </c>
      <c r="K1844" s="3" t="str">
        <f t="shared" si="170"/>
        <v>西安一组</v>
      </c>
      <c r="L1844" s="3" t="str">
        <f>IF(VLOOKUP($B1844*1,[1]Sheet1!$A:$G,4,FALSE)=1,"普通员工","管理人员")</f>
        <v>管理人员</v>
      </c>
      <c r="M1844" s="3">
        <f>E1844/D1844</f>
        <v>11500.535</v>
      </c>
      <c r="N1844" s="3">
        <f t="shared" si="171"/>
        <v>2020</v>
      </c>
      <c r="O1844" s="3">
        <f t="shared" si="172"/>
        <v>6</v>
      </c>
    </row>
    <row r="1845" spans="1:15" x14ac:dyDescent="0.2">
      <c r="A1845" s="10">
        <f>A1844</f>
        <v>44007</v>
      </c>
      <c r="B1845" s="3" t="str">
        <f t="shared" si="174"/>
        <v>1000020128</v>
      </c>
      <c r="C1845" s="4" t="s">
        <v>10</v>
      </c>
      <c r="D1845" s="6">
        <v>1</v>
      </c>
      <c r="E1845" s="5">
        <v>25000.67</v>
      </c>
      <c r="F1845" s="6" t="str">
        <f t="shared" si="169"/>
        <v>借呗</v>
      </c>
      <c r="G1845" s="3" t="str">
        <f>MID(C1845,3,LEN(C1845))</f>
        <v>18期</v>
      </c>
      <c r="H1845" s="3" t="str">
        <f>VLOOKUP($B1845*1,[1]Sheet1!$A:$G,7,FALSE)</f>
        <v>华西北</v>
      </c>
      <c r="I1845" s="3" t="str">
        <f>VLOOKUP($B1845*1,[1]Sheet1!$A:$G,6,FALSE)</f>
        <v>西安</v>
      </c>
      <c r="J1845" s="3" t="str">
        <f>VLOOKUP($B1845*1,[1]Sheet1!$A:$G,5,FALSE)</f>
        <v>一组</v>
      </c>
      <c r="K1845" s="3" t="str">
        <f t="shared" si="170"/>
        <v>西安一组</v>
      </c>
      <c r="L1845" s="3" t="str">
        <f>IF(VLOOKUP($B1845*1,[1]Sheet1!$A:$G,4,FALSE)=1,"普通员工","管理人员")</f>
        <v>管理人员</v>
      </c>
      <c r="M1845" s="3">
        <f>E1845/D1845</f>
        <v>25000.67</v>
      </c>
      <c r="N1845" s="3">
        <f t="shared" si="171"/>
        <v>2020</v>
      </c>
      <c r="O1845" s="3">
        <f t="shared" si="172"/>
        <v>6</v>
      </c>
    </row>
    <row r="1846" spans="1:15" x14ac:dyDescent="0.2">
      <c r="A1846" s="9">
        <v>44008</v>
      </c>
      <c r="B1846" s="4" t="s">
        <v>57</v>
      </c>
      <c r="C1846" s="4" t="s">
        <v>5</v>
      </c>
      <c r="D1846" s="6">
        <v>1</v>
      </c>
      <c r="E1846" s="5">
        <v>6000.47</v>
      </c>
      <c r="F1846" s="6" t="str">
        <f t="shared" si="169"/>
        <v>借呗</v>
      </c>
      <c r="G1846" s="3" t="str">
        <f>MID(C1846,3,LEN(C1846))</f>
        <v>6期</v>
      </c>
      <c r="H1846" s="3" t="str">
        <f>VLOOKUP($B1846*1,[1]Sheet1!$A:$G,7,FALSE)</f>
        <v>华东</v>
      </c>
      <c r="I1846" s="3" t="str">
        <f>VLOOKUP($B1846*1,[1]Sheet1!$A:$G,6,FALSE)</f>
        <v>杭州</v>
      </c>
      <c r="J1846" s="3" t="str">
        <f>VLOOKUP($B1846*1,[1]Sheet1!$A:$G,5,FALSE)</f>
        <v>二组</v>
      </c>
      <c r="K1846" s="3" t="str">
        <f t="shared" si="170"/>
        <v>杭州二组</v>
      </c>
      <c r="L1846" s="3" t="str">
        <f>IF(VLOOKUP($B1846*1,[1]Sheet1!$A:$G,4,FALSE)=1,"普通员工","管理人员")</f>
        <v>普通员工</v>
      </c>
      <c r="M1846" s="3">
        <f>E1846/D1846</f>
        <v>6000.47</v>
      </c>
      <c r="N1846" s="3">
        <f t="shared" si="171"/>
        <v>2020</v>
      </c>
      <c r="O1846" s="3">
        <f t="shared" si="172"/>
        <v>6</v>
      </c>
    </row>
    <row r="1847" spans="1:15" x14ac:dyDescent="0.2">
      <c r="A1847" s="10">
        <f>A1846</f>
        <v>44008</v>
      </c>
      <c r="B1847" s="3" t="str">
        <f>B1846</f>
        <v>1000000028</v>
      </c>
      <c r="C1847" s="4" t="s">
        <v>10</v>
      </c>
      <c r="D1847" s="6">
        <v>1</v>
      </c>
      <c r="E1847" s="5">
        <v>1112.97</v>
      </c>
      <c r="F1847" s="6" t="str">
        <f t="shared" si="169"/>
        <v>借呗</v>
      </c>
      <c r="G1847" s="3" t="str">
        <f>MID(C1847,3,LEN(C1847))</f>
        <v>18期</v>
      </c>
      <c r="H1847" s="3" t="str">
        <f>VLOOKUP($B1847*1,[1]Sheet1!$A:$G,7,FALSE)</f>
        <v>华东</v>
      </c>
      <c r="I1847" s="3" t="str">
        <f>VLOOKUP($B1847*1,[1]Sheet1!$A:$G,6,FALSE)</f>
        <v>杭州</v>
      </c>
      <c r="J1847" s="3" t="str">
        <f>VLOOKUP($B1847*1,[1]Sheet1!$A:$G,5,FALSE)</f>
        <v>二组</v>
      </c>
      <c r="K1847" s="3" t="str">
        <f t="shared" si="170"/>
        <v>杭州二组</v>
      </c>
      <c r="L1847" s="3" t="str">
        <f>IF(VLOOKUP($B1847*1,[1]Sheet1!$A:$G,4,FALSE)=1,"普通员工","管理人员")</f>
        <v>普通员工</v>
      </c>
      <c r="M1847" s="3">
        <f>E1847/D1847</f>
        <v>1112.97</v>
      </c>
      <c r="N1847" s="3">
        <f t="shared" si="171"/>
        <v>2020</v>
      </c>
      <c r="O1847" s="3">
        <f t="shared" si="172"/>
        <v>6</v>
      </c>
    </row>
    <row r="1848" spans="1:15" x14ac:dyDescent="0.2">
      <c r="A1848" s="10">
        <f>A1847</f>
        <v>44008</v>
      </c>
      <c r="B1848" s="4" t="s">
        <v>4</v>
      </c>
      <c r="C1848" s="4" t="s">
        <v>145</v>
      </c>
      <c r="D1848" s="6">
        <v>2</v>
      </c>
      <c r="E1848" s="5">
        <v>3052.87</v>
      </c>
      <c r="F1848" s="6" t="str">
        <f t="shared" si="169"/>
        <v>借呗</v>
      </c>
      <c r="G1848" s="3" t="str">
        <f>MID(C1848,3,LEN(C1848))</f>
        <v>1期</v>
      </c>
      <c r="H1848" s="3" t="str">
        <f>VLOOKUP($B1848*1,[1]Sheet1!$A:$G,7,FALSE)</f>
        <v>华东</v>
      </c>
      <c r="I1848" s="3" t="str">
        <f>VLOOKUP($B1848*1,[1]Sheet1!$A:$G,6,FALSE)</f>
        <v>杭州</v>
      </c>
      <c r="J1848" s="3" t="str">
        <f>VLOOKUP($B1848*1,[1]Sheet1!$A:$G,5,FALSE)</f>
        <v>二组</v>
      </c>
      <c r="K1848" s="3" t="str">
        <f t="shared" si="170"/>
        <v>杭州二组</v>
      </c>
      <c r="L1848" s="3" t="str">
        <f>IF(VLOOKUP($B1848*1,[1]Sheet1!$A:$G,4,FALSE)=1,"普通员工","管理人员")</f>
        <v>普通员工</v>
      </c>
      <c r="M1848" s="3">
        <f>E1848/D1848</f>
        <v>1526.4349999999999</v>
      </c>
      <c r="N1848" s="3">
        <f t="shared" si="171"/>
        <v>2020</v>
      </c>
      <c r="O1848" s="3">
        <f t="shared" si="172"/>
        <v>6</v>
      </c>
    </row>
    <row r="1849" spans="1:15" x14ac:dyDescent="0.2">
      <c r="A1849" s="10">
        <f>A1848</f>
        <v>44008</v>
      </c>
      <c r="B1849" s="3" t="str">
        <f t="shared" ref="B1849:B1851" si="175">B1848</f>
        <v>1000000029</v>
      </c>
      <c r="C1849" s="4" t="s">
        <v>5</v>
      </c>
      <c r="D1849" s="6">
        <v>1</v>
      </c>
      <c r="E1849" s="5">
        <v>1602.02</v>
      </c>
      <c r="F1849" s="6" t="str">
        <f t="shared" si="169"/>
        <v>借呗</v>
      </c>
      <c r="G1849" s="3" t="str">
        <f>MID(C1849,3,LEN(C1849))</f>
        <v>6期</v>
      </c>
      <c r="H1849" s="3" t="str">
        <f>VLOOKUP($B1849*1,[1]Sheet1!$A:$G,7,FALSE)</f>
        <v>华东</v>
      </c>
      <c r="I1849" s="3" t="str">
        <f>VLOOKUP($B1849*1,[1]Sheet1!$A:$G,6,FALSE)</f>
        <v>杭州</v>
      </c>
      <c r="J1849" s="3" t="str">
        <f>VLOOKUP($B1849*1,[1]Sheet1!$A:$G,5,FALSE)</f>
        <v>二组</v>
      </c>
      <c r="K1849" s="3" t="str">
        <f t="shared" si="170"/>
        <v>杭州二组</v>
      </c>
      <c r="L1849" s="3" t="str">
        <f>IF(VLOOKUP($B1849*1,[1]Sheet1!$A:$G,4,FALSE)=1,"普通员工","管理人员")</f>
        <v>普通员工</v>
      </c>
      <c r="M1849" s="3">
        <f>E1849/D1849</f>
        <v>1602.02</v>
      </c>
      <c r="N1849" s="3">
        <f t="shared" si="171"/>
        <v>2020</v>
      </c>
      <c r="O1849" s="3">
        <f t="shared" si="172"/>
        <v>6</v>
      </c>
    </row>
    <row r="1850" spans="1:15" x14ac:dyDescent="0.2">
      <c r="A1850" s="10">
        <f>A1849</f>
        <v>44008</v>
      </c>
      <c r="B1850" s="3" t="str">
        <f t="shared" si="175"/>
        <v>1000000029</v>
      </c>
      <c r="C1850" s="4" t="s">
        <v>6</v>
      </c>
      <c r="D1850" s="6">
        <v>2</v>
      </c>
      <c r="E1850" s="5">
        <v>21000.27</v>
      </c>
      <c r="F1850" s="6" t="str">
        <f t="shared" si="169"/>
        <v>借呗</v>
      </c>
      <c r="G1850" s="3" t="str">
        <f>MID(C1850,3,LEN(C1850))</f>
        <v>12期</v>
      </c>
      <c r="H1850" s="3" t="str">
        <f>VLOOKUP($B1850*1,[1]Sheet1!$A:$G,7,FALSE)</f>
        <v>华东</v>
      </c>
      <c r="I1850" s="3" t="str">
        <f>VLOOKUP($B1850*1,[1]Sheet1!$A:$G,6,FALSE)</f>
        <v>杭州</v>
      </c>
      <c r="J1850" s="3" t="str">
        <f>VLOOKUP($B1850*1,[1]Sheet1!$A:$G,5,FALSE)</f>
        <v>二组</v>
      </c>
      <c r="K1850" s="3" t="str">
        <f t="shared" si="170"/>
        <v>杭州二组</v>
      </c>
      <c r="L1850" s="3" t="str">
        <f>IF(VLOOKUP($B1850*1,[1]Sheet1!$A:$G,4,FALSE)=1,"普通员工","管理人员")</f>
        <v>普通员工</v>
      </c>
      <c r="M1850" s="3">
        <f>E1850/D1850</f>
        <v>10500.135</v>
      </c>
      <c r="N1850" s="3">
        <f t="shared" si="171"/>
        <v>2020</v>
      </c>
      <c r="O1850" s="3">
        <f t="shared" si="172"/>
        <v>6</v>
      </c>
    </row>
    <row r="1851" spans="1:15" x14ac:dyDescent="0.2">
      <c r="A1851" s="10">
        <f>A1850</f>
        <v>44008</v>
      </c>
      <c r="B1851" s="3" t="str">
        <f t="shared" si="175"/>
        <v>1000000029</v>
      </c>
      <c r="C1851" s="4" t="s">
        <v>10</v>
      </c>
      <c r="D1851" s="6">
        <v>1</v>
      </c>
      <c r="E1851" s="5">
        <v>6500.5</v>
      </c>
      <c r="F1851" s="6" t="str">
        <f t="shared" si="169"/>
        <v>借呗</v>
      </c>
      <c r="G1851" s="3" t="str">
        <f>MID(C1851,3,LEN(C1851))</f>
        <v>18期</v>
      </c>
      <c r="H1851" s="3" t="str">
        <f>VLOOKUP($B1851*1,[1]Sheet1!$A:$G,7,FALSE)</f>
        <v>华东</v>
      </c>
      <c r="I1851" s="3" t="str">
        <f>VLOOKUP($B1851*1,[1]Sheet1!$A:$G,6,FALSE)</f>
        <v>杭州</v>
      </c>
      <c r="J1851" s="3" t="str">
        <f>VLOOKUP($B1851*1,[1]Sheet1!$A:$G,5,FALSE)</f>
        <v>二组</v>
      </c>
      <c r="K1851" s="3" t="str">
        <f t="shared" si="170"/>
        <v>杭州二组</v>
      </c>
      <c r="L1851" s="3" t="str">
        <f>IF(VLOOKUP($B1851*1,[1]Sheet1!$A:$G,4,FALSE)=1,"普通员工","管理人员")</f>
        <v>普通员工</v>
      </c>
      <c r="M1851" s="3">
        <f>E1851/D1851</f>
        <v>6500.5</v>
      </c>
      <c r="N1851" s="3">
        <f t="shared" si="171"/>
        <v>2020</v>
      </c>
      <c r="O1851" s="3">
        <f t="shared" si="172"/>
        <v>6</v>
      </c>
    </row>
    <row r="1852" spans="1:15" x14ac:dyDescent="0.2">
      <c r="A1852" s="10">
        <f>A1851</f>
        <v>44008</v>
      </c>
      <c r="B1852" s="4" t="s">
        <v>7</v>
      </c>
      <c r="C1852" s="4" t="s">
        <v>6</v>
      </c>
      <c r="D1852" s="6">
        <v>2</v>
      </c>
      <c r="E1852" s="5">
        <v>34000.19</v>
      </c>
      <c r="F1852" s="6" t="str">
        <f t="shared" si="169"/>
        <v>借呗</v>
      </c>
      <c r="G1852" s="3" t="str">
        <f>MID(C1852,3,LEN(C1852))</f>
        <v>12期</v>
      </c>
      <c r="H1852" s="3" t="str">
        <f>VLOOKUP($B1852*1,[1]Sheet1!$A:$G,7,FALSE)</f>
        <v>华南</v>
      </c>
      <c r="I1852" s="3" t="str">
        <f>VLOOKUP($B1852*1,[1]Sheet1!$A:$G,6,FALSE)</f>
        <v>广州</v>
      </c>
      <c r="J1852" s="3" t="str">
        <f>VLOOKUP($B1852*1,[1]Sheet1!$A:$G,5,FALSE)</f>
        <v>三组</v>
      </c>
      <c r="K1852" s="3" t="str">
        <f t="shared" si="170"/>
        <v>广州三组</v>
      </c>
      <c r="L1852" s="3" t="str">
        <f>IF(VLOOKUP($B1852*1,[1]Sheet1!$A:$G,4,FALSE)=1,"普通员工","管理人员")</f>
        <v>普通员工</v>
      </c>
      <c r="M1852" s="3">
        <f>E1852/D1852</f>
        <v>17000.095000000001</v>
      </c>
      <c r="N1852" s="3">
        <f t="shared" si="171"/>
        <v>2020</v>
      </c>
      <c r="O1852" s="3">
        <f t="shared" si="172"/>
        <v>6</v>
      </c>
    </row>
    <row r="1853" spans="1:15" x14ac:dyDescent="0.2">
      <c r="A1853" s="10">
        <f>A1852</f>
        <v>44008</v>
      </c>
      <c r="B1853" s="4" t="s">
        <v>9</v>
      </c>
      <c r="C1853" s="4" t="s">
        <v>5</v>
      </c>
      <c r="D1853" s="6">
        <v>1</v>
      </c>
      <c r="E1853" s="5">
        <v>12000.69</v>
      </c>
      <c r="F1853" s="6" t="str">
        <f t="shared" si="169"/>
        <v>借呗</v>
      </c>
      <c r="G1853" s="3" t="str">
        <f>MID(C1853,3,LEN(C1853))</f>
        <v>6期</v>
      </c>
      <c r="H1853" s="3" t="str">
        <f>VLOOKUP($B1853*1,[1]Sheet1!$A:$G,7,FALSE)</f>
        <v>华东</v>
      </c>
      <c r="I1853" s="3" t="str">
        <f>VLOOKUP($B1853*1,[1]Sheet1!$A:$G,6,FALSE)</f>
        <v>苏州</v>
      </c>
      <c r="J1853" s="3" t="str">
        <f>VLOOKUP($B1853*1,[1]Sheet1!$A:$G,5,FALSE)</f>
        <v>一组</v>
      </c>
      <c r="K1853" s="3" t="str">
        <f t="shared" si="170"/>
        <v>苏州一组</v>
      </c>
      <c r="L1853" s="3" t="str">
        <f>IF(VLOOKUP($B1853*1,[1]Sheet1!$A:$G,4,FALSE)=1,"普通员工","管理人员")</f>
        <v>管理人员</v>
      </c>
      <c r="M1853" s="3">
        <f>E1853/D1853</f>
        <v>12000.69</v>
      </c>
      <c r="N1853" s="3">
        <f t="shared" si="171"/>
        <v>2020</v>
      </c>
      <c r="O1853" s="3">
        <f t="shared" si="172"/>
        <v>6</v>
      </c>
    </row>
    <row r="1854" spans="1:15" x14ac:dyDescent="0.2">
      <c r="A1854" s="10">
        <f>A1853</f>
        <v>44008</v>
      </c>
      <c r="B1854" s="3" t="str">
        <f>B1853</f>
        <v>1000000032</v>
      </c>
      <c r="C1854" s="4" t="s">
        <v>6</v>
      </c>
      <c r="D1854" s="6">
        <v>1</v>
      </c>
      <c r="E1854" s="5">
        <v>25000.47</v>
      </c>
      <c r="F1854" s="6" t="str">
        <f t="shared" si="169"/>
        <v>借呗</v>
      </c>
      <c r="G1854" s="3" t="str">
        <f>MID(C1854,3,LEN(C1854))</f>
        <v>12期</v>
      </c>
      <c r="H1854" s="3" t="str">
        <f>VLOOKUP($B1854*1,[1]Sheet1!$A:$G,7,FALSE)</f>
        <v>华东</v>
      </c>
      <c r="I1854" s="3" t="str">
        <f>VLOOKUP($B1854*1,[1]Sheet1!$A:$G,6,FALSE)</f>
        <v>苏州</v>
      </c>
      <c r="J1854" s="3" t="str">
        <f>VLOOKUP($B1854*1,[1]Sheet1!$A:$G,5,FALSE)</f>
        <v>一组</v>
      </c>
      <c r="K1854" s="3" t="str">
        <f t="shared" si="170"/>
        <v>苏州一组</v>
      </c>
      <c r="L1854" s="3" t="str">
        <f>IF(VLOOKUP($B1854*1,[1]Sheet1!$A:$G,4,FALSE)=1,"普通员工","管理人员")</f>
        <v>管理人员</v>
      </c>
      <c r="M1854" s="3">
        <f>E1854/D1854</f>
        <v>25000.47</v>
      </c>
      <c r="N1854" s="3">
        <f t="shared" si="171"/>
        <v>2020</v>
      </c>
      <c r="O1854" s="3">
        <f t="shared" si="172"/>
        <v>6</v>
      </c>
    </row>
    <row r="1855" spans="1:15" x14ac:dyDescent="0.2">
      <c r="A1855" s="10">
        <f>A1854</f>
        <v>44008</v>
      </c>
      <c r="B1855" s="4" t="s">
        <v>36</v>
      </c>
      <c r="C1855" s="4" t="s">
        <v>141</v>
      </c>
      <c r="D1855" s="6">
        <v>1</v>
      </c>
      <c r="E1855" s="5">
        <v>2550.4899999999998</v>
      </c>
      <c r="F1855" s="6" t="str">
        <f t="shared" si="169"/>
        <v>借呗</v>
      </c>
      <c r="G1855" s="3" t="str">
        <f>MID(C1855,3,LEN(C1855))</f>
        <v>9期</v>
      </c>
      <c r="H1855" s="3" t="str">
        <f>VLOOKUP($B1855*1,[1]Sheet1!$A:$G,7,FALSE)</f>
        <v>华东</v>
      </c>
      <c r="I1855" s="3" t="str">
        <f>VLOOKUP($B1855*1,[1]Sheet1!$A:$G,6,FALSE)</f>
        <v>苏州</v>
      </c>
      <c r="J1855" s="3" t="str">
        <f>VLOOKUP($B1855*1,[1]Sheet1!$A:$G,5,FALSE)</f>
        <v>一组</v>
      </c>
      <c r="K1855" s="3" t="str">
        <f t="shared" si="170"/>
        <v>苏州一组</v>
      </c>
      <c r="L1855" s="3" t="str">
        <f>IF(VLOOKUP($B1855*1,[1]Sheet1!$A:$G,4,FALSE)=1,"普通员工","管理人员")</f>
        <v>普通员工</v>
      </c>
      <c r="M1855" s="3">
        <f>E1855/D1855</f>
        <v>2550.4899999999998</v>
      </c>
      <c r="N1855" s="3">
        <f t="shared" si="171"/>
        <v>2020</v>
      </c>
      <c r="O1855" s="3">
        <f t="shared" si="172"/>
        <v>6</v>
      </c>
    </row>
    <row r="1856" spans="1:15" x14ac:dyDescent="0.2">
      <c r="A1856" s="10">
        <f>A1855</f>
        <v>44008</v>
      </c>
      <c r="B1856" s="4" t="s">
        <v>37</v>
      </c>
      <c r="C1856" s="4" t="s">
        <v>5</v>
      </c>
      <c r="D1856" s="6">
        <v>1</v>
      </c>
      <c r="E1856" s="5">
        <v>18000.509999999998</v>
      </c>
      <c r="F1856" s="6" t="str">
        <f t="shared" si="169"/>
        <v>借呗</v>
      </c>
      <c r="G1856" s="3" t="str">
        <f>MID(C1856,3,LEN(C1856))</f>
        <v>6期</v>
      </c>
      <c r="H1856" s="3" t="str">
        <f>VLOOKUP($B1856*1,[1]Sheet1!$A:$G,7,FALSE)</f>
        <v>华东</v>
      </c>
      <c r="I1856" s="3" t="str">
        <f>VLOOKUP($B1856*1,[1]Sheet1!$A:$G,6,FALSE)</f>
        <v>苏州</v>
      </c>
      <c r="J1856" s="3" t="str">
        <f>VLOOKUP($B1856*1,[1]Sheet1!$A:$G,5,FALSE)</f>
        <v>一组</v>
      </c>
      <c r="K1856" s="3" t="str">
        <f t="shared" si="170"/>
        <v>苏州一组</v>
      </c>
      <c r="L1856" s="3" t="str">
        <f>IF(VLOOKUP($B1856*1,[1]Sheet1!$A:$G,4,FALSE)=1,"普通员工","管理人员")</f>
        <v>普通员工</v>
      </c>
      <c r="M1856" s="3">
        <f>E1856/D1856</f>
        <v>18000.509999999998</v>
      </c>
      <c r="N1856" s="3">
        <f t="shared" si="171"/>
        <v>2020</v>
      </c>
      <c r="O1856" s="3">
        <f t="shared" si="172"/>
        <v>6</v>
      </c>
    </row>
    <row r="1857" spans="1:15" x14ac:dyDescent="0.2">
      <c r="A1857" s="10">
        <f>A1856</f>
        <v>44008</v>
      </c>
      <c r="B1857" s="3" t="str">
        <f>B1856</f>
        <v>1000000034</v>
      </c>
      <c r="C1857" s="4" t="s">
        <v>141</v>
      </c>
      <c r="D1857" s="6">
        <v>1</v>
      </c>
      <c r="E1857" s="5">
        <v>1113.47</v>
      </c>
      <c r="F1857" s="6" t="str">
        <f t="shared" si="169"/>
        <v>借呗</v>
      </c>
      <c r="G1857" s="3" t="str">
        <f>MID(C1857,3,LEN(C1857))</f>
        <v>9期</v>
      </c>
      <c r="H1857" s="3" t="str">
        <f>VLOOKUP($B1857*1,[1]Sheet1!$A:$G,7,FALSE)</f>
        <v>华东</v>
      </c>
      <c r="I1857" s="3" t="str">
        <f>VLOOKUP($B1857*1,[1]Sheet1!$A:$G,6,FALSE)</f>
        <v>苏州</v>
      </c>
      <c r="J1857" s="3" t="str">
        <f>VLOOKUP($B1857*1,[1]Sheet1!$A:$G,5,FALSE)</f>
        <v>一组</v>
      </c>
      <c r="K1857" s="3" t="str">
        <f t="shared" si="170"/>
        <v>苏州一组</v>
      </c>
      <c r="L1857" s="3" t="str">
        <f>IF(VLOOKUP($B1857*1,[1]Sheet1!$A:$G,4,FALSE)=1,"普通员工","管理人员")</f>
        <v>普通员工</v>
      </c>
      <c r="M1857" s="3">
        <f>E1857/D1857</f>
        <v>1113.47</v>
      </c>
      <c r="N1857" s="3">
        <f t="shared" si="171"/>
        <v>2020</v>
      </c>
      <c r="O1857" s="3">
        <f t="shared" si="172"/>
        <v>6</v>
      </c>
    </row>
    <row r="1858" spans="1:15" x14ac:dyDescent="0.2">
      <c r="A1858" s="10">
        <f>A1857</f>
        <v>44008</v>
      </c>
      <c r="B1858" s="4" t="s">
        <v>12</v>
      </c>
      <c r="C1858" s="4" t="s">
        <v>145</v>
      </c>
      <c r="D1858" s="6">
        <v>1</v>
      </c>
      <c r="E1858" s="5">
        <v>1300.44</v>
      </c>
      <c r="F1858" s="6" t="str">
        <f t="shared" si="169"/>
        <v>借呗</v>
      </c>
      <c r="G1858" s="3" t="str">
        <f>MID(C1858,3,LEN(C1858))</f>
        <v>1期</v>
      </c>
      <c r="H1858" s="3" t="str">
        <f>VLOOKUP($B1858*1,[1]Sheet1!$A:$G,7,FALSE)</f>
        <v>华南</v>
      </c>
      <c r="I1858" s="3" t="str">
        <f>VLOOKUP($B1858*1,[1]Sheet1!$A:$G,6,FALSE)</f>
        <v>广州</v>
      </c>
      <c r="J1858" s="3" t="str">
        <f>VLOOKUP($B1858*1,[1]Sheet1!$A:$G,5,FALSE)</f>
        <v>三组</v>
      </c>
      <c r="K1858" s="3" t="str">
        <f t="shared" si="170"/>
        <v>广州三组</v>
      </c>
      <c r="L1858" s="3" t="str">
        <f>IF(VLOOKUP($B1858*1,[1]Sheet1!$A:$G,4,FALSE)=1,"普通员工","管理人员")</f>
        <v>管理人员</v>
      </c>
      <c r="M1858" s="3">
        <f>E1858/D1858</f>
        <v>1300.44</v>
      </c>
      <c r="N1858" s="3">
        <f t="shared" si="171"/>
        <v>2020</v>
      </c>
      <c r="O1858" s="3">
        <f t="shared" si="172"/>
        <v>6</v>
      </c>
    </row>
    <row r="1859" spans="1:15" x14ac:dyDescent="0.2">
      <c r="A1859" s="10">
        <f>A1858</f>
        <v>44008</v>
      </c>
      <c r="B1859" s="3" t="str">
        <f t="shared" ref="B1859:B1860" si="176">B1858</f>
        <v>1000000036</v>
      </c>
      <c r="C1859" s="4" t="s">
        <v>5</v>
      </c>
      <c r="D1859" s="6">
        <v>3</v>
      </c>
      <c r="E1859" s="5">
        <v>28501.81</v>
      </c>
      <c r="F1859" s="6" t="str">
        <f t="shared" ref="F1859:F1922" si="177">LEFT(C1859,2)</f>
        <v>借呗</v>
      </c>
      <c r="G1859" s="3" t="str">
        <f>MID(C1859,3,LEN(C1859))</f>
        <v>6期</v>
      </c>
      <c r="H1859" s="3" t="str">
        <f>VLOOKUP($B1859*1,[1]Sheet1!$A:$G,7,FALSE)</f>
        <v>华南</v>
      </c>
      <c r="I1859" s="3" t="str">
        <f>VLOOKUP($B1859*1,[1]Sheet1!$A:$G,6,FALSE)</f>
        <v>广州</v>
      </c>
      <c r="J1859" s="3" t="str">
        <f>VLOOKUP($B1859*1,[1]Sheet1!$A:$G,5,FALSE)</f>
        <v>三组</v>
      </c>
      <c r="K1859" s="3" t="str">
        <f t="shared" ref="K1859:K1922" si="178">I1859&amp;J1859</f>
        <v>广州三组</v>
      </c>
      <c r="L1859" s="3" t="str">
        <f>IF(VLOOKUP($B1859*1,[1]Sheet1!$A:$G,4,FALSE)=1,"普通员工","管理人员")</f>
        <v>管理人员</v>
      </c>
      <c r="M1859" s="3">
        <f>E1859/D1859</f>
        <v>9500.6033333333344</v>
      </c>
      <c r="N1859" s="3">
        <f t="shared" ref="N1859:N1922" si="179">YEAR(A1859)</f>
        <v>2020</v>
      </c>
      <c r="O1859" s="3">
        <f t="shared" ref="O1859:O1922" si="180">MONTH(A1859)</f>
        <v>6</v>
      </c>
    </row>
    <row r="1860" spans="1:15" x14ac:dyDescent="0.2">
      <c r="A1860" s="10">
        <f>A1859</f>
        <v>44008</v>
      </c>
      <c r="B1860" s="3" t="str">
        <f t="shared" si="176"/>
        <v>1000000036</v>
      </c>
      <c r="C1860" s="4" t="s">
        <v>10</v>
      </c>
      <c r="D1860" s="6">
        <v>1</v>
      </c>
      <c r="E1860" s="5">
        <v>25000.58</v>
      </c>
      <c r="F1860" s="6" t="str">
        <f t="shared" si="177"/>
        <v>借呗</v>
      </c>
      <c r="G1860" s="3" t="str">
        <f>MID(C1860,3,LEN(C1860))</f>
        <v>18期</v>
      </c>
      <c r="H1860" s="3" t="str">
        <f>VLOOKUP($B1860*1,[1]Sheet1!$A:$G,7,FALSE)</f>
        <v>华南</v>
      </c>
      <c r="I1860" s="3" t="str">
        <f>VLOOKUP($B1860*1,[1]Sheet1!$A:$G,6,FALSE)</f>
        <v>广州</v>
      </c>
      <c r="J1860" s="3" t="str">
        <f>VLOOKUP($B1860*1,[1]Sheet1!$A:$G,5,FALSE)</f>
        <v>三组</v>
      </c>
      <c r="K1860" s="3" t="str">
        <f t="shared" si="178"/>
        <v>广州三组</v>
      </c>
      <c r="L1860" s="3" t="str">
        <f>IF(VLOOKUP($B1860*1,[1]Sheet1!$A:$G,4,FALSE)=1,"普通员工","管理人员")</f>
        <v>管理人员</v>
      </c>
      <c r="M1860" s="3">
        <f>E1860/D1860</f>
        <v>25000.58</v>
      </c>
      <c r="N1860" s="3">
        <f t="shared" si="179"/>
        <v>2020</v>
      </c>
      <c r="O1860" s="3">
        <f t="shared" si="180"/>
        <v>6</v>
      </c>
    </row>
    <row r="1861" spans="1:15" x14ac:dyDescent="0.2">
      <c r="A1861" s="10">
        <f>A1860</f>
        <v>44008</v>
      </c>
      <c r="B1861" s="4" t="s">
        <v>13</v>
      </c>
      <c r="C1861" s="4" t="s">
        <v>142</v>
      </c>
      <c r="D1861" s="6">
        <v>1</v>
      </c>
      <c r="E1861" s="5">
        <v>1300.6500000000001</v>
      </c>
      <c r="F1861" s="6" t="str">
        <f t="shared" si="177"/>
        <v>借呗</v>
      </c>
      <c r="G1861" s="3" t="str">
        <f>MID(C1861,3,LEN(C1861))</f>
        <v>3期</v>
      </c>
      <c r="H1861" s="3" t="str">
        <f>VLOOKUP($B1861*1,[1]Sheet1!$A:$G,7,FALSE)</f>
        <v>华东</v>
      </c>
      <c r="I1861" s="3" t="str">
        <f>VLOOKUP($B1861*1,[1]Sheet1!$A:$G,6,FALSE)</f>
        <v>杭州</v>
      </c>
      <c r="J1861" s="3" t="str">
        <f>VLOOKUP($B1861*1,[1]Sheet1!$A:$G,5,FALSE)</f>
        <v>二组</v>
      </c>
      <c r="K1861" s="3" t="str">
        <f t="shared" si="178"/>
        <v>杭州二组</v>
      </c>
      <c r="L1861" s="3" t="str">
        <f>IF(VLOOKUP($B1861*1,[1]Sheet1!$A:$G,4,FALSE)=1,"普通员工","管理人员")</f>
        <v>普通员工</v>
      </c>
      <c r="M1861" s="3">
        <f>E1861/D1861</f>
        <v>1300.6500000000001</v>
      </c>
      <c r="N1861" s="3">
        <f t="shared" si="179"/>
        <v>2020</v>
      </c>
      <c r="O1861" s="3">
        <f t="shared" si="180"/>
        <v>6</v>
      </c>
    </row>
    <row r="1862" spans="1:15" x14ac:dyDescent="0.2">
      <c r="A1862" s="10">
        <f>A1861</f>
        <v>44008</v>
      </c>
      <c r="B1862" s="3" t="str">
        <f>B1861</f>
        <v>1000000037</v>
      </c>
      <c r="C1862" s="4" t="s">
        <v>5</v>
      </c>
      <c r="D1862" s="6">
        <v>2</v>
      </c>
      <c r="E1862" s="5">
        <v>33999.980000000003</v>
      </c>
      <c r="F1862" s="6" t="str">
        <f t="shared" si="177"/>
        <v>借呗</v>
      </c>
      <c r="G1862" s="3" t="str">
        <f>MID(C1862,3,LEN(C1862))</f>
        <v>6期</v>
      </c>
      <c r="H1862" s="3" t="str">
        <f>VLOOKUP($B1862*1,[1]Sheet1!$A:$G,7,FALSE)</f>
        <v>华东</v>
      </c>
      <c r="I1862" s="3" t="str">
        <f>VLOOKUP($B1862*1,[1]Sheet1!$A:$G,6,FALSE)</f>
        <v>杭州</v>
      </c>
      <c r="J1862" s="3" t="str">
        <f>VLOOKUP($B1862*1,[1]Sheet1!$A:$G,5,FALSE)</f>
        <v>二组</v>
      </c>
      <c r="K1862" s="3" t="str">
        <f t="shared" si="178"/>
        <v>杭州二组</v>
      </c>
      <c r="L1862" s="3" t="str">
        <f>IF(VLOOKUP($B1862*1,[1]Sheet1!$A:$G,4,FALSE)=1,"普通员工","管理人员")</f>
        <v>普通员工</v>
      </c>
      <c r="M1862" s="3">
        <f>E1862/D1862</f>
        <v>16999.990000000002</v>
      </c>
      <c r="N1862" s="3">
        <f t="shared" si="179"/>
        <v>2020</v>
      </c>
      <c r="O1862" s="3">
        <f t="shared" si="180"/>
        <v>6</v>
      </c>
    </row>
    <row r="1863" spans="1:15" x14ac:dyDescent="0.2">
      <c r="A1863" s="10">
        <f>A1862</f>
        <v>44008</v>
      </c>
      <c r="B1863" s="4" t="s">
        <v>15</v>
      </c>
      <c r="C1863" s="4" t="s">
        <v>142</v>
      </c>
      <c r="D1863" s="6">
        <v>1</v>
      </c>
      <c r="E1863" s="5">
        <v>3600.1</v>
      </c>
      <c r="F1863" s="6" t="str">
        <f t="shared" si="177"/>
        <v>借呗</v>
      </c>
      <c r="G1863" s="3" t="str">
        <f>MID(C1863,3,LEN(C1863))</f>
        <v>3期</v>
      </c>
      <c r="H1863" s="3" t="str">
        <f>VLOOKUP($B1863*1,[1]Sheet1!$A:$G,7,FALSE)</f>
        <v>华西北</v>
      </c>
      <c r="I1863" s="3" t="str">
        <f>VLOOKUP($B1863*1,[1]Sheet1!$A:$G,6,FALSE)</f>
        <v>北京</v>
      </c>
      <c r="J1863" s="3" t="str">
        <f>VLOOKUP($B1863*1,[1]Sheet1!$A:$G,5,FALSE)</f>
        <v>四组</v>
      </c>
      <c r="K1863" s="3" t="str">
        <f t="shared" si="178"/>
        <v>北京四组</v>
      </c>
      <c r="L1863" s="3" t="str">
        <f>IF(VLOOKUP($B1863*1,[1]Sheet1!$A:$G,4,FALSE)=1,"普通员工","管理人员")</f>
        <v>管理人员</v>
      </c>
      <c r="M1863" s="3">
        <f>E1863/D1863</f>
        <v>3600.1</v>
      </c>
      <c r="N1863" s="3">
        <f t="shared" si="179"/>
        <v>2020</v>
      </c>
      <c r="O1863" s="3">
        <f t="shared" si="180"/>
        <v>6</v>
      </c>
    </row>
    <row r="1864" spans="1:15" x14ac:dyDescent="0.2">
      <c r="A1864" s="10">
        <f>A1863</f>
        <v>44008</v>
      </c>
      <c r="B1864" s="4" t="s">
        <v>16</v>
      </c>
      <c r="C1864" s="4" t="s">
        <v>5</v>
      </c>
      <c r="D1864" s="6">
        <v>2</v>
      </c>
      <c r="E1864" s="5">
        <v>23000.71</v>
      </c>
      <c r="F1864" s="6" t="str">
        <f t="shared" si="177"/>
        <v>借呗</v>
      </c>
      <c r="G1864" s="3" t="str">
        <f>MID(C1864,3,LEN(C1864))</f>
        <v>6期</v>
      </c>
      <c r="H1864" s="3" t="str">
        <f>VLOOKUP($B1864*1,[1]Sheet1!$A:$G,7,FALSE)</f>
        <v>华西北</v>
      </c>
      <c r="I1864" s="3" t="str">
        <f>VLOOKUP($B1864*1,[1]Sheet1!$A:$G,6,FALSE)</f>
        <v>北京</v>
      </c>
      <c r="J1864" s="3" t="str">
        <f>VLOOKUP($B1864*1,[1]Sheet1!$A:$G,5,FALSE)</f>
        <v>三组</v>
      </c>
      <c r="K1864" s="3" t="str">
        <f t="shared" si="178"/>
        <v>北京三组</v>
      </c>
      <c r="L1864" s="3" t="str">
        <f>IF(VLOOKUP($B1864*1,[1]Sheet1!$A:$G,4,FALSE)=1,"普通员工","管理人员")</f>
        <v>管理人员</v>
      </c>
      <c r="M1864" s="3">
        <f>E1864/D1864</f>
        <v>11500.355</v>
      </c>
      <c r="N1864" s="3">
        <f t="shared" si="179"/>
        <v>2020</v>
      </c>
      <c r="O1864" s="3">
        <f t="shared" si="180"/>
        <v>6</v>
      </c>
    </row>
    <row r="1865" spans="1:15" x14ac:dyDescent="0.2">
      <c r="A1865" s="10">
        <f>A1864</f>
        <v>44008</v>
      </c>
      <c r="B1865" s="4" t="s">
        <v>17</v>
      </c>
      <c r="C1865" s="4" t="s">
        <v>142</v>
      </c>
      <c r="D1865" s="6">
        <v>1</v>
      </c>
      <c r="E1865" s="5">
        <v>943.12</v>
      </c>
      <c r="F1865" s="6" t="str">
        <f t="shared" si="177"/>
        <v>借呗</v>
      </c>
      <c r="G1865" s="3" t="str">
        <f>MID(C1865,3,LEN(C1865))</f>
        <v>3期</v>
      </c>
      <c r="H1865" s="3" t="str">
        <f>VLOOKUP($B1865*1,[1]Sheet1!$A:$G,7,FALSE)</f>
        <v>华南</v>
      </c>
      <c r="I1865" s="3" t="str">
        <f>VLOOKUP($B1865*1,[1]Sheet1!$A:$G,6,FALSE)</f>
        <v>深圳</v>
      </c>
      <c r="J1865" s="3" t="str">
        <f>VLOOKUP($B1865*1,[1]Sheet1!$A:$G,5,FALSE)</f>
        <v>一组</v>
      </c>
      <c r="K1865" s="3" t="str">
        <f t="shared" si="178"/>
        <v>深圳一组</v>
      </c>
      <c r="L1865" s="3" t="str">
        <f>IF(VLOOKUP($B1865*1,[1]Sheet1!$A:$G,4,FALSE)=1,"普通员工","管理人员")</f>
        <v>普通员工</v>
      </c>
      <c r="M1865" s="3">
        <f>E1865/D1865</f>
        <v>943.12</v>
      </c>
      <c r="N1865" s="3">
        <f t="shared" si="179"/>
        <v>2020</v>
      </c>
      <c r="O1865" s="3">
        <f t="shared" si="180"/>
        <v>6</v>
      </c>
    </row>
    <row r="1866" spans="1:15" x14ac:dyDescent="0.2">
      <c r="A1866" s="10">
        <f>A1865</f>
        <v>44008</v>
      </c>
      <c r="B1866" s="3" t="str">
        <f>B1865</f>
        <v>1000000045</v>
      </c>
      <c r="C1866" s="4" t="s">
        <v>5</v>
      </c>
      <c r="D1866" s="6">
        <v>1</v>
      </c>
      <c r="E1866" s="5">
        <v>24000.13</v>
      </c>
      <c r="F1866" s="6" t="str">
        <f t="shared" si="177"/>
        <v>借呗</v>
      </c>
      <c r="G1866" s="3" t="str">
        <f>MID(C1866,3,LEN(C1866))</f>
        <v>6期</v>
      </c>
      <c r="H1866" s="3" t="str">
        <f>VLOOKUP($B1866*1,[1]Sheet1!$A:$G,7,FALSE)</f>
        <v>华南</v>
      </c>
      <c r="I1866" s="3" t="str">
        <f>VLOOKUP($B1866*1,[1]Sheet1!$A:$G,6,FALSE)</f>
        <v>深圳</v>
      </c>
      <c r="J1866" s="3" t="str">
        <f>VLOOKUP($B1866*1,[1]Sheet1!$A:$G,5,FALSE)</f>
        <v>一组</v>
      </c>
      <c r="K1866" s="3" t="str">
        <f t="shared" si="178"/>
        <v>深圳一组</v>
      </c>
      <c r="L1866" s="3" t="str">
        <f>IF(VLOOKUP($B1866*1,[1]Sheet1!$A:$G,4,FALSE)=1,"普通员工","管理人员")</f>
        <v>普通员工</v>
      </c>
      <c r="M1866" s="3">
        <f>E1866/D1866</f>
        <v>24000.13</v>
      </c>
      <c r="N1866" s="3">
        <f t="shared" si="179"/>
        <v>2020</v>
      </c>
      <c r="O1866" s="3">
        <f t="shared" si="180"/>
        <v>6</v>
      </c>
    </row>
    <row r="1867" spans="1:15" x14ac:dyDescent="0.2">
      <c r="A1867" s="10">
        <f>A1866</f>
        <v>44008</v>
      </c>
      <c r="B1867" s="4" t="s">
        <v>40</v>
      </c>
      <c r="C1867" s="4" t="s">
        <v>5</v>
      </c>
      <c r="D1867" s="6">
        <v>1</v>
      </c>
      <c r="E1867" s="5">
        <v>20000.03</v>
      </c>
      <c r="F1867" s="6" t="str">
        <f t="shared" si="177"/>
        <v>借呗</v>
      </c>
      <c r="G1867" s="3" t="str">
        <f>MID(C1867,3,LEN(C1867))</f>
        <v>6期</v>
      </c>
      <c r="H1867" s="3" t="str">
        <f>VLOOKUP($B1867*1,[1]Sheet1!$A:$G,7,FALSE)</f>
        <v>华西北</v>
      </c>
      <c r="I1867" s="3" t="str">
        <f>VLOOKUP($B1867*1,[1]Sheet1!$A:$G,6,FALSE)</f>
        <v>成都</v>
      </c>
      <c r="J1867" s="3" t="str">
        <f>VLOOKUP($B1867*1,[1]Sheet1!$A:$G,5,FALSE)</f>
        <v>一组</v>
      </c>
      <c r="K1867" s="3" t="str">
        <f t="shared" si="178"/>
        <v>成都一组</v>
      </c>
      <c r="L1867" s="3" t="str">
        <f>IF(VLOOKUP($B1867*1,[1]Sheet1!$A:$G,4,FALSE)=1,"普通员工","管理人员")</f>
        <v>普通员工</v>
      </c>
      <c r="M1867" s="3">
        <f>E1867/D1867</f>
        <v>20000.03</v>
      </c>
      <c r="N1867" s="3">
        <f t="shared" si="179"/>
        <v>2020</v>
      </c>
      <c r="O1867" s="3">
        <f t="shared" si="180"/>
        <v>6</v>
      </c>
    </row>
    <row r="1868" spans="1:15" x14ac:dyDescent="0.2">
      <c r="A1868" s="10">
        <f>A1867</f>
        <v>44008</v>
      </c>
      <c r="B1868" s="3" t="str">
        <f>B1867</f>
        <v>1000000046</v>
      </c>
      <c r="C1868" s="4" t="s">
        <v>10</v>
      </c>
      <c r="D1868" s="6">
        <v>1</v>
      </c>
      <c r="E1868" s="5">
        <v>1012.18</v>
      </c>
      <c r="F1868" s="6" t="str">
        <f t="shared" si="177"/>
        <v>借呗</v>
      </c>
      <c r="G1868" s="3" t="str">
        <f>MID(C1868,3,LEN(C1868))</f>
        <v>18期</v>
      </c>
      <c r="H1868" s="3" t="str">
        <f>VLOOKUP($B1868*1,[1]Sheet1!$A:$G,7,FALSE)</f>
        <v>华西北</v>
      </c>
      <c r="I1868" s="3" t="str">
        <f>VLOOKUP($B1868*1,[1]Sheet1!$A:$G,6,FALSE)</f>
        <v>成都</v>
      </c>
      <c r="J1868" s="3" t="str">
        <f>VLOOKUP($B1868*1,[1]Sheet1!$A:$G,5,FALSE)</f>
        <v>一组</v>
      </c>
      <c r="K1868" s="3" t="str">
        <f t="shared" si="178"/>
        <v>成都一组</v>
      </c>
      <c r="L1868" s="3" t="str">
        <f>IF(VLOOKUP($B1868*1,[1]Sheet1!$A:$G,4,FALSE)=1,"普通员工","管理人员")</f>
        <v>普通员工</v>
      </c>
      <c r="M1868" s="3">
        <f>E1868/D1868</f>
        <v>1012.18</v>
      </c>
      <c r="N1868" s="3">
        <f t="shared" si="179"/>
        <v>2020</v>
      </c>
      <c r="O1868" s="3">
        <f t="shared" si="180"/>
        <v>6</v>
      </c>
    </row>
    <row r="1869" spans="1:15" x14ac:dyDescent="0.2">
      <c r="A1869" s="10">
        <f>A1868</f>
        <v>44008</v>
      </c>
      <c r="B1869" s="4" t="s">
        <v>42</v>
      </c>
      <c r="C1869" s="4" t="s">
        <v>6</v>
      </c>
      <c r="D1869" s="6">
        <v>1</v>
      </c>
      <c r="E1869" s="5">
        <v>17000.21</v>
      </c>
      <c r="F1869" s="6" t="str">
        <f t="shared" si="177"/>
        <v>借呗</v>
      </c>
      <c r="G1869" s="3" t="str">
        <f>MID(C1869,3,LEN(C1869))</f>
        <v>12期</v>
      </c>
      <c r="H1869" s="3" t="str">
        <f>VLOOKUP($B1869*1,[1]Sheet1!$A:$G,7,FALSE)</f>
        <v>华东</v>
      </c>
      <c r="I1869" s="3" t="str">
        <f>VLOOKUP($B1869*1,[1]Sheet1!$A:$G,6,FALSE)</f>
        <v>合肥</v>
      </c>
      <c r="J1869" s="3" t="str">
        <f>VLOOKUP($B1869*1,[1]Sheet1!$A:$G,5,FALSE)</f>
        <v>一组</v>
      </c>
      <c r="K1869" s="3" t="str">
        <f t="shared" si="178"/>
        <v>合肥一组</v>
      </c>
      <c r="L1869" s="3" t="str">
        <f>IF(VLOOKUP($B1869*1,[1]Sheet1!$A:$G,4,FALSE)=1,"普通员工","管理人员")</f>
        <v>普通员工</v>
      </c>
      <c r="M1869" s="3">
        <f>E1869/D1869</f>
        <v>17000.21</v>
      </c>
      <c r="N1869" s="3">
        <f t="shared" si="179"/>
        <v>2020</v>
      </c>
      <c r="O1869" s="3">
        <f t="shared" si="180"/>
        <v>6</v>
      </c>
    </row>
    <row r="1870" spans="1:15" x14ac:dyDescent="0.2">
      <c r="A1870" s="10">
        <f>A1869</f>
        <v>44008</v>
      </c>
      <c r="B1870" s="4" t="s">
        <v>93</v>
      </c>
      <c r="C1870" s="4" t="s">
        <v>145</v>
      </c>
      <c r="D1870" s="6">
        <v>1</v>
      </c>
      <c r="E1870" s="5">
        <v>2474.02</v>
      </c>
      <c r="F1870" s="6" t="str">
        <f t="shared" si="177"/>
        <v>借呗</v>
      </c>
      <c r="G1870" s="3" t="str">
        <f>MID(C1870,3,LEN(C1870))</f>
        <v>1期</v>
      </c>
      <c r="H1870" s="3" t="str">
        <f>VLOOKUP($B1870*1,[1]Sheet1!$A:$G,7,FALSE)</f>
        <v>华东</v>
      </c>
      <c r="I1870" s="3" t="str">
        <f>VLOOKUP($B1870*1,[1]Sheet1!$A:$G,6,FALSE)</f>
        <v>上海</v>
      </c>
      <c r="J1870" s="3" t="str">
        <f>VLOOKUP($B1870*1,[1]Sheet1!$A:$G,5,FALSE)</f>
        <v>二组</v>
      </c>
      <c r="K1870" s="3" t="str">
        <f t="shared" si="178"/>
        <v>上海二组</v>
      </c>
      <c r="L1870" s="3" t="str">
        <f>IF(VLOOKUP($B1870*1,[1]Sheet1!$A:$G,4,FALSE)=1,"普通员工","管理人员")</f>
        <v>普通员工</v>
      </c>
      <c r="M1870" s="3">
        <f>E1870/D1870</f>
        <v>2474.02</v>
      </c>
      <c r="N1870" s="3">
        <f t="shared" si="179"/>
        <v>2020</v>
      </c>
      <c r="O1870" s="3">
        <f t="shared" si="180"/>
        <v>6</v>
      </c>
    </row>
    <row r="1871" spans="1:15" x14ac:dyDescent="0.2">
      <c r="A1871" s="10">
        <f>A1870</f>
        <v>44008</v>
      </c>
      <c r="B1871" s="4" t="s">
        <v>18</v>
      </c>
      <c r="C1871" s="4" t="s">
        <v>142</v>
      </c>
      <c r="D1871" s="6">
        <v>1</v>
      </c>
      <c r="E1871" s="5">
        <v>1000.31</v>
      </c>
      <c r="F1871" s="6" t="str">
        <f t="shared" si="177"/>
        <v>借呗</v>
      </c>
      <c r="G1871" s="3" t="str">
        <f>MID(C1871,3,LEN(C1871))</f>
        <v>3期</v>
      </c>
      <c r="H1871" s="3" t="str">
        <f>VLOOKUP($B1871*1,[1]Sheet1!$A:$G,7,FALSE)</f>
        <v>华东</v>
      </c>
      <c r="I1871" s="3" t="str">
        <f>VLOOKUP($B1871*1,[1]Sheet1!$A:$G,6,FALSE)</f>
        <v>上海</v>
      </c>
      <c r="J1871" s="3" t="str">
        <f>VLOOKUP($B1871*1,[1]Sheet1!$A:$G,5,FALSE)</f>
        <v>一组</v>
      </c>
      <c r="K1871" s="3" t="str">
        <f t="shared" si="178"/>
        <v>上海一组</v>
      </c>
      <c r="L1871" s="3" t="str">
        <f>IF(VLOOKUP($B1871*1,[1]Sheet1!$A:$G,4,FALSE)=1,"普通员工","管理人员")</f>
        <v>普通员工</v>
      </c>
      <c r="M1871" s="3">
        <f>E1871/D1871</f>
        <v>1000.31</v>
      </c>
      <c r="N1871" s="3">
        <f t="shared" si="179"/>
        <v>2020</v>
      </c>
      <c r="O1871" s="3">
        <f t="shared" si="180"/>
        <v>6</v>
      </c>
    </row>
    <row r="1872" spans="1:15" x14ac:dyDescent="0.2">
      <c r="A1872" s="10">
        <f>A1871</f>
        <v>44008</v>
      </c>
      <c r="B1872" s="3" t="str">
        <f>B1871</f>
        <v>1000000054</v>
      </c>
      <c r="C1872" s="4" t="s">
        <v>5</v>
      </c>
      <c r="D1872" s="6">
        <v>2</v>
      </c>
      <c r="E1872" s="5">
        <v>28000.82</v>
      </c>
      <c r="F1872" s="6" t="str">
        <f t="shared" si="177"/>
        <v>借呗</v>
      </c>
      <c r="G1872" s="3" t="str">
        <f>MID(C1872,3,LEN(C1872))</f>
        <v>6期</v>
      </c>
      <c r="H1872" s="3" t="str">
        <f>VLOOKUP($B1872*1,[1]Sheet1!$A:$G,7,FALSE)</f>
        <v>华东</v>
      </c>
      <c r="I1872" s="3" t="str">
        <f>VLOOKUP($B1872*1,[1]Sheet1!$A:$G,6,FALSE)</f>
        <v>上海</v>
      </c>
      <c r="J1872" s="3" t="str">
        <f>VLOOKUP($B1872*1,[1]Sheet1!$A:$G,5,FALSE)</f>
        <v>一组</v>
      </c>
      <c r="K1872" s="3" t="str">
        <f t="shared" si="178"/>
        <v>上海一组</v>
      </c>
      <c r="L1872" s="3" t="str">
        <f>IF(VLOOKUP($B1872*1,[1]Sheet1!$A:$G,4,FALSE)=1,"普通员工","管理人员")</f>
        <v>普通员工</v>
      </c>
      <c r="M1872" s="3">
        <f>E1872/D1872</f>
        <v>14000.41</v>
      </c>
      <c r="N1872" s="3">
        <f t="shared" si="179"/>
        <v>2020</v>
      </c>
      <c r="O1872" s="3">
        <f t="shared" si="180"/>
        <v>6</v>
      </c>
    </row>
    <row r="1873" spans="1:15" x14ac:dyDescent="0.2">
      <c r="A1873" s="10">
        <f>A1872</f>
        <v>44008</v>
      </c>
      <c r="B1873" s="4" t="s">
        <v>19</v>
      </c>
      <c r="C1873" s="4" t="s">
        <v>142</v>
      </c>
      <c r="D1873" s="6">
        <v>1</v>
      </c>
      <c r="E1873" s="5">
        <v>2000.06</v>
      </c>
      <c r="F1873" s="6" t="str">
        <f t="shared" si="177"/>
        <v>借呗</v>
      </c>
      <c r="G1873" s="3" t="str">
        <f>MID(C1873,3,LEN(C1873))</f>
        <v>3期</v>
      </c>
      <c r="H1873" s="3" t="str">
        <f>VLOOKUP($B1873*1,[1]Sheet1!$A:$G,7,FALSE)</f>
        <v>华东</v>
      </c>
      <c r="I1873" s="3" t="str">
        <f>VLOOKUP($B1873*1,[1]Sheet1!$A:$G,6,FALSE)</f>
        <v>上海</v>
      </c>
      <c r="J1873" s="3" t="str">
        <f>VLOOKUP($B1873*1,[1]Sheet1!$A:$G,5,FALSE)</f>
        <v>一组</v>
      </c>
      <c r="K1873" s="3" t="str">
        <f t="shared" si="178"/>
        <v>上海一组</v>
      </c>
      <c r="L1873" s="3" t="str">
        <f>IF(VLOOKUP($B1873*1,[1]Sheet1!$A:$G,4,FALSE)=1,"普通员工","管理人员")</f>
        <v>管理人员</v>
      </c>
      <c r="M1873" s="3">
        <f>E1873/D1873</f>
        <v>2000.06</v>
      </c>
      <c r="N1873" s="3">
        <f t="shared" si="179"/>
        <v>2020</v>
      </c>
      <c r="O1873" s="3">
        <f t="shared" si="180"/>
        <v>6</v>
      </c>
    </row>
    <row r="1874" spans="1:15" x14ac:dyDescent="0.2">
      <c r="A1874" s="10">
        <f>A1873</f>
        <v>44008</v>
      </c>
      <c r="B1874" s="4" t="s">
        <v>21</v>
      </c>
      <c r="C1874" s="4" t="s">
        <v>5</v>
      </c>
      <c r="D1874" s="6">
        <v>2</v>
      </c>
      <c r="E1874" s="5">
        <v>8500.74</v>
      </c>
      <c r="F1874" s="6" t="str">
        <f t="shared" si="177"/>
        <v>借呗</v>
      </c>
      <c r="G1874" s="3" t="str">
        <f>MID(C1874,3,LEN(C1874))</f>
        <v>6期</v>
      </c>
      <c r="H1874" s="3" t="str">
        <f>VLOOKUP($B1874*1,[1]Sheet1!$A:$G,7,FALSE)</f>
        <v>华东</v>
      </c>
      <c r="I1874" s="3" t="str">
        <f>VLOOKUP($B1874*1,[1]Sheet1!$A:$G,6,FALSE)</f>
        <v>苏州</v>
      </c>
      <c r="J1874" s="3" t="str">
        <f>VLOOKUP($B1874*1,[1]Sheet1!$A:$G,5,FALSE)</f>
        <v>二组</v>
      </c>
      <c r="K1874" s="3" t="str">
        <f t="shared" si="178"/>
        <v>苏州二组</v>
      </c>
      <c r="L1874" s="3" t="str">
        <f>IF(VLOOKUP($B1874*1,[1]Sheet1!$A:$G,4,FALSE)=1,"普通员工","管理人员")</f>
        <v>普通员工</v>
      </c>
      <c r="M1874" s="3">
        <f>E1874/D1874</f>
        <v>4250.37</v>
      </c>
      <c r="N1874" s="3">
        <f t="shared" si="179"/>
        <v>2020</v>
      </c>
      <c r="O1874" s="3">
        <f t="shared" si="180"/>
        <v>6</v>
      </c>
    </row>
    <row r="1875" spans="1:15" x14ac:dyDescent="0.2">
      <c r="A1875" s="10">
        <f>A1874</f>
        <v>44008</v>
      </c>
      <c r="B1875" s="3" t="str">
        <f>B1874</f>
        <v>1000000067</v>
      </c>
      <c r="C1875" s="4" t="s">
        <v>141</v>
      </c>
      <c r="D1875" s="6">
        <v>1</v>
      </c>
      <c r="E1875" s="5">
        <v>500.01</v>
      </c>
      <c r="F1875" s="6" t="str">
        <f t="shared" si="177"/>
        <v>借呗</v>
      </c>
      <c r="G1875" s="3" t="str">
        <f>MID(C1875,3,LEN(C1875))</f>
        <v>9期</v>
      </c>
      <c r="H1875" s="3" t="str">
        <f>VLOOKUP($B1875*1,[1]Sheet1!$A:$G,7,FALSE)</f>
        <v>华东</v>
      </c>
      <c r="I1875" s="3" t="str">
        <f>VLOOKUP($B1875*1,[1]Sheet1!$A:$G,6,FALSE)</f>
        <v>苏州</v>
      </c>
      <c r="J1875" s="3" t="str">
        <f>VLOOKUP($B1875*1,[1]Sheet1!$A:$G,5,FALSE)</f>
        <v>二组</v>
      </c>
      <c r="K1875" s="3" t="str">
        <f t="shared" si="178"/>
        <v>苏州二组</v>
      </c>
      <c r="L1875" s="3" t="str">
        <f>IF(VLOOKUP($B1875*1,[1]Sheet1!$A:$G,4,FALSE)=1,"普通员工","管理人员")</f>
        <v>普通员工</v>
      </c>
      <c r="M1875" s="3">
        <f>E1875/D1875</f>
        <v>500.01</v>
      </c>
      <c r="N1875" s="3">
        <f t="shared" si="179"/>
        <v>2020</v>
      </c>
      <c r="O1875" s="3">
        <f t="shared" si="180"/>
        <v>6</v>
      </c>
    </row>
    <row r="1876" spans="1:15" x14ac:dyDescent="0.2">
      <c r="A1876" s="10">
        <f>A1875</f>
        <v>44008</v>
      </c>
      <c r="B1876" s="4" t="s">
        <v>22</v>
      </c>
      <c r="C1876" s="4" t="s">
        <v>6</v>
      </c>
      <c r="D1876" s="6">
        <v>2</v>
      </c>
      <c r="E1876" s="5">
        <v>12000.45</v>
      </c>
      <c r="F1876" s="6" t="str">
        <f t="shared" si="177"/>
        <v>借呗</v>
      </c>
      <c r="G1876" s="3" t="str">
        <f>MID(C1876,3,LEN(C1876))</f>
        <v>12期</v>
      </c>
      <c r="H1876" s="3" t="str">
        <f>VLOOKUP($B1876*1,[1]Sheet1!$A:$G,7,FALSE)</f>
        <v>华西北</v>
      </c>
      <c r="I1876" s="3" t="str">
        <f>VLOOKUP($B1876*1,[1]Sheet1!$A:$G,6,FALSE)</f>
        <v>重庆</v>
      </c>
      <c r="J1876" s="3" t="str">
        <f>VLOOKUP($B1876*1,[1]Sheet1!$A:$G,5,FALSE)</f>
        <v>一组</v>
      </c>
      <c r="K1876" s="3" t="str">
        <f t="shared" si="178"/>
        <v>重庆一组</v>
      </c>
      <c r="L1876" s="3" t="str">
        <f>IF(VLOOKUP($B1876*1,[1]Sheet1!$A:$G,4,FALSE)=1,"普通员工","管理人员")</f>
        <v>管理人员</v>
      </c>
      <c r="M1876" s="3">
        <f>E1876/D1876</f>
        <v>6000.2250000000004</v>
      </c>
      <c r="N1876" s="3">
        <f t="shared" si="179"/>
        <v>2020</v>
      </c>
      <c r="O1876" s="3">
        <f t="shared" si="180"/>
        <v>6</v>
      </c>
    </row>
    <row r="1877" spans="1:15" x14ac:dyDescent="0.2">
      <c r="A1877" s="10">
        <f>A1876</f>
        <v>44008</v>
      </c>
      <c r="B1877" s="3" t="str">
        <f>B1876</f>
        <v>1000000068</v>
      </c>
      <c r="C1877" s="4" t="s">
        <v>10</v>
      </c>
      <c r="D1877" s="6">
        <v>1</v>
      </c>
      <c r="E1877" s="5">
        <v>1500.09</v>
      </c>
      <c r="F1877" s="6" t="str">
        <f t="shared" si="177"/>
        <v>借呗</v>
      </c>
      <c r="G1877" s="3" t="str">
        <f>MID(C1877,3,LEN(C1877))</f>
        <v>18期</v>
      </c>
      <c r="H1877" s="3" t="str">
        <f>VLOOKUP($B1877*1,[1]Sheet1!$A:$G,7,FALSE)</f>
        <v>华西北</v>
      </c>
      <c r="I1877" s="3" t="str">
        <f>VLOOKUP($B1877*1,[1]Sheet1!$A:$G,6,FALSE)</f>
        <v>重庆</v>
      </c>
      <c r="J1877" s="3" t="str">
        <f>VLOOKUP($B1877*1,[1]Sheet1!$A:$G,5,FALSE)</f>
        <v>一组</v>
      </c>
      <c r="K1877" s="3" t="str">
        <f t="shared" si="178"/>
        <v>重庆一组</v>
      </c>
      <c r="L1877" s="3" t="str">
        <f>IF(VLOOKUP($B1877*1,[1]Sheet1!$A:$G,4,FALSE)=1,"普通员工","管理人员")</f>
        <v>管理人员</v>
      </c>
      <c r="M1877" s="3">
        <f>E1877/D1877</f>
        <v>1500.09</v>
      </c>
      <c r="N1877" s="3">
        <f t="shared" si="179"/>
        <v>2020</v>
      </c>
      <c r="O1877" s="3">
        <f t="shared" si="180"/>
        <v>6</v>
      </c>
    </row>
    <row r="1878" spans="1:15" x14ac:dyDescent="0.2">
      <c r="A1878" s="10">
        <f>A1877</f>
        <v>44008</v>
      </c>
      <c r="B1878" s="4" t="s">
        <v>60</v>
      </c>
      <c r="C1878" s="4" t="s">
        <v>6</v>
      </c>
      <c r="D1878" s="6">
        <v>1</v>
      </c>
      <c r="E1878" s="5">
        <v>5500.43</v>
      </c>
      <c r="F1878" s="6" t="str">
        <f t="shared" si="177"/>
        <v>借呗</v>
      </c>
      <c r="G1878" s="3" t="str">
        <f>MID(C1878,3,LEN(C1878))</f>
        <v>12期</v>
      </c>
      <c r="H1878" s="3" t="str">
        <f>VLOOKUP($B1878*1,[1]Sheet1!$A:$G,7,FALSE)</f>
        <v>华东</v>
      </c>
      <c r="I1878" s="3" t="str">
        <f>VLOOKUP($B1878*1,[1]Sheet1!$A:$G,6,FALSE)</f>
        <v>合肥</v>
      </c>
      <c r="J1878" s="3" t="str">
        <f>VLOOKUP($B1878*1,[1]Sheet1!$A:$G,5,FALSE)</f>
        <v>一组</v>
      </c>
      <c r="K1878" s="3" t="str">
        <f t="shared" si="178"/>
        <v>合肥一组</v>
      </c>
      <c r="L1878" s="3" t="str">
        <f>IF(VLOOKUP($B1878*1,[1]Sheet1!$A:$G,4,FALSE)=1,"普通员工","管理人员")</f>
        <v>普通员工</v>
      </c>
      <c r="M1878" s="3">
        <f>E1878/D1878</f>
        <v>5500.43</v>
      </c>
      <c r="N1878" s="3">
        <f t="shared" si="179"/>
        <v>2020</v>
      </c>
      <c r="O1878" s="3">
        <f t="shared" si="180"/>
        <v>6</v>
      </c>
    </row>
    <row r="1879" spans="1:15" x14ac:dyDescent="0.2">
      <c r="A1879" s="10">
        <f>A1878</f>
        <v>44008</v>
      </c>
      <c r="B1879" s="3" t="str">
        <f>B1878</f>
        <v>1000000104</v>
      </c>
      <c r="C1879" s="4" t="s">
        <v>10</v>
      </c>
      <c r="D1879" s="6">
        <v>1</v>
      </c>
      <c r="E1879" s="5">
        <v>9000.6</v>
      </c>
      <c r="F1879" s="6" t="str">
        <f t="shared" si="177"/>
        <v>借呗</v>
      </c>
      <c r="G1879" s="3" t="str">
        <f>MID(C1879,3,LEN(C1879))</f>
        <v>18期</v>
      </c>
      <c r="H1879" s="3" t="str">
        <f>VLOOKUP($B1879*1,[1]Sheet1!$A:$G,7,FALSE)</f>
        <v>华东</v>
      </c>
      <c r="I1879" s="3" t="str">
        <f>VLOOKUP($B1879*1,[1]Sheet1!$A:$G,6,FALSE)</f>
        <v>合肥</v>
      </c>
      <c r="J1879" s="3" t="str">
        <f>VLOOKUP($B1879*1,[1]Sheet1!$A:$G,5,FALSE)</f>
        <v>一组</v>
      </c>
      <c r="K1879" s="3" t="str">
        <f t="shared" si="178"/>
        <v>合肥一组</v>
      </c>
      <c r="L1879" s="3" t="str">
        <f>IF(VLOOKUP($B1879*1,[1]Sheet1!$A:$G,4,FALSE)=1,"普通员工","管理人员")</f>
        <v>普通员工</v>
      </c>
      <c r="M1879" s="3">
        <f>E1879/D1879</f>
        <v>9000.6</v>
      </c>
      <c r="N1879" s="3">
        <f t="shared" si="179"/>
        <v>2020</v>
      </c>
      <c r="O1879" s="3">
        <f t="shared" si="180"/>
        <v>6</v>
      </c>
    </row>
    <row r="1880" spans="1:15" x14ac:dyDescent="0.2">
      <c r="A1880" s="10">
        <f>A1879</f>
        <v>44008</v>
      </c>
      <c r="B1880" s="4" t="s">
        <v>117</v>
      </c>
      <c r="C1880" s="4" t="s">
        <v>5</v>
      </c>
      <c r="D1880" s="6">
        <v>1</v>
      </c>
      <c r="E1880" s="5">
        <v>19999.96</v>
      </c>
      <c r="F1880" s="6" t="str">
        <f t="shared" si="177"/>
        <v>借呗</v>
      </c>
      <c r="G1880" s="3" t="str">
        <f>MID(C1880,3,LEN(C1880))</f>
        <v>6期</v>
      </c>
      <c r="H1880" s="3" t="str">
        <f>VLOOKUP($B1880*1,[1]Sheet1!$A:$G,7,FALSE)</f>
        <v>华西北</v>
      </c>
      <c r="I1880" s="3" t="str">
        <f>VLOOKUP($B1880*1,[1]Sheet1!$A:$G,6,FALSE)</f>
        <v>重庆</v>
      </c>
      <c r="J1880" s="3" t="str">
        <f>VLOOKUP($B1880*1,[1]Sheet1!$A:$G,5,FALSE)</f>
        <v>一组</v>
      </c>
      <c r="K1880" s="3" t="str">
        <f t="shared" si="178"/>
        <v>重庆一组</v>
      </c>
      <c r="L1880" s="3" t="str">
        <f>IF(VLOOKUP($B1880*1,[1]Sheet1!$A:$G,4,FALSE)=1,"普通员工","管理人员")</f>
        <v>普通员工</v>
      </c>
      <c r="M1880" s="3">
        <f>E1880/D1880</f>
        <v>19999.96</v>
      </c>
      <c r="N1880" s="3">
        <f t="shared" si="179"/>
        <v>2020</v>
      </c>
      <c r="O1880" s="3">
        <f t="shared" si="180"/>
        <v>6</v>
      </c>
    </row>
    <row r="1881" spans="1:15" x14ac:dyDescent="0.2">
      <c r="A1881" s="10">
        <f>A1880</f>
        <v>44008</v>
      </c>
      <c r="B1881" s="3" t="str">
        <f>B1880</f>
        <v>1000000266</v>
      </c>
      <c r="C1881" s="4" t="s">
        <v>6</v>
      </c>
      <c r="D1881" s="6">
        <v>1</v>
      </c>
      <c r="E1881" s="5">
        <v>10000.36</v>
      </c>
      <c r="F1881" s="6" t="str">
        <f t="shared" si="177"/>
        <v>借呗</v>
      </c>
      <c r="G1881" s="3" t="str">
        <f>MID(C1881,3,LEN(C1881))</f>
        <v>12期</v>
      </c>
      <c r="H1881" s="3" t="str">
        <f>VLOOKUP($B1881*1,[1]Sheet1!$A:$G,7,FALSE)</f>
        <v>华西北</v>
      </c>
      <c r="I1881" s="3" t="str">
        <f>VLOOKUP($B1881*1,[1]Sheet1!$A:$G,6,FALSE)</f>
        <v>重庆</v>
      </c>
      <c r="J1881" s="3" t="str">
        <f>VLOOKUP($B1881*1,[1]Sheet1!$A:$G,5,FALSE)</f>
        <v>一组</v>
      </c>
      <c r="K1881" s="3" t="str">
        <f t="shared" si="178"/>
        <v>重庆一组</v>
      </c>
      <c r="L1881" s="3" t="str">
        <f>IF(VLOOKUP($B1881*1,[1]Sheet1!$A:$G,4,FALSE)=1,"普通员工","管理人员")</f>
        <v>普通员工</v>
      </c>
      <c r="M1881" s="3">
        <f>E1881/D1881</f>
        <v>10000.36</v>
      </c>
      <c r="N1881" s="3">
        <f t="shared" si="179"/>
        <v>2020</v>
      </c>
      <c r="O1881" s="3">
        <f t="shared" si="180"/>
        <v>6</v>
      </c>
    </row>
    <row r="1882" spans="1:15" x14ac:dyDescent="0.2">
      <c r="A1882" s="10">
        <f>A1881</f>
        <v>44008</v>
      </c>
      <c r="B1882" s="4" t="s">
        <v>24</v>
      </c>
      <c r="C1882" s="4" t="s">
        <v>5</v>
      </c>
      <c r="D1882" s="6">
        <v>1</v>
      </c>
      <c r="E1882" s="5">
        <v>11000.08</v>
      </c>
      <c r="F1882" s="6" t="str">
        <f t="shared" si="177"/>
        <v>借呗</v>
      </c>
      <c r="G1882" s="3" t="str">
        <f>MID(C1882,3,LEN(C1882))</f>
        <v>6期</v>
      </c>
      <c r="H1882" s="3" t="str">
        <f>VLOOKUP($B1882*1,[1]Sheet1!$A:$G,7,FALSE)</f>
        <v>华南</v>
      </c>
      <c r="I1882" s="3" t="str">
        <f>VLOOKUP($B1882*1,[1]Sheet1!$A:$G,6,FALSE)</f>
        <v>广州</v>
      </c>
      <c r="J1882" s="3" t="str">
        <f>VLOOKUP($B1882*1,[1]Sheet1!$A:$G,5,FALSE)</f>
        <v>三组</v>
      </c>
      <c r="K1882" s="3" t="str">
        <f t="shared" si="178"/>
        <v>广州三组</v>
      </c>
      <c r="L1882" s="3" t="str">
        <f>IF(VLOOKUP($B1882*1,[1]Sheet1!$A:$G,4,FALSE)=1,"普通员工","管理人员")</f>
        <v>普通员工</v>
      </c>
      <c r="M1882" s="3">
        <f>E1882/D1882</f>
        <v>11000.08</v>
      </c>
      <c r="N1882" s="3">
        <f t="shared" si="179"/>
        <v>2020</v>
      </c>
      <c r="O1882" s="3">
        <f t="shared" si="180"/>
        <v>6</v>
      </c>
    </row>
    <row r="1883" spans="1:15" x14ac:dyDescent="0.2">
      <c r="A1883" s="10">
        <f>A1882</f>
        <v>44008</v>
      </c>
      <c r="B1883" s="3" t="str">
        <f>B1882</f>
        <v>1000000566</v>
      </c>
      <c r="C1883" s="4" t="s">
        <v>6</v>
      </c>
      <c r="D1883" s="6">
        <v>1</v>
      </c>
      <c r="E1883" s="5">
        <v>4999.99</v>
      </c>
      <c r="F1883" s="6" t="str">
        <f t="shared" si="177"/>
        <v>借呗</v>
      </c>
      <c r="G1883" s="3" t="str">
        <f>MID(C1883,3,LEN(C1883))</f>
        <v>12期</v>
      </c>
      <c r="H1883" s="3" t="str">
        <f>VLOOKUP($B1883*1,[1]Sheet1!$A:$G,7,FALSE)</f>
        <v>华南</v>
      </c>
      <c r="I1883" s="3" t="str">
        <f>VLOOKUP($B1883*1,[1]Sheet1!$A:$G,6,FALSE)</f>
        <v>广州</v>
      </c>
      <c r="J1883" s="3" t="str">
        <f>VLOOKUP($B1883*1,[1]Sheet1!$A:$G,5,FALSE)</f>
        <v>三组</v>
      </c>
      <c r="K1883" s="3" t="str">
        <f t="shared" si="178"/>
        <v>广州三组</v>
      </c>
      <c r="L1883" s="3" t="str">
        <f>IF(VLOOKUP($B1883*1,[1]Sheet1!$A:$G,4,FALSE)=1,"普通员工","管理人员")</f>
        <v>普通员工</v>
      </c>
      <c r="M1883" s="3">
        <f>E1883/D1883</f>
        <v>4999.99</v>
      </c>
      <c r="N1883" s="3">
        <f t="shared" si="179"/>
        <v>2020</v>
      </c>
      <c r="O1883" s="3">
        <f t="shared" si="180"/>
        <v>6</v>
      </c>
    </row>
    <row r="1884" spans="1:15" x14ac:dyDescent="0.2">
      <c r="A1884" s="10">
        <f>A1883</f>
        <v>44008</v>
      </c>
      <c r="B1884" s="4" t="s">
        <v>63</v>
      </c>
      <c r="C1884" s="4" t="s">
        <v>6</v>
      </c>
      <c r="D1884" s="6">
        <v>3</v>
      </c>
      <c r="E1884" s="5">
        <v>64000.99</v>
      </c>
      <c r="F1884" s="6" t="str">
        <f t="shared" si="177"/>
        <v>借呗</v>
      </c>
      <c r="G1884" s="3" t="str">
        <f>MID(C1884,3,LEN(C1884))</f>
        <v>12期</v>
      </c>
      <c r="H1884" s="3" t="str">
        <f>VLOOKUP($B1884*1,[1]Sheet1!$A:$G,7,FALSE)</f>
        <v>华东</v>
      </c>
      <c r="I1884" s="3" t="str">
        <f>VLOOKUP($B1884*1,[1]Sheet1!$A:$G,6,FALSE)</f>
        <v>苏州</v>
      </c>
      <c r="J1884" s="3" t="str">
        <f>VLOOKUP($B1884*1,[1]Sheet1!$A:$G,5,FALSE)</f>
        <v>二组</v>
      </c>
      <c r="K1884" s="3" t="str">
        <f t="shared" si="178"/>
        <v>苏州二组</v>
      </c>
      <c r="L1884" s="3" t="str">
        <f>IF(VLOOKUP($B1884*1,[1]Sheet1!$A:$G,4,FALSE)=1,"普通员工","管理人员")</f>
        <v>普通员工</v>
      </c>
      <c r="M1884" s="3">
        <f>E1884/D1884</f>
        <v>21333.663333333334</v>
      </c>
      <c r="N1884" s="3">
        <f t="shared" si="179"/>
        <v>2020</v>
      </c>
      <c r="O1884" s="3">
        <f t="shared" si="180"/>
        <v>6</v>
      </c>
    </row>
    <row r="1885" spans="1:15" x14ac:dyDescent="0.2">
      <c r="A1885" s="10">
        <f>A1884</f>
        <v>44008</v>
      </c>
      <c r="B1885" s="4" t="s">
        <v>64</v>
      </c>
      <c r="C1885" s="4" t="s">
        <v>5</v>
      </c>
      <c r="D1885" s="6">
        <v>1</v>
      </c>
      <c r="E1885" s="5">
        <v>18000.5</v>
      </c>
      <c r="F1885" s="6" t="str">
        <f t="shared" si="177"/>
        <v>借呗</v>
      </c>
      <c r="G1885" s="3" t="str">
        <f>MID(C1885,3,LEN(C1885))</f>
        <v>6期</v>
      </c>
      <c r="H1885" s="3" t="str">
        <f>VLOOKUP($B1885*1,[1]Sheet1!$A:$G,7,FALSE)</f>
        <v>华西北</v>
      </c>
      <c r="I1885" s="3" t="str">
        <f>VLOOKUP($B1885*1,[1]Sheet1!$A:$G,6,FALSE)</f>
        <v>西安</v>
      </c>
      <c r="J1885" s="3" t="str">
        <f>VLOOKUP($B1885*1,[1]Sheet1!$A:$G,5,FALSE)</f>
        <v>一组</v>
      </c>
      <c r="K1885" s="3" t="str">
        <f t="shared" si="178"/>
        <v>西安一组</v>
      </c>
      <c r="L1885" s="3" t="str">
        <f>IF(VLOOKUP($B1885*1,[1]Sheet1!$A:$G,4,FALSE)=1,"普通员工","管理人员")</f>
        <v>普通员工</v>
      </c>
      <c r="M1885" s="3">
        <f>E1885/D1885</f>
        <v>18000.5</v>
      </c>
      <c r="N1885" s="3">
        <f t="shared" si="179"/>
        <v>2020</v>
      </c>
      <c r="O1885" s="3">
        <f t="shared" si="180"/>
        <v>6</v>
      </c>
    </row>
    <row r="1886" spans="1:15" x14ac:dyDescent="0.2">
      <c r="A1886" s="10">
        <f>A1885</f>
        <v>44008</v>
      </c>
      <c r="B1886" s="3" t="str">
        <f>B1885</f>
        <v>1000000928</v>
      </c>
      <c r="C1886" s="4" t="s">
        <v>141</v>
      </c>
      <c r="D1886" s="6">
        <v>1</v>
      </c>
      <c r="E1886" s="5">
        <v>539.99</v>
      </c>
      <c r="F1886" s="6" t="str">
        <f t="shared" si="177"/>
        <v>借呗</v>
      </c>
      <c r="G1886" s="3" t="str">
        <f>MID(C1886,3,LEN(C1886))</f>
        <v>9期</v>
      </c>
      <c r="H1886" s="3" t="str">
        <f>VLOOKUP($B1886*1,[1]Sheet1!$A:$G,7,FALSE)</f>
        <v>华西北</v>
      </c>
      <c r="I1886" s="3" t="str">
        <f>VLOOKUP($B1886*1,[1]Sheet1!$A:$G,6,FALSE)</f>
        <v>西安</v>
      </c>
      <c r="J1886" s="3" t="str">
        <f>VLOOKUP($B1886*1,[1]Sheet1!$A:$G,5,FALSE)</f>
        <v>一组</v>
      </c>
      <c r="K1886" s="3" t="str">
        <f t="shared" si="178"/>
        <v>西安一组</v>
      </c>
      <c r="L1886" s="3" t="str">
        <f>IF(VLOOKUP($B1886*1,[1]Sheet1!$A:$G,4,FALSE)=1,"普通员工","管理人员")</f>
        <v>普通员工</v>
      </c>
      <c r="M1886" s="3">
        <f>E1886/D1886</f>
        <v>539.99</v>
      </c>
      <c r="N1886" s="3">
        <f t="shared" si="179"/>
        <v>2020</v>
      </c>
      <c r="O1886" s="3">
        <f t="shared" si="180"/>
        <v>6</v>
      </c>
    </row>
    <row r="1887" spans="1:15" x14ac:dyDescent="0.2">
      <c r="A1887" s="10">
        <f>A1886</f>
        <v>44008</v>
      </c>
      <c r="B1887" s="4" t="s">
        <v>44</v>
      </c>
      <c r="C1887" s="4" t="s">
        <v>5</v>
      </c>
      <c r="D1887" s="6">
        <v>1</v>
      </c>
      <c r="E1887" s="5">
        <v>30000.03</v>
      </c>
      <c r="F1887" s="6" t="str">
        <f t="shared" si="177"/>
        <v>借呗</v>
      </c>
      <c r="G1887" s="3" t="str">
        <f>MID(C1887,3,LEN(C1887))</f>
        <v>6期</v>
      </c>
      <c r="H1887" s="3" t="str">
        <f>VLOOKUP($B1887*1,[1]Sheet1!$A:$G,7,FALSE)</f>
        <v>华东</v>
      </c>
      <c r="I1887" s="3" t="str">
        <f>VLOOKUP($B1887*1,[1]Sheet1!$A:$G,6,FALSE)</f>
        <v>苏州</v>
      </c>
      <c r="J1887" s="3" t="str">
        <f>VLOOKUP($B1887*1,[1]Sheet1!$A:$G,5,FALSE)</f>
        <v>二组</v>
      </c>
      <c r="K1887" s="3" t="str">
        <f t="shared" si="178"/>
        <v>苏州二组</v>
      </c>
      <c r="L1887" s="3" t="str">
        <f>IF(VLOOKUP($B1887*1,[1]Sheet1!$A:$G,4,FALSE)=1,"普通员工","管理人员")</f>
        <v>普通员工</v>
      </c>
      <c r="M1887" s="3">
        <f>E1887/D1887</f>
        <v>30000.03</v>
      </c>
      <c r="N1887" s="3">
        <f t="shared" si="179"/>
        <v>2020</v>
      </c>
      <c r="O1887" s="3">
        <f t="shared" si="180"/>
        <v>6</v>
      </c>
    </row>
    <row r="1888" spans="1:15" x14ac:dyDescent="0.2">
      <c r="A1888" s="10">
        <f>A1887</f>
        <v>44008</v>
      </c>
      <c r="B1888" s="4" t="s">
        <v>146</v>
      </c>
      <c r="C1888" s="4" t="s">
        <v>10</v>
      </c>
      <c r="D1888" s="6">
        <v>1</v>
      </c>
      <c r="E1888" s="5">
        <v>20000.07</v>
      </c>
      <c r="F1888" s="6" t="str">
        <f t="shared" si="177"/>
        <v>借呗</v>
      </c>
      <c r="G1888" s="3" t="str">
        <f>MID(C1888,3,LEN(C1888))</f>
        <v>18期</v>
      </c>
      <c r="H1888" s="3" t="str">
        <f>VLOOKUP($B1888*1,[1]Sheet1!$A:$G,7,FALSE)</f>
        <v>华东</v>
      </c>
      <c r="I1888" s="3" t="str">
        <f>VLOOKUP($B1888*1,[1]Sheet1!$A:$G,6,FALSE)</f>
        <v>合肥</v>
      </c>
      <c r="J1888" s="3" t="str">
        <f>VLOOKUP($B1888*1,[1]Sheet1!$A:$G,5,FALSE)</f>
        <v>二组</v>
      </c>
      <c r="K1888" s="3" t="str">
        <f t="shared" si="178"/>
        <v>合肥二组</v>
      </c>
      <c r="L1888" s="3" t="str">
        <f>IF(VLOOKUP($B1888*1,[1]Sheet1!$A:$G,4,FALSE)=1,"普通员工","管理人员")</f>
        <v>普通员工</v>
      </c>
      <c r="M1888" s="3">
        <f>E1888/D1888</f>
        <v>20000.07</v>
      </c>
      <c r="N1888" s="3">
        <f t="shared" si="179"/>
        <v>2020</v>
      </c>
      <c r="O1888" s="3">
        <f t="shared" si="180"/>
        <v>6</v>
      </c>
    </row>
    <row r="1889" spans="1:15" x14ac:dyDescent="0.2">
      <c r="A1889" s="10">
        <f>A1888</f>
        <v>44008</v>
      </c>
      <c r="B1889" s="4" t="s">
        <v>94</v>
      </c>
      <c r="C1889" s="4" t="s">
        <v>6</v>
      </c>
      <c r="D1889" s="6">
        <v>1</v>
      </c>
      <c r="E1889" s="5">
        <v>11000.43</v>
      </c>
      <c r="F1889" s="6" t="str">
        <f t="shared" si="177"/>
        <v>借呗</v>
      </c>
      <c r="G1889" s="3" t="str">
        <f>MID(C1889,3,LEN(C1889))</f>
        <v>12期</v>
      </c>
      <c r="H1889" s="3" t="str">
        <f>VLOOKUP($B1889*1,[1]Sheet1!$A:$G,7,FALSE)</f>
        <v>华南</v>
      </c>
      <c r="I1889" s="3" t="str">
        <f>VLOOKUP($B1889*1,[1]Sheet1!$A:$G,6,FALSE)</f>
        <v>广州</v>
      </c>
      <c r="J1889" s="3" t="str">
        <f>VLOOKUP($B1889*1,[1]Sheet1!$A:$G,5,FALSE)</f>
        <v>三组</v>
      </c>
      <c r="K1889" s="3" t="str">
        <f t="shared" si="178"/>
        <v>广州三组</v>
      </c>
      <c r="L1889" s="3" t="str">
        <f>IF(VLOOKUP($B1889*1,[1]Sheet1!$A:$G,4,FALSE)=1,"普通员工","管理人员")</f>
        <v>普通员工</v>
      </c>
      <c r="M1889" s="3">
        <f>E1889/D1889</f>
        <v>11000.43</v>
      </c>
      <c r="N1889" s="3">
        <f t="shared" si="179"/>
        <v>2020</v>
      </c>
      <c r="O1889" s="3">
        <f t="shared" si="180"/>
        <v>6</v>
      </c>
    </row>
    <row r="1890" spans="1:15" x14ac:dyDescent="0.2">
      <c r="A1890" s="10">
        <f>A1889</f>
        <v>44008</v>
      </c>
      <c r="B1890" s="3" t="str">
        <f>B1889</f>
        <v>1000002861</v>
      </c>
      <c r="C1890" s="4" t="s">
        <v>10</v>
      </c>
      <c r="D1890" s="6">
        <v>1</v>
      </c>
      <c r="E1890" s="5">
        <v>18000.32</v>
      </c>
      <c r="F1890" s="6" t="str">
        <f t="shared" si="177"/>
        <v>借呗</v>
      </c>
      <c r="G1890" s="3" t="str">
        <f>MID(C1890,3,LEN(C1890))</f>
        <v>18期</v>
      </c>
      <c r="H1890" s="3" t="str">
        <f>VLOOKUP($B1890*1,[1]Sheet1!$A:$G,7,FALSE)</f>
        <v>华南</v>
      </c>
      <c r="I1890" s="3" t="str">
        <f>VLOOKUP($B1890*1,[1]Sheet1!$A:$G,6,FALSE)</f>
        <v>广州</v>
      </c>
      <c r="J1890" s="3" t="str">
        <f>VLOOKUP($B1890*1,[1]Sheet1!$A:$G,5,FALSE)</f>
        <v>三组</v>
      </c>
      <c r="K1890" s="3" t="str">
        <f t="shared" si="178"/>
        <v>广州三组</v>
      </c>
      <c r="L1890" s="3" t="str">
        <f>IF(VLOOKUP($B1890*1,[1]Sheet1!$A:$G,4,FALSE)=1,"普通员工","管理人员")</f>
        <v>普通员工</v>
      </c>
      <c r="M1890" s="3">
        <f>E1890/D1890</f>
        <v>18000.32</v>
      </c>
      <c r="N1890" s="3">
        <f t="shared" si="179"/>
        <v>2020</v>
      </c>
      <c r="O1890" s="3">
        <f t="shared" si="180"/>
        <v>6</v>
      </c>
    </row>
    <row r="1891" spans="1:15" x14ac:dyDescent="0.2">
      <c r="A1891" s="10">
        <f>A1890</f>
        <v>44008</v>
      </c>
      <c r="B1891" s="4" t="s">
        <v>45</v>
      </c>
      <c r="C1891" s="4" t="s">
        <v>10</v>
      </c>
      <c r="D1891" s="6">
        <v>1</v>
      </c>
      <c r="E1891" s="5">
        <v>15000.71</v>
      </c>
      <c r="F1891" s="6" t="str">
        <f t="shared" si="177"/>
        <v>借呗</v>
      </c>
      <c r="G1891" s="3" t="str">
        <f>MID(C1891,3,LEN(C1891))</f>
        <v>18期</v>
      </c>
      <c r="H1891" s="3" t="str">
        <f>VLOOKUP($B1891*1,[1]Sheet1!$A:$G,7,FALSE)</f>
        <v>华南</v>
      </c>
      <c r="I1891" s="3" t="str">
        <f>VLOOKUP($B1891*1,[1]Sheet1!$A:$G,6,FALSE)</f>
        <v>广州</v>
      </c>
      <c r="J1891" s="3" t="str">
        <f>VLOOKUP($B1891*1,[1]Sheet1!$A:$G,5,FALSE)</f>
        <v>一组</v>
      </c>
      <c r="K1891" s="3" t="str">
        <f t="shared" si="178"/>
        <v>广州一组</v>
      </c>
      <c r="L1891" s="3" t="str">
        <f>IF(VLOOKUP($B1891*1,[1]Sheet1!$A:$G,4,FALSE)=1,"普通员工","管理人员")</f>
        <v>普通员工</v>
      </c>
      <c r="M1891" s="3">
        <f>E1891/D1891</f>
        <v>15000.71</v>
      </c>
      <c r="N1891" s="3">
        <f t="shared" si="179"/>
        <v>2020</v>
      </c>
      <c r="O1891" s="3">
        <f t="shared" si="180"/>
        <v>6</v>
      </c>
    </row>
    <row r="1892" spans="1:15" x14ac:dyDescent="0.2">
      <c r="A1892" s="10">
        <f>A1891</f>
        <v>44008</v>
      </c>
      <c r="B1892" s="4" t="s">
        <v>26</v>
      </c>
      <c r="C1892" s="4" t="s">
        <v>5</v>
      </c>
      <c r="D1892" s="6">
        <v>2</v>
      </c>
      <c r="E1892" s="5">
        <v>37000.6</v>
      </c>
      <c r="F1892" s="6" t="str">
        <f t="shared" si="177"/>
        <v>借呗</v>
      </c>
      <c r="G1892" s="3" t="str">
        <f>MID(C1892,3,LEN(C1892))</f>
        <v>6期</v>
      </c>
      <c r="H1892" s="3" t="str">
        <f>VLOOKUP($B1892*1,[1]Sheet1!$A:$G,7,FALSE)</f>
        <v>华南</v>
      </c>
      <c r="I1892" s="3" t="str">
        <f>VLOOKUP($B1892*1,[1]Sheet1!$A:$G,6,FALSE)</f>
        <v>广州</v>
      </c>
      <c r="J1892" s="3" t="str">
        <f>VLOOKUP($B1892*1,[1]Sheet1!$A:$G,5,FALSE)</f>
        <v>一组</v>
      </c>
      <c r="K1892" s="3" t="str">
        <f t="shared" si="178"/>
        <v>广州一组</v>
      </c>
      <c r="L1892" s="3" t="str">
        <f>IF(VLOOKUP($B1892*1,[1]Sheet1!$A:$G,4,FALSE)=1,"普通员工","管理人员")</f>
        <v>管理人员</v>
      </c>
      <c r="M1892" s="3">
        <f>E1892/D1892</f>
        <v>18500.3</v>
      </c>
      <c r="N1892" s="3">
        <f t="shared" si="179"/>
        <v>2020</v>
      </c>
      <c r="O1892" s="3">
        <f t="shared" si="180"/>
        <v>6</v>
      </c>
    </row>
    <row r="1893" spans="1:15" x14ac:dyDescent="0.2">
      <c r="A1893" s="10">
        <f>A1892</f>
        <v>44008</v>
      </c>
      <c r="B1893" s="3" t="str">
        <f>B1892</f>
        <v>1000003926</v>
      </c>
      <c r="C1893" s="4" t="s">
        <v>6</v>
      </c>
      <c r="D1893" s="6">
        <v>1</v>
      </c>
      <c r="E1893" s="5">
        <v>12999.98</v>
      </c>
      <c r="F1893" s="6" t="str">
        <f t="shared" si="177"/>
        <v>借呗</v>
      </c>
      <c r="G1893" s="3" t="str">
        <f>MID(C1893,3,LEN(C1893))</f>
        <v>12期</v>
      </c>
      <c r="H1893" s="3" t="str">
        <f>VLOOKUP($B1893*1,[1]Sheet1!$A:$G,7,FALSE)</f>
        <v>华南</v>
      </c>
      <c r="I1893" s="3" t="str">
        <f>VLOOKUP($B1893*1,[1]Sheet1!$A:$G,6,FALSE)</f>
        <v>广州</v>
      </c>
      <c r="J1893" s="3" t="str">
        <f>VLOOKUP($B1893*1,[1]Sheet1!$A:$G,5,FALSE)</f>
        <v>一组</v>
      </c>
      <c r="K1893" s="3" t="str">
        <f t="shared" si="178"/>
        <v>广州一组</v>
      </c>
      <c r="L1893" s="3" t="str">
        <f>IF(VLOOKUP($B1893*1,[1]Sheet1!$A:$G,4,FALSE)=1,"普通员工","管理人员")</f>
        <v>管理人员</v>
      </c>
      <c r="M1893" s="3">
        <f>E1893/D1893</f>
        <v>12999.98</v>
      </c>
      <c r="N1893" s="3">
        <f t="shared" si="179"/>
        <v>2020</v>
      </c>
      <c r="O1893" s="3">
        <f t="shared" si="180"/>
        <v>6</v>
      </c>
    </row>
    <row r="1894" spans="1:15" x14ac:dyDescent="0.2">
      <c r="A1894" s="10">
        <f>A1893</f>
        <v>44008</v>
      </c>
      <c r="B1894" s="4" t="s">
        <v>68</v>
      </c>
      <c r="C1894" s="4" t="s">
        <v>6</v>
      </c>
      <c r="D1894" s="6">
        <v>1</v>
      </c>
      <c r="E1894" s="5">
        <v>15000.31</v>
      </c>
      <c r="F1894" s="6" t="str">
        <f t="shared" si="177"/>
        <v>借呗</v>
      </c>
      <c r="G1894" s="3" t="str">
        <f>MID(C1894,3,LEN(C1894))</f>
        <v>12期</v>
      </c>
      <c r="H1894" s="3" t="str">
        <f>VLOOKUP($B1894*1,[1]Sheet1!$A:$G,7,FALSE)</f>
        <v>华西北</v>
      </c>
      <c r="I1894" s="3" t="str">
        <f>VLOOKUP($B1894*1,[1]Sheet1!$A:$G,6,FALSE)</f>
        <v>北京</v>
      </c>
      <c r="J1894" s="3" t="str">
        <f>VLOOKUP($B1894*1,[1]Sheet1!$A:$G,5,FALSE)</f>
        <v>三组</v>
      </c>
      <c r="K1894" s="3" t="str">
        <f t="shared" si="178"/>
        <v>北京三组</v>
      </c>
      <c r="L1894" s="3" t="str">
        <f>IF(VLOOKUP($B1894*1,[1]Sheet1!$A:$G,4,FALSE)=1,"普通员工","管理人员")</f>
        <v>普通员工</v>
      </c>
      <c r="M1894" s="3">
        <f>E1894/D1894</f>
        <v>15000.31</v>
      </c>
      <c r="N1894" s="3">
        <f t="shared" si="179"/>
        <v>2020</v>
      </c>
      <c r="O1894" s="3">
        <f t="shared" si="180"/>
        <v>6</v>
      </c>
    </row>
    <row r="1895" spans="1:15" x14ac:dyDescent="0.2">
      <c r="A1895" s="10">
        <f>A1894</f>
        <v>44008</v>
      </c>
      <c r="B1895" s="4" t="s">
        <v>28</v>
      </c>
      <c r="C1895" s="4" t="s">
        <v>6</v>
      </c>
      <c r="D1895" s="6">
        <v>1</v>
      </c>
      <c r="E1895" s="5">
        <v>10000.6</v>
      </c>
      <c r="F1895" s="6" t="str">
        <f t="shared" si="177"/>
        <v>借呗</v>
      </c>
      <c r="G1895" s="3" t="str">
        <f>MID(C1895,3,LEN(C1895))</f>
        <v>12期</v>
      </c>
      <c r="H1895" s="3" t="str">
        <f>VLOOKUP($B1895*1,[1]Sheet1!$A:$G,7,FALSE)</f>
        <v>华东</v>
      </c>
      <c r="I1895" s="3" t="str">
        <f>VLOOKUP($B1895*1,[1]Sheet1!$A:$G,6,FALSE)</f>
        <v>合肥</v>
      </c>
      <c r="J1895" s="3" t="str">
        <f>VLOOKUP($B1895*1,[1]Sheet1!$A:$G,5,FALSE)</f>
        <v>一组</v>
      </c>
      <c r="K1895" s="3" t="str">
        <f t="shared" si="178"/>
        <v>合肥一组</v>
      </c>
      <c r="L1895" s="3" t="str">
        <f>IF(VLOOKUP($B1895*1,[1]Sheet1!$A:$G,4,FALSE)=1,"普通员工","管理人员")</f>
        <v>普通员工</v>
      </c>
      <c r="M1895" s="3">
        <f>E1895/D1895</f>
        <v>10000.6</v>
      </c>
      <c r="N1895" s="3">
        <f t="shared" si="179"/>
        <v>2020</v>
      </c>
      <c r="O1895" s="3">
        <f t="shared" si="180"/>
        <v>6</v>
      </c>
    </row>
    <row r="1896" spans="1:15" x14ac:dyDescent="0.2">
      <c r="A1896" s="10">
        <f>A1895</f>
        <v>44008</v>
      </c>
      <c r="B1896" s="3" t="str">
        <f>B1895</f>
        <v>1000004256</v>
      </c>
      <c r="C1896" s="4" t="s">
        <v>10</v>
      </c>
      <c r="D1896" s="6">
        <v>1</v>
      </c>
      <c r="E1896" s="5">
        <v>20000.34</v>
      </c>
      <c r="F1896" s="6" t="str">
        <f t="shared" si="177"/>
        <v>借呗</v>
      </c>
      <c r="G1896" s="3" t="str">
        <f>MID(C1896,3,LEN(C1896))</f>
        <v>18期</v>
      </c>
      <c r="H1896" s="3" t="str">
        <f>VLOOKUP($B1896*1,[1]Sheet1!$A:$G,7,FALSE)</f>
        <v>华东</v>
      </c>
      <c r="I1896" s="3" t="str">
        <f>VLOOKUP($B1896*1,[1]Sheet1!$A:$G,6,FALSE)</f>
        <v>合肥</v>
      </c>
      <c r="J1896" s="3" t="str">
        <f>VLOOKUP($B1896*1,[1]Sheet1!$A:$G,5,FALSE)</f>
        <v>一组</v>
      </c>
      <c r="K1896" s="3" t="str">
        <f t="shared" si="178"/>
        <v>合肥一组</v>
      </c>
      <c r="L1896" s="3" t="str">
        <f>IF(VLOOKUP($B1896*1,[1]Sheet1!$A:$G,4,FALSE)=1,"普通员工","管理人员")</f>
        <v>普通员工</v>
      </c>
      <c r="M1896" s="3">
        <f>E1896/D1896</f>
        <v>20000.34</v>
      </c>
      <c r="N1896" s="3">
        <f t="shared" si="179"/>
        <v>2020</v>
      </c>
      <c r="O1896" s="3">
        <f t="shared" si="180"/>
        <v>6</v>
      </c>
    </row>
    <row r="1897" spans="1:15" x14ac:dyDescent="0.2">
      <c r="A1897" s="10">
        <f>A1896</f>
        <v>44008</v>
      </c>
      <c r="B1897" s="4" t="s">
        <v>47</v>
      </c>
      <c r="C1897" s="4" t="s">
        <v>5</v>
      </c>
      <c r="D1897" s="6">
        <v>1</v>
      </c>
      <c r="E1897" s="5">
        <v>10000.59</v>
      </c>
      <c r="F1897" s="6" t="str">
        <f t="shared" si="177"/>
        <v>借呗</v>
      </c>
      <c r="G1897" s="3" t="str">
        <f>MID(C1897,3,LEN(C1897))</f>
        <v>6期</v>
      </c>
      <c r="H1897" s="3" t="str">
        <f>VLOOKUP($B1897*1,[1]Sheet1!$A:$G,7,FALSE)</f>
        <v>华西北</v>
      </c>
      <c r="I1897" s="3" t="str">
        <f>VLOOKUP($B1897*1,[1]Sheet1!$A:$G,6,FALSE)</f>
        <v>成都</v>
      </c>
      <c r="J1897" s="3" t="str">
        <f>VLOOKUP($B1897*1,[1]Sheet1!$A:$G,5,FALSE)</f>
        <v>一组</v>
      </c>
      <c r="K1897" s="3" t="str">
        <f t="shared" si="178"/>
        <v>成都一组</v>
      </c>
      <c r="L1897" s="3" t="str">
        <f>IF(VLOOKUP($B1897*1,[1]Sheet1!$A:$G,4,FALSE)=1,"普通员工","管理人员")</f>
        <v>管理人员</v>
      </c>
      <c r="M1897" s="3">
        <f>E1897/D1897</f>
        <v>10000.59</v>
      </c>
      <c r="N1897" s="3">
        <f t="shared" si="179"/>
        <v>2020</v>
      </c>
      <c r="O1897" s="3">
        <f t="shared" si="180"/>
        <v>6</v>
      </c>
    </row>
    <row r="1898" spans="1:15" x14ac:dyDescent="0.2">
      <c r="A1898" s="10">
        <f>A1897</f>
        <v>44008</v>
      </c>
      <c r="B1898" s="3" t="str">
        <f>B1897</f>
        <v>1000006698</v>
      </c>
      <c r="C1898" s="4" t="s">
        <v>6</v>
      </c>
      <c r="D1898" s="6">
        <v>1</v>
      </c>
      <c r="E1898" s="5">
        <v>7500.33</v>
      </c>
      <c r="F1898" s="6" t="str">
        <f t="shared" si="177"/>
        <v>借呗</v>
      </c>
      <c r="G1898" s="3" t="str">
        <f>MID(C1898,3,LEN(C1898))</f>
        <v>12期</v>
      </c>
      <c r="H1898" s="3" t="str">
        <f>VLOOKUP($B1898*1,[1]Sheet1!$A:$G,7,FALSE)</f>
        <v>华西北</v>
      </c>
      <c r="I1898" s="3" t="str">
        <f>VLOOKUP($B1898*1,[1]Sheet1!$A:$G,6,FALSE)</f>
        <v>成都</v>
      </c>
      <c r="J1898" s="3" t="str">
        <f>VLOOKUP($B1898*1,[1]Sheet1!$A:$G,5,FALSE)</f>
        <v>一组</v>
      </c>
      <c r="K1898" s="3" t="str">
        <f t="shared" si="178"/>
        <v>成都一组</v>
      </c>
      <c r="L1898" s="3" t="str">
        <f>IF(VLOOKUP($B1898*1,[1]Sheet1!$A:$G,4,FALSE)=1,"普通员工","管理人员")</f>
        <v>管理人员</v>
      </c>
      <c r="M1898" s="3">
        <f>E1898/D1898</f>
        <v>7500.33</v>
      </c>
      <c r="N1898" s="3">
        <f t="shared" si="179"/>
        <v>2020</v>
      </c>
      <c r="O1898" s="3">
        <f t="shared" si="180"/>
        <v>6</v>
      </c>
    </row>
    <row r="1899" spans="1:15" x14ac:dyDescent="0.2">
      <c r="A1899" s="10">
        <f>A1898</f>
        <v>44008</v>
      </c>
      <c r="B1899" s="4" t="s">
        <v>31</v>
      </c>
      <c r="C1899" s="4" t="s">
        <v>5</v>
      </c>
      <c r="D1899" s="6">
        <v>1</v>
      </c>
      <c r="E1899" s="5">
        <v>6000.11</v>
      </c>
      <c r="F1899" s="6" t="str">
        <f t="shared" si="177"/>
        <v>借呗</v>
      </c>
      <c r="G1899" s="3" t="str">
        <f>MID(C1899,3,LEN(C1899))</f>
        <v>6期</v>
      </c>
      <c r="H1899" s="3" t="str">
        <f>VLOOKUP($B1899*1,[1]Sheet1!$A:$G,7,FALSE)</f>
        <v>华西北</v>
      </c>
      <c r="I1899" s="3" t="str">
        <f>VLOOKUP($B1899*1,[1]Sheet1!$A:$G,6,FALSE)</f>
        <v>北京</v>
      </c>
      <c r="J1899" s="3" t="str">
        <f>VLOOKUP($B1899*1,[1]Sheet1!$A:$G,5,FALSE)</f>
        <v>三组</v>
      </c>
      <c r="K1899" s="3" t="str">
        <f t="shared" si="178"/>
        <v>北京三组</v>
      </c>
      <c r="L1899" s="3" t="str">
        <f>IF(VLOOKUP($B1899*1,[1]Sheet1!$A:$G,4,FALSE)=1,"普通员工","管理人员")</f>
        <v>普通员工</v>
      </c>
      <c r="M1899" s="3">
        <f>E1899/D1899</f>
        <v>6000.11</v>
      </c>
      <c r="N1899" s="3">
        <f t="shared" si="179"/>
        <v>2020</v>
      </c>
      <c r="O1899" s="3">
        <f t="shared" si="180"/>
        <v>6</v>
      </c>
    </row>
    <row r="1900" spans="1:15" x14ac:dyDescent="0.2">
      <c r="A1900" s="10">
        <f>A1899</f>
        <v>44008</v>
      </c>
      <c r="B1900" s="4" t="s">
        <v>51</v>
      </c>
      <c r="C1900" s="4" t="s">
        <v>5</v>
      </c>
      <c r="D1900" s="6">
        <v>1</v>
      </c>
      <c r="E1900" s="5">
        <v>9000.1200000000008</v>
      </c>
      <c r="F1900" s="6" t="str">
        <f t="shared" si="177"/>
        <v>借呗</v>
      </c>
      <c r="G1900" s="3" t="str">
        <f>MID(C1900,3,LEN(C1900))</f>
        <v>6期</v>
      </c>
      <c r="H1900" s="3" t="str">
        <f>VLOOKUP($B1900*1,[1]Sheet1!$A:$G,7,FALSE)</f>
        <v>华东</v>
      </c>
      <c r="I1900" s="3" t="str">
        <f>VLOOKUP($B1900*1,[1]Sheet1!$A:$G,6,FALSE)</f>
        <v>南京</v>
      </c>
      <c r="J1900" s="3" t="str">
        <f>VLOOKUP($B1900*1,[1]Sheet1!$A:$G,5,FALSE)</f>
        <v>一组</v>
      </c>
      <c r="K1900" s="3" t="str">
        <f t="shared" si="178"/>
        <v>南京一组</v>
      </c>
      <c r="L1900" s="3" t="str">
        <f>IF(VLOOKUP($B1900*1,[1]Sheet1!$A:$G,4,FALSE)=1,"普通员工","管理人员")</f>
        <v>管理人员</v>
      </c>
      <c r="M1900" s="3">
        <f>E1900/D1900</f>
        <v>9000.1200000000008</v>
      </c>
      <c r="N1900" s="3">
        <f t="shared" si="179"/>
        <v>2020</v>
      </c>
      <c r="O1900" s="3">
        <f t="shared" si="180"/>
        <v>6</v>
      </c>
    </row>
    <row r="1901" spans="1:15" x14ac:dyDescent="0.2">
      <c r="A1901" s="10">
        <f>A1900</f>
        <v>44008</v>
      </c>
      <c r="B1901" s="3" t="str">
        <f>B1900</f>
        <v>1000008239</v>
      </c>
      <c r="C1901" s="4" t="s">
        <v>6</v>
      </c>
      <c r="D1901" s="6">
        <v>1</v>
      </c>
      <c r="E1901" s="5">
        <v>13000.69</v>
      </c>
      <c r="F1901" s="6" t="str">
        <f t="shared" si="177"/>
        <v>借呗</v>
      </c>
      <c r="G1901" s="3" t="str">
        <f>MID(C1901,3,LEN(C1901))</f>
        <v>12期</v>
      </c>
      <c r="H1901" s="3" t="str">
        <f>VLOOKUP($B1901*1,[1]Sheet1!$A:$G,7,FALSE)</f>
        <v>华东</v>
      </c>
      <c r="I1901" s="3" t="str">
        <f>VLOOKUP($B1901*1,[1]Sheet1!$A:$G,6,FALSE)</f>
        <v>南京</v>
      </c>
      <c r="J1901" s="3" t="str">
        <f>VLOOKUP($B1901*1,[1]Sheet1!$A:$G,5,FALSE)</f>
        <v>一组</v>
      </c>
      <c r="K1901" s="3" t="str">
        <f t="shared" si="178"/>
        <v>南京一组</v>
      </c>
      <c r="L1901" s="3" t="str">
        <f>IF(VLOOKUP($B1901*1,[1]Sheet1!$A:$G,4,FALSE)=1,"普通员工","管理人员")</f>
        <v>管理人员</v>
      </c>
      <c r="M1901" s="3">
        <f>E1901/D1901</f>
        <v>13000.69</v>
      </c>
      <c r="N1901" s="3">
        <f t="shared" si="179"/>
        <v>2020</v>
      </c>
      <c r="O1901" s="3">
        <f t="shared" si="180"/>
        <v>6</v>
      </c>
    </row>
    <row r="1902" spans="1:15" x14ac:dyDescent="0.2">
      <c r="A1902" s="10">
        <f>A1901</f>
        <v>44008</v>
      </c>
      <c r="B1902" s="4" t="s">
        <v>69</v>
      </c>
      <c r="C1902" s="4" t="s">
        <v>5</v>
      </c>
      <c r="D1902" s="6">
        <v>1</v>
      </c>
      <c r="E1902" s="5">
        <v>1500.67</v>
      </c>
      <c r="F1902" s="6" t="str">
        <f t="shared" si="177"/>
        <v>借呗</v>
      </c>
      <c r="G1902" s="3" t="str">
        <f>MID(C1902,3,LEN(C1902))</f>
        <v>6期</v>
      </c>
      <c r="H1902" s="3" t="str">
        <f>VLOOKUP($B1902*1,[1]Sheet1!$A:$G,7,FALSE)</f>
        <v>华东</v>
      </c>
      <c r="I1902" s="3" t="str">
        <f>VLOOKUP($B1902*1,[1]Sheet1!$A:$G,6,FALSE)</f>
        <v>合肥</v>
      </c>
      <c r="J1902" s="3" t="str">
        <f>VLOOKUP($B1902*1,[1]Sheet1!$A:$G,5,FALSE)</f>
        <v>一组</v>
      </c>
      <c r="K1902" s="3" t="str">
        <f t="shared" si="178"/>
        <v>合肥一组</v>
      </c>
      <c r="L1902" s="3" t="str">
        <f>IF(VLOOKUP($B1902*1,[1]Sheet1!$A:$G,4,FALSE)=1,"普通员工","管理人员")</f>
        <v>普通员工</v>
      </c>
      <c r="M1902" s="3">
        <f>E1902/D1902</f>
        <v>1500.67</v>
      </c>
      <c r="N1902" s="3">
        <f t="shared" si="179"/>
        <v>2020</v>
      </c>
      <c r="O1902" s="3">
        <f t="shared" si="180"/>
        <v>6</v>
      </c>
    </row>
    <row r="1903" spans="1:15" x14ac:dyDescent="0.2">
      <c r="A1903" s="10">
        <f>A1902</f>
        <v>44008</v>
      </c>
      <c r="B1903" s="4" t="s">
        <v>32</v>
      </c>
      <c r="C1903" s="4" t="s">
        <v>147</v>
      </c>
      <c r="D1903" s="6">
        <v>1</v>
      </c>
      <c r="E1903" s="5">
        <v>738.3</v>
      </c>
      <c r="F1903" s="6" t="str">
        <f t="shared" si="177"/>
        <v>花呗</v>
      </c>
      <c r="G1903" s="3" t="str">
        <f>MID(C1903,3,LEN(C1903))</f>
        <v>12期</v>
      </c>
      <c r="H1903" s="3" t="str">
        <f>VLOOKUP($B1903*1,[1]Sheet1!$A:$G,7,FALSE)</f>
        <v>华东</v>
      </c>
      <c r="I1903" s="3" t="str">
        <f>VLOOKUP($B1903*1,[1]Sheet1!$A:$G,6,FALSE)</f>
        <v>上海</v>
      </c>
      <c r="J1903" s="3" t="str">
        <f>VLOOKUP($B1903*1,[1]Sheet1!$A:$G,5,FALSE)</f>
        <v>二组</v>
      </c>
      <c r="K1903" s="3" t="str">
        <f t="shared" si="178"/>
        <v>上海二组</v>
      </c>
      <c r="L1903" s="3" t="str">
        <f>IF(VLOOKUP($B1903*1,[1]Sheet1!$A:$G,4,FALSE)=1,"普通员工","管理人员")</f>
        <v>普通员工</v>
      </c>
      <c r="M1903" s="3">
        <f>E1903/D1903</f>
        <v>738.3</v>
      </c>
      <c r="N1903" s="3">
        <f t="shared" si="179"/>
        <v>2020</v>
      </c>
      <c r="O1903" s="3">
        <f t="shared" si="180"/>
        <v>6</v>
      </c>
    </row>
    <row r="1904" spans="1:15" x14ac:dyDescent="0.2">
      <c r="A1904" s="10">
        <f>A1903</f>
        <v>44008</v>
      </c>
      <c r="B1904" s="3" t="str">
        <f>B1903</f>
        <v>1000008957</v>
      </c>
      <c r="C1904" s="4" t="s">
        <v>141</v>
      </c>
      <c r="D1904" s="6">
        <v>1</v>
      </c>
      <c r="E1904" s="5">
        <v>552.05999999999995</v>
      </c>
      <c r="F1904" s="6" t="str">
        <f t="shared" si="177"/>
        <v>借呗</v>
      </c>
      <c r="G1904" s="3" t="str">
        <f>MID(C1904,3,LEN(C1904))</f>
        <v>9期</v>
      </c>
      <c r="H1904" s="3" t="str">
        <f>VLOOKUP($B1904*1,[1]Sheet1!$A:$G,7,FALSE)</f>
        <v>华东</v>
      </c>
      <c r="I1904" s="3" t="str">
        <f>VLOOKUP($B1904*1,[1]Sheet1!$A:$G,6,FALSE)</f>
        <v>上海</v>
      </c>
      <c r="J1904" s="3" t="str">
        <f>VLOOKUP($B1904*1,[1]Sheet1!$A:$G,5,FALSE)</f>
        <v>二组</v>
      </c>
      <c r="K1904" s="3" t="str">
        <f t="shared" si="178"/>
        <v>上海二组</v>
      </c>
      <c r="L1904" s="3" t="str">
        <f>IF(VLOOKUP($B1904*1,[1]Sheet1!$A:$G,4,FALSE)=1,"普通员工","管理人员")</f>
        <v>普通员工</v>
      </c>
      <c r="M1904" s="3">
        <f>E1904/D1904</f>
        <v>552.05999999999995</v>
      </c>
      <c r="N1904" s="3">
        <f t="shared" si="179"/>
        <v>2020</v>
      </c>
      <c r="O1904" s="3">
        <f t="shared" si="180"/>
        <v>6</v>
      </c>
    </row>
    <row r="1905" spans="1:15" x14ac:dyDescent="0.2">
      <c r="A1905" s="10">
        <f>A1904</f>
        <v>44008</v>
      </c>
      <c r="B1905" s="4" t="s">
        <v>53</v>
      </c>
      <c r="C1905" s="4" t="s">
        <v>5</v>
      </c>
      <c r="D1905" s="6">
        <v>1</v>
      </c>
      <c r="E1905" s="5">
        <v>11000.69</v>
      </c>
      <c r="F1905" s="6" t="str">
        <f t="shared" si="177"/>
        <v>借呗</v>
      </c>
      <c r="G1905" s="3" t="str">
        <f>MID(C1905,3,LEN(C1905))</f>
        <v>6期</v>
      </c>
      <c r="H1905" s="3" t="str">
        <f>VLOOKUP($B1905*1,[1]Sheet1!$A:$G,7,FALSE)</f>
        <v>华东</v>
      </c>
      <c r="I1905" s="3" t="str">
        <f>VLOOKUP($B1905*1,[1]Sheet1!$A:$G,6,FALSE)</f>
        <v>南京</v>
      </c>
      <c r="J1905" s="3" t="str">
        <f>VLOOKUP($B1905*1,[1]Sheet1!$A:$G,5,FALSE)</f>
        <v>四组</v>
      </c>
      <c r="K1905" s="3" t="str">
        <f t="shared" si="178"/>
        <v>南京四组</v>
      </c>
      <c r="L1905" s="3" t="str">
        <f>IF(VLOOKUP($B1905*1,[1]Sheet1!$A:$G,4,FALSE)=1,"普通员工","管理人员")</f>
        <v>普通员工</v>
      </c>
      <c r="M1905" s="3">
        <f>E1905/D1905</f>
        <v>11000.69</v>
      </c>
      <c r="N1905" s="3">
        <f t="shared" si="179"/>
        <v>2020</v>
      </c>
      <c r="O1905" s="3">
        <f t="shared" si="180"/>
        <v>6</v>
      </c>
    </row>
    <row r="1906" spans="1:15" x14ac:dyDescent="0.2">
      <c r="A1906" s="10">
        <f>A1905</f>
        <v>44008</v>
      </c>
      <c r="B1906" s="4" t="s">
        <v>55</v>
      </c>
      <c r="C1906" s="4" t="s">
        <v>5</v>
      </c>
      <c r="D1906" s="6">
        <v>1</v>
      </c>
      <c r="E1906" s="5">
        <v>10000.23</v>
      </c>
      <c r="F1906" s="6" t="str">
        <f t="shared" si="177"/>
        <v>借呗</v>
      </c>
      <c r="G1906" s="3" t="str">
        <f>MID(C1906,3,LEN(C1906))</f>
        <v>6期</v>
      </c>
      <c r="H1906" s="3" t="str">
        <f>VLOOKUP($B1906*1,[1]Sheet1!$A:$G,7,FALSE)</f>
        <v>华南</v>
      </c>
      <c r="I1906" s="3" t="str">
        <f>VLOOKUP($B1906*1,[1]Sheet1!$A:$G,6,FALSE)</f>
        <v>广州</v>
      </c>
      <c r="J1906" s="3" t="str">
        <f>VLOOKUP($B1906*1,[1]Sheet1!$A:$G,5,FALSE)</f>
        <v>一组</v>
      </c>
      <c r="K1906" s="3" t="str">
        <f t="shared" si="178"/>
        <v>广州一组</v>
      </c>
      <c r="L1906" s="3" t="str">
        <f>IF(VLOOKUP($B1906*1,[1]Sheet1!$A:$G,4,FALSE)=1,"普通员工","管理人员")</f>
        <v>普通员工</v>
      </c>
      <c r="M1906" s="3">
        <f>E1906/D1906</f>
        <v>10000.23</v>
      </c>
      <c r="N1906" s="3">
        <f t="shared" si="179"/>
        <v>2020</v>
      </c>
      <c r="O1906" s="3">
        <f t="shared" si="180"/>
        <v>6</v>
      </c>
    </row>
    <row r="1907" spans="1:15" x14ac:dyDescent="0.2">
      <c r="A1907" s="10">
        <f>A1906</f>
        <v>44008</v>
      </c>
      <c r="B1907" s="4" t="s">
        <v>80</v>
      </c>
      <c r="C1907" s="4" t="s">
        <v>5</v>
      </c>
      <c r="D1907" s="6">
        <v>3</v>
      </c>
      <c r="E1907" s="5">
        <v>28502.51</v>
      </c>
      <c r="F1907" s="6" t="str">
        <f t="shared" si="177"/>
        <v>借呗</v>
      </c>
      <c r="G1907" s="3" t="str">
        <f>MID(C1907,3,LEN(C1907))</f>
        <v>6期</v>
      </c>
      <c r="H1907" s="3" t="str">
        <f>VLOOKUP($B1907*1,[1]Sheet1!$A:$G,7,FALSE)</f>
        <v>华东</v>
      </c>
      <c r="I1907" s="3" t="str">
        <f>VLOOKUP($B1907*1,[1]Sheet1!$A:$G,6,FALSE)</f>
        <v>上海</v>
      </c>
      <c r="J1907" s="3" t="str">
        <f>VLOOKUP($B1907*1,[1]Sheet1!$A:$G,5,FALSE)</f>
        <v>二组</v>
      </c>
      <c r="K1907" s="3" t="str">
        <f t="shared" si="178"/>
        <v>上海二组</v>
      </c>
      <c r="L1907" s="3" t="str">
        <f>IF(VLOOKUP($B1907*1,[1]Sheet1!$A:$G,4,FALSE)=1,"普通员工","管理人员")</f>
        <v>普通员工</v>
      </c>
      <c r="M1907" s="3">
        <f>E1907/D1907</f>
        <v>9500.8366666666661</v>
      </c>
      <c r="N1907" s="3">
        <f t="shared" si="179"/>
        <v>2020</v>
      </c>
      <c r="O1907" s="3">
        <f t="shared" si="180"/>
        <v>6</v>
      </c>
    </row>
    <row r="1908" spans="1:15" x14ac:dyDescent="0.2">
      <c r="A1908" s="10">
        <f>A1907</f>
        <v>44008</v>
      </c>
      <c r="B1908" s="3" t="str">
        <f>B1907</f>
        <v>1000011697</v>
      </c>
      <c r="C1908" s="4" t="s">
        <v>10</v>
      </c>
      <c r="D1908" s="6">
        <v>1</v>
      </c>
      <c r="E1908" s="5">
        <v>6501.3</v>
      </c>
      <c r="F1908" s="6" t="str">
        <f t="shared" si="177"/>
        <v>借呗</v>
      </c>
      <c r="G1908" s="3" t="str">
        <f>MID(C1908,3,LEN(C1908))</f>
        <v>18期</v>
      </c>
      <c r="H1908" s="3" t="str">
        <f>VLOOKUP($B1908*1,[1]Sheet1!$A:$G,7,FALSE)</f>
        <v>华东</v>
      </c>
      <c r="I1908" s="3" t="str">
        <f>VLOOKUP($B1908*1,[1]Sheet1!$A:$G,6,FALSE)</f>
        <v>上海</v>
      </c>
      <c r="J1908" s="3" t="str">
        <f>VLOOKUP($B1908*1,[1]Sheet1!$A:$G,5,FALSE)</f>
        <v>二组</v>
      </c>
      <c r="K1908" s="3" t="str">
        <f t="shared" si="178"/>
        <v>上海二组</v>
      </c>
      <c r="L1908" s="3" t="str">
        <f>IF(VLOOKUP($B1908*1,[1]Sheet1!$A:$G,4,FALSE)=1,"普通员工","管理人员")</f>
        <v>普通员工</v>
      </c>
      <c r="M1908" s="3">
        <f>E1908/D1908</f>
        <v>6501.3</v>
      </c>
      <c r="N1908" s="3">
        <f t="shared" si="179"/>
        <v>2020</v>
      </c>
      <c r="O1908" s="3">
        <f t="shared" si="180"/>
        <v>6</v>
      </c>
    </row>
    <row r="1909" spans="1:15" x14ac:dyDescent="0.2">
      <c r="A1909" s="10">
        <f>A1908</f>
        <v>44008</v>
      </c>
      <c r="B1909" s="4" t="s">
        <v>73</v>
      </c>
      <c r="C1909" s="4" t="s">
        <v>5</v>
      </c>
      <c r="D1909" s="6">
        <v>2</v>
      </c>
      <c r="E1909" s="5">
        <v>28000.65</v>
      </c>
      <c r="F1909" s="6" t="str">
        <f t="shared" si="177"/>
        <v>借呗</v>
      </c>
      <c r="G1909" s="3" t="str">
        <f>MID(C1909,3,LEN(C1909))</f>
        <v>6期</v>
      </c>
      <c r="H1909" s="3" t="str">
        <f>VLOOKUP($B1909*1,[1]Sheet1!$A:$G,7,FALSE)</f>
        <v>华东</v>
      </c>
      <c r="I1909" s="3" t="str">
        <f>VLOOKUP($B1909*1,[1]Sheet1!$A:$G,6,FALSE)</f>
        <v>上海</v>
      </c>
      <c r="J1909" s="3" t="str">
        <f>VLOOKUP($B1909*1,[1]Sheet1!$A:$G,5,FALSE)</f>
        <v>二组</v>
      </c>
      <c r="K1909" s="3" t="str">
        <f t="shared" si="178"/>
        <v>上海二组</v>
      </c>
      <c r="L1909" s="3" t="str">
        <f>IF(VLOOKUP($B1909*1,[1]Sheet1!$A:$G,4,FALSE)=1,"普通员工","管理人员")</f>
        <v>普通员工</v>
      </c>
      <c r="M1909" s="3">
        <f>E1909/D1909</f>
        <v>14000.325000000001</v>
      </c>
      <c r="N1909" s="3">
        <f t="shared" si="179"/>
        <v>2020</v>
      </c>
      <c r="O1909" s="3">
        <f t="shared" si="180"/>
        <v>6</v>
      </c>
    </row>
    <row r="1910" spans="1:15" x14ac:dyDescent="0.2">
      <c r="A1910" s="10">
        <f>A1909</f>
        <v>44008</v>
      </c>
      <c r="B1910" s="4" t="s">
        <v>119</v>
      </c>
      <c r="C1910" s="4" t="s">
        <v>5</v>
      </c>
      <c r="D1910" s="6">
        <v>1</v>
      </c>
      <c r="E1910" s="5">
        <v>6500.7</v>
      </c>
      <c r="F1910" s="6" t="str">
        <f t="shared" si="177"/>
        <v>借呗</v>
      </c>
      <c r="G1910" s="3" t="str">
        <f>MID(C1910,3,LEN(C1910))</f>
        <v>6期</v>
      </c>
      <c r="H1910" s="3" t="str">
        <f>VLOOKUP($B1910*1,[1]Sheet1!$A:$G,7,FALSE)</f>
        <v>华东</v>
      </c>
      <c r="I1910" s="3" t="str">
        <f>VLOOKUP($B1910*1,[1]Sheet1!$A:$G,6,FALSE)</f>
        <v>杭州</v>
      </c>
      <c r="J1910" s="3" t="str">
        <f>VLOOKUP($B1910*1,[1]Sheet1!$A:$G,5,FALSE)</f>
        <v>二组</v>
      </c>
      <c r="K1910" s="3" t="str">
        <f t="shared" si="178"/>
        <v>杭州二组</v>
      </c>
      <c r="L1910" s="3" t="str">
        <f>IF(VLOOKUP($B1910*1,[1]Sheet1!$A:$G,4,FALSE)=1,"普通员工","管理人员")</f>
        <v>普通员工</v>
      </c>
      <c r="M1910" s="3">
        <f>E1910/D1910</f>
        <v>6500.7</v>
      </c>
      <c r="N1910" s="3">
        <f t="shared" si="179"/>
        <v>2020</v>
      </c>
      <c r="O1910" s="3">
        <f t="shared" si="180"/>
        <v>6</v>
      </c>
    </row>
    <row r="1911" spans="1:15" x14ac:dyDescent="0.2">
      <c r="A1911" s="10">
        <f>A1910</f>
        <v>44008</v>
      </c>
      <c r="B1911" s="4" t="s">
        <v>76</v>
      </c>
      <c r="C1911" s="4" t="s">
        <v>6</v>
      </c>
      <c r="D1911" s="6">
        <v>2</v>
      </c>
      <c r="E1911" s="5">
        <v>30000.3</v>
      </c>
      <c r="F1911" s="6" t="str">
        <f t="shared" si="177"/>
        <v>借呗</v>
      </c>
      <c r="G1911" s="3" t="str">
        <f>MID(C1911,3,LEN(C1911))</f>
        <v>12期</v>
      </c>
      <c r="H1911" s="3" t="str">
        <f>VLOOKUP($B1911*1,[1]Sheet1!$A:$G,7,FALSE)</f>
        <v>华东</v>
      </c>
      <c r="I1911" s="3" t="str">
        <f>VLOOKUP($B1911*1,[1]Sheet1!$A:$G,6,FALSE)</f>
        <v>杭州</v>
      </c>
      <c r="J1911" s="3" t="str">
        <f>VLOOKUP($B1911*1,[1]Sheet1!$A:$G,5,FALSE)</f>
        <v>二组</v>
      </c>
      <c r="K1911" s="3" t="str">
        <f t="shared" si="178"/>
        <v>杭州二组</v>
      </c>
      <c r="L1911" s="3" t="str">
        <f>IF(VLOOKUP($B1911*1,[1]Sheet1!$A:$G,4,FALSE)=1,"普通员工","管理人员")</f>
        <v>普通员工</v>
      </c>
      <c r="M1911" s="3">
        <f>E1911/D1911</f>
        <v>15000.15</v>
      </c>
      <c r="N1911" s="3">
        <f t="shared" si="179"/>
        <v>2020</v>
      </c>
      <c r="O1911" s="3">
        <f t="shared" si="180"/>
        <v>6</v>
      </c>
    </row>
    <row r="1912" spans="1:15" x14ac:dyDescent="0.2">
      <c r="A1912" s="10">
        <f>A1911</f>
        <v>44008</v>
      </c>
      <c r="B1912" s="3" t="str">
        <f>B1911</f>
        <v>1000012099</v>
      </c>
      <c r="C1912" s="4" t="s">
        <v>10</v>
      </c>
      <c r="D1912" s="6">
        <v>2</v>
      </c>
      <c r="E1912" s="5">
        <v>35001.360000000001</v>
      </c>
      <c r="F1912" s="6" t="str">
        <f t="shared" si="177"/>
        <v>借呗</v>
      </c>
      <c r="G1912" s="3" t="str">
        <f>MID(C1912,3,LEN(C1912))</f>
        <v>18期</v>
      </c>
      <c r="H1912" s="3" t="str">
        <f>VLOOKUP($B1912*1,[1]Sheet1!$A:$G,7,FALSE)</f>
        <v>华东</v>
      </c>
      <c r="I1912" s="3" t="str">
        <f>VLOOKUP($B1912*1,[1]Sheet1!$A:$G,6,FALSE)</f>
        <v>杭州</v>
      </c>
      <c r="J1912" s="3" t="str">
        <f>VLOOKUP($B1912*1,[1]Sheet1!$A:$G,5,FALSE)</f>
        <v>二组</v>
      </c>
      <c r="K1912" s="3" t="str">
        <f t="shared" si="178"/>
        <v>杭州二组</v>
      </c>
      <c r="L1912" s="3" t="str">
        <f>IF(VLOOKUP($B1912*1,[1]Sheet1!$A:$G,4,FALSE)=1,"普通员工","管理人员")</f>
        <v>普通员工</v>
      </c>
      <c r="M1912" s="3">
        <f>E1912/D1912</f>
        <v>17500.68</v>
      </c>
      <c r="N1912" s="3">
        <f t="shared" si="179"/>
        <v>2020</v>
      </c>
      <c r="O1912" s="3">
        <f t="shared" si="180"/>
        <v>6</v>
      </c>
    </row>
    <row r="1913" spans="1:15" x14ac:dyDescent="0.2">
      <c r="A1913" s="10">
        <f>A1912</f>
        <v>44008</v>
      </c>
      <c r="B1913" s="4" t="s">
        <v>77</v>
      </c>
      <c r="C1913" s="4" t="s">
        <v>145</v>
      </c>
      <c r="D1913" s="6">
        <v>1</v>
      </c>
      <c r="E1913" s="5">
        <v>1000.56</v>
      </c>
      <c r="F1913" s="6" t="str">
        <f t="shared" si="177"/>
        <v>借呗</v>
      </c>
      <c r="G1913" s="3" t="str">
        <f>MID(C1913,3,LEN(C1913))</f>
        <v>1期</v>
      </c>
      <c r="H1913" s="3" t="str">
        <f>VLOOKUP($B1913*1,[1]Sheet1!$A:$G,7,FALSE)</f>
        <v>华东</v>
      </c>
      <c r="I1913" s="3" t="str">
        <f>VLOOKUP($B1913*1,[1]Sheet1!$A:$G,6,FALSE)</f>
        <v>杭州</v>
      </c>
      <c r="J1913" s="3" t="str">
        <f>VLOOKUP($B1913*1,[1]Sheet1!$A:$G,5,FALSE)</f>
        <v>三组</v>
      </c>
      <c r="K1913" s="3" t="str">
        <f t="shared" si="178"/>
        <v>杭州三组</v>
      </c>
      <c r="L1913" s="3" t="str">
        <f>IF(VLOOKUP($B1913*1,[1]Sheet1!$A:$G,4,FALSE)=1,"普通员工","管理人员")</f>
        <v>管理人员</v>
      </c>
      <c r="M1913" s="3">
        <f>E1913/D1913</f>
        <v>1000.56</v>
      </c>
      <c r="N1913" s="3">
        <f t="shared" si="179"/>
        <v>2020</v>
      </c>
      <c r="O1913" s="3">
        <f t="shared" si="180"/>
        <v>6</v>
      </c>
    </row>
    <row r="1914" spans="1:15" x14ac:dyDescent="0.2">
      <c r="A1914" s="10">
        <f>A1913</f>
        <v>44008</v>
      </c>
      <c r="B1914" s="3" t="str">
        <f t="shared" ref="B1914:B1915" si="181">B1913</f>
        <v>1000012112</v>
      </c>
      <c r="C1914" s="4" t="s">
        <v>5</v>
      </c>
      <c r="D1914" s="6">
        <v>2</v>
      </c>
      <c r="E1914" s="5">
        <v>24000.43</v>
      </c>
      <c r="F1914" s="6" t="str">
        <f t="shared" si="177"/>
        <v>借呗</v>
      </c>
      <c r="G1914" s="3" t="str">
        <f>MID(C1914,3,LEN(C1914))</f>
        <v>6期</v>
      </c>
      <c r="H1914" s="3" t="str">
        <f>VLOOKUP($B1914*1,[1]Sheet1!$A:$G,7,FALSE)</f>
        <v>华东</v>
      </c>
      <c r="I1914" s="3" t="str">
        <f>VLOOKUP($B1914*1,[1]Sheet1!$A:$G,6,FALSE)</f>
        <v>杭州</v>
      </c>
      <c r="J1914" s="3" t="str">
        <f>VLOOKUP($B1914*1,[1]Sheet1!$A:$G,5,FALSE)</f>
        <v>三组</v>
      </c>
      <c r="K1914" s="3" t="str">
        <f t="shared" si="178"/>
        <v>杭州三组</v>
      </c>
      <c r="L1914" s="3" t="str">
        <f>IF(VLOOKUP($B1914*1,[1]Sheet1!$A:$G,4,FALSE)=1,"普通员工","管理人员")</f>
        <v>管理人员</v>
      </c>
      <c r="M1914" s="3">
        <f>E1914/D1914</f>
        <v>12000.215</v>
      </c>
      <c r="N1914" s="3">
        <f t="shared" si="179"/>
        <v>2020</v>
      </c>
      <c r="O1914" s="3">
        <f t="shared" si="180"/>
        <v>6</v>
      </c>
    </row>
    <row r="1915" spans="1:15" x14ac:dyDescent="0.2">
      <c r="A1915" s="10">
        <f>A1914</f>
        <v>44008</v>
      </c>
      <c r="B1915" s="3" t="str">
        <f t="shared" si="181"/>
        <v>1000012112</v>
      </c>
      <c r="C1915" s="4" t="s">
        <v>6</v>
      </c>
      <c r="D1915" s="6">
        <v>2</v>
      </c>
      <c r="E1915" s="5">
        <v>18500.29</v>
      </c>
      <c r="F1915" s="6" t="str">
        <f t="shared" si="177"/>
        <v>借呗</v>
      </c>
      <c r="G1915" s="3" t="str">
        <f>MID(C1915,3,LEN(C1915))</f>
        <v>12期</v>
      </c>
      <c r="H1915" s="3" t="str">
        <f>VLOOKUP($B1915*1,[1]Sheet1!$A:$G,7,FALSE)</f>
        <v>华东</v>
      </c>
      <c r="I1915" s="3" t="str">
        <f>VLOOKUP($B1915*1,[1]Sheet1!$A:$G,6,FALSE)</f>
        <v>杭州</v>
      </c>
      <c r="J1915" s="3" t="str">
        <f>VLOOKUP($B1915*1,[1]Sheet1!$A:$G,5,FALSE)</f>
        <v>三组</v>
      </c>
      <c r="K1915" s="3" t="str">
        <f t="shared" si="178"/>
        <v>杭州三组</v>
      </c>
      <c r="L1915" s="3" t="str">
        <f>IF(VLOOKUP($B1915*1,[1]Sheet1!$A:$G,4,FALSE)=1,"普通员工","管理人员")</f>
        <v>管理人员</v>
      </c>
      <c r="M1915" s="3">
        <f>E1915/D1915</f>
        <v>9250.1450000000004</v>
      </c>
      <c r="N1915" s="3">
        <f t="shared" si="179"/>
        <v>2020</v>
      </c>
      <c r="O1915" s="3">
        <f t="shared" si="180"/>
        <v>6</v>
      </c>
    </row>
    <row r="1916" spans="1:15" x14ac:dyDescent="0.2">
      <c r="A1916" s="10">
        <f>A1915</f>
        <v>44008</v>
      </c>
      <c r="B1916" s="4" t="s">
        <v>78</v>
      </c>
      <c r="C1916" s="4" t="s">
        <v>5</v>
      </c>
      <c r="D1916" s="6">
        <v>1</v>
      </c>
      <c r="E1916" s="5">
        <v>10000.17</v>
      </c>
      <c r="F1916" s="6" t="str">
        <f t="shared" si="177"/>
        <v>借呗</v>
      </c>
      <c r="G1916" s="3" t="str">
        <f>MID(C1916,3,LEN(C1916))</f>
        <v>6期</v>
      </c>
      <c r="H1916" s="3" t="str">
        <f>VLOOKUP($B1916*1,[1]Sheet1!$A:$G,7,FALSE)</f>
        <v>华东</v>
      </c>
      <c r="I1916" s="3" t="str">
        <f>VLOOKUP($B1916*1,[1]Sheet1!$A:$G,6,FALSE)</f>
        <v>杭州</v>
      </c>
      <c r="J1916" s="3" t="str">
        <f>VLOOKUP($B1916*1,[1]Sheet1!$A:$G,5,FALSE)</f>
        <v>一组</v>
      </c>
      <c r="K1916" s="3" t="str">
        <f t="shared" si="178"/>
        <v>杭州一组</v>
      </c>
      <c r="L1916" s="3" t="str">
        <f>IF(VLOOKUP($B1916*1,[1]Sheet1!$A:$G,4,FALSE)=1,"普通员工","管理人员")</f>
        <v>普通员工</v>
      </c>
      <c r="M1916" s="3">
        <f>E1916/D1916</f>
        <v>10000.17</v>
      </c>
      <c r="N1916" s="3">
        <f t="shared" si="179"/>
        <v>2020</v>
      </c>
      <c r="O1916" s="3">
        <f t="shared" si="180"/>
        <v>6</v>
      </c>
    </row>
    <row r="1917" spans="1:15" x14ac:dyDescent="0.2">
      <c r="A1917" s="10">
        <f>A1916</f>
        <v>44008</v>
      </c>
      <c r="B1917" s="3" t="str">
        <f>B1916</f>
        <v>1000012124</v>
      </c>
      <c r="C1917" s="4" t="s">
        <v>6</v>
      </c>
      <c r="D1917" s="6">
        <v>1</v>
      </c>
      <c r="E1917" s="5">
        <v>9000.2199999999993</v>
      </c>
      <c r="F1917" s="6" t="str">
        <f t="shared" si="177"/>
        <v>借呗</v>
      </c>
      <c r="G1917" s="3" t="str">
        <f>MID(C1917,3,LEN(C1917))</f>
        <v>12期</v>
      </c>
      <c r="H1917" s="3" t="str">
        <f>VLOOKUP($B1917*1,[1]Sheet1!$A:$G,7,FALSE)</f>
        <v>华东</v>
      </c>
      <c r="I1917" s="3" t="str">
        <f>VLOOKUP($B1917*1,[1]Sheet1!$A:$G,6,FALSE)</f>
        <v>杭州</v>
      </c>
      <c r="J1917" s="3" t="str">
        <f>VLOOKUP($B1917*1,[1]Sheet1!$A:$G,5,FALSE)</f>
        <v>一组</v>
      </c>
      <c r="K1917" s="3" t="str">
        <f t="shared" si="178"/>
        <v>杭州一组</v>
      </c>
      <c r="L1917" s="3" t="str">
        <f>IF(VLOOKUP($B1917*1,[1]Sheet1!$A:$G,4,FALSE)=1,"普通员工","管理人员")</f>
        <v>普通员工</v>
      </c>
      <c r="M1917" s="3">
        <f>E1917/D1917</f>
        <v>9000.2199999999993</v>
      </c>
      <c r="N1917" s="3">
        <f t="shared" si="179"/>
        <v>2020</v>
      </c>
      <c r="O1917" s="3">
        <f t="shared" si="180"/>
        <v>6</v>
      </c>
    </row>
    <row r="1918" spans="1:15" x14ac:dyDescent="0.2">
      <c r="A1918" s="10">
        <f>A1917</f>
        <v>44008</v>
      </c>
      <c r="B1918" s="4" t="s">
        <v>86</v>
      </c>
      <c r="C1918" s="4" t="s">
        <v>5</v>
      </c>
      <c r="D1918" s="6">
        <v>1</v>
      </c>
      <c r="E1918" s="5">
        <v>5000.4399999999996</v>
      </c>
      <c r="F1918" s="6" t="str">
        <f t="shared" si="177"/>
        <v>借呗</v>
      </c>
      <c r="G1918" s="3" t="str">
        <f>MID(C1918,3,LEN(C1918))</f>
        <v>6期</v>
      </c>
      <c r="H1918" s="3" t="str">
        <f>VLOOKUP($B1918*1,[1]Sheet1!$A:$G,7,FALSE)</f>
        <v>华东</v>
      </c>
      <c r="I1918" s="3" t="str">
        <f>VLOOKUP($B1918*1,[1]Sheet1!$A:$G,6,FALSE)</f>
        <v>苏州</v>
      </c>
      <c r="J1918" s="3" t="str">
        <f>VLOOKUP($B1918*1,[1]Sheet1!$A:$G,5,FALSE)</f>
        <v>一组</v>
      </c>
      <c r="K1918" s="3" t="str">
        <f t="shared" si="178"/>
        <v>苏州一组</v>
      </c>
      <c r="L1918" s="3" t="str">
        <f>IF(VLOOKUP($B1918*1,[1]Sheet1!$A:$G,4,FALSE)=1,"普通员工","管理人员")</f>
        <v>普通员工</v>
      </c>
      <c r="M1918" s="3">
        <f>E1918/D1918</f>
        <v>5000.4399999999996</v>
      </c>
      <c r="N1918" s="3">
        <f t="shared" si="179"/>
        <v>2020</v>
      </c>
      <c r="O1918" s="3">
        <f t="shared" si="180"/>
        <v>6</v>
      </c>
    </row>
    <row r="1919" spans="1:15" x14ac:dyDescent="0.2">
      <c r="A1919" s="10">
        <f>A1918</f>
        <v>44008</v>
      </c>
      <c r="B1919" s="3" t="str">
        <f>B1918</f>
        <v>1000012234</v>
      </c>
      <c r="C1919" s="4" t="s">
        <v>6</v>
      </c>
      <c r="D1919" s="6">
        <v>2</v>
      </c>
      <c r="E1919" s="5">
        <v>20000.940000000002</v>
      </c>
      <c r="F1919" s="6" t="str">
        <f t="shared" si="177"/>
        <v>借呗</v>
      </c>
      <c r="G1919" s="3" t="str">
        <f>MID(C1919,3,LEN(C1919))</f>
        <v>12期</v>
      </c>
      <c r="H1919" s="3" t="str">
        <f>VLOOKUP($B1919*1,[1]Sheet1!$A:$G,7,FALSE)</f>
        <v>华东</v>
      </c>
      <c r="I1919" s="3" t="str">
        <f>VLOOKUP($B1919*1,[1]Sheet1!$A:$G,6,FALSE)</f>
        <v>苏州</v>
      </c>
      <c r="J1919" s="3" t="str">
        <f>VLOOKUP($B1919*1,[1]Sheet1!$A:$G,5,FALSE)</f>
        <v>一组</v>
      </c>
      <c r="K1919" s="3" t="str">
        <f t="shared" si="178"/>
        <v>苏州一组</v>
      </c>
      <c r="L1919" s="3" t="str">
        <f>IF(VLOOKUP($B1919*1,[1]Sheet1!$A:$G,4,FALSE)=1,"普通员工","管理人员")</f>
        <v>普通员工</v>
      </c>
      <c r="M1919" s="3">
        <f>E1919/D1919</f>
        <v>10000.470000000001</v>
      </c>
      <c r="N1919" s="3">
        <f t="shared" si="179"/>
        <v>2020</v>
      </c>
      <c r="O1919" s="3">
        <f t="shared" si="180"/>
        <v>6</v>
      </c>
    </row>
    <row r="1920" spans="1:15" x14ac:dyDescent="0.2">
      <c r="A1920" s="10">
        <f>A1919</f>
        <v>44008</v>
      </c>
      <c r="B1920" s="4" t="s">
        <v>82</v>
      </c>
      <c r="C1920" s="4" t="s">
        <v>5</v>
      </c>
      <c r="D1920" s="6">
        <v>1</v>
      </c>
      <c r="E1920" s="5">
        <v>1499.98</v>
      </c>
      <c r="F1920" s="6" t="str">
        <f t="shared" si="177"/>
        <v>借呗</v>
      </c>
      <c r="G1920" s="3" t="str">
        <f>MID(C1920,3,LEN(C1920))</f>
        <v>6期</v>
      </c>
      <c r="H1920" s="3" t="str">
        <f>VLOOKUP($B1920*1,[1]Sheet1!$A:$G,7,FALSE)</f>
        <v>华西北</v>
      </c>
      <c r="I1920" s="3" t="str">
        <f>VLOOKUP($B1920*1,[1]Sheet1!$A:$G,6,FALSE)</f>
        <v>北京</v>
      </c>
      <c r="J1920" s="3" t="str">
        <f>VLOOKUP($B1920*1,[1]Sheet1!$A:$G,5,FALSE)</f>
        <v>三组</v>
      </c>
      <c r="K1920" s="3" t="str">
        <f t="shared" si="178"/>
        <v>北京三组</v>
      </c>
      <c r="L1920" s="3" t="str">
        <f>IF(VLOOKUP($B1920*1,[1]Sheet1!$A:$G,4,FALSE)=1,"普通员工","管理人员")</f>
        <v>普通员工</v>
      </c>
      <c r="M1920" s="3">
        <f>E1920/D1920</f>
        <v>1499.98</v>
      </c>
      <c r="N1920" s="3">
        <f t="shared" si="179"/>
        <v>2020</v>
      </c>
      <c r="O1920" s="3">
        <f t="shared" si="180"/>
        <v>6</v>
      </c>
    </row>
    <row r="1921" spans="1:15" x14ac:dyDescent="0.2">
      <c r="A1921" s="10">
        <f>A1920</f>
        <v>44008</v>
      </c>
      <c r="B1921" s="3" t="str">
        <f>B1920</f>
        <v>1000012446</v>
      </c>
      <c r="C1921" s="4" t="s">
        <v>141</v>
      </c>
      <c r="D1921" s="6">
        <v>1</v>
      </c>
      <c r="E1921" s="5">
        <v>3500.3</v>
      </c>
      <c r="F1921" s="6" t="str">
        <f t="shared" si="177"/>
        <v>借呗</v>
      </c>
      <c r="G1921" s="3" t="str">
        <f>MID(C1921,3,LEN(C1921))</f>
        <v>9期</v>
      </c>
      <c r="H1921" s="3" t="str">
        <f>VLOOKUP($B1921*1,[1]Sheet1!$A:$G,7,FALSE)</f>
        <v>华西北</v>
      </c>
      <c r="I1921" s="3" t="str">
        <f>VLOOKUP($B1921*1,[1]Sheet1!$A:$G,6,FALSE)</f>
        <v>北京</v>
      </c>
      <c r="J1921" s="3" t="str">
        <f>VLOOKUP($B1921*1,[1]Sheet1!$A:$G,5,FALSE)</f>
        <v>三组</v>
      </c>
      <c r="K1921" s="3" t="str">
        <f t="shared" si="178"/>
        <v>北京三组</v>
      </c>
      <c r="L1921" s="3" t="str">
        <f>IF(VLOOKUP($B1921*1,[1]Sheet1!$A:$G,4,FALSE)=1,"普通员工","管理人员")</f>
        <v>普通员工</v>
      </c>
      <c r="M1921" s="3">
        <f>E1921/D1921</f>
        <v>3500.3</v>
      </c>
      <c r="N1921" s="3">
        <f t="shared" si="179"/>
        <v>2020</v>
      </c>
      <c r="O1921" s="3">
        <f t="shared" si="180"/>
        <v>6</v>
      </c>
    </row>
    <row r="1922" spans="1:15" x14ac:dyDescent="0.2">
      <c r="A1922" s="10">
        <f>A1921</f>
        <v>44008</v>
      </c>
      <c r="B1922" s="4" t="s">
        <v>88</v>
      </c>
      <c r="C1922" s="4" t="s">
        <v>5</v>
      </c>
      <c r="D1922" s="6">
        <v>2</v>
      </c>
      <c r="E1922" s="5">
        <v>17501.13</v>
      </c>
      <c r="F1922" s="6" t="str">
        <f t="shared" si="177"/>
        <v>借呗</v>
      </c>
      <c r="G1922" s="3" t="str">
        <f>MID(C1922,3,LEN(C1922))</f>
        <v>6期</v>
      </c>
      <c r="H1922" s="3" t="str">
        <f>VLOOKUP($B1922*1,[1]Sheet1!$A:$G,7,FALSE)</f>
        <v>华东</v>
      </c>
      <c r="I1922" s="3" t="str">
        <f>VLOOKUP($B1922*1,[1]Sheet1!$A:$G,6,FALSE)</f>
        <v>上海</v>
      </c>
      <c r="J1922" s="3" t="str">
        <f>VLOOKUP($B1922*1,[1]Sheet1!$A:$G,5,FALSE)</f>
        <v>一组</v>
      </c>
      <c r="K1922" s="3" t="str">
        <f t="shared" si="178"/>
        <v>上海一组</v>
      </c>
      <c r="L1922" s="3" t="str">
        <f>IF(VLOOKUP($B1922*1,[1]Sheet1!$A:$G,4,FALSE)=1,"普通员工","管理人员")</f>
        <v>普通员工</v>
      </c>
      <c r="M1922" s="3">
        <f>E1922/D1922</f>
        <v>8750.5650000000005</v>
      </c>
      <c r="N1922" s="3">
        <f t="shared" si="179"/>
        <v>2020</v>
      </c>
      <c r="O1922" s="3">
        <f t="shared" si="180"/>
        <v>6</v>
      </c>
    </row>
    <row r="1923" spans="1:15" x14ac:dyDescent="0.2">
      <c r="A1923" s="10">
        <f>A1922</f>
        <v>44008</v>
      </c>
      <c r="B1923" s="3" t="str">
        <f>B1922</f>
        <v>1000012675</v>
      </c>
      <c r="C1923" s="4" t="s">
        <v>6</v>
      </c>
      <c r="D1923" s="6">
        <v>1</v>
      </c>
      <c r="E1923" s="5">
        <v>10000.74</v>
      </c>
      <c r="F1923" s="6" t="str">
        <f t="shared" ref="F1923:F1986" si="182">LEFT(C1923,2)</f>
        <v>借呗</v>
      </c>
      <c r="G1923" s="3" t="str">
        <f>MID(C1923,3,LEN(C1923))</f>
        <v>12期</v>
      </c>
      <c r="H1923" s="3" t="str">
        <f>VLOOKUP($B1923*1,[1]Sheet1!$A:$G,7,FALSE)</f>
        <v>华东</v>
      </c>
      <c r="I1923" s="3" t="str">
        <f>VLOOKUP($B1923*1,[1]Sheet1!$A:$G,6,FALSE)</f>
        <v>上海</v>
      </c>
      <c r="J1923" s="3" t="str">
        <f>VLOOKUP($B1923*1,[1]Sheet1!$A:$G,5,FALSE)</f>
        <v>一组</v>
      </c>
      <c r="K1923" s="3" t="str">
        <f t="shared" ref="K1923:K1986" si="183">I1923&amp;J1923</f>
        <v>上海一组</v>
      </c>
      <c r="L1923" s="3" t="str">
        <f>IF(VLOOKUP($B1923*1,[1]Sheet1!$A:$G,4,FALSE)=1,"普通员工","管理人员")</f>
        <v>普通员工</v>
      </c>
      <c r="M1923" s="3">
        <f>E1923/D1923</f>
        <v>10000.74</v>
      </c>
      <c r="N1923" s="3">
        <f t="shared" ref="N1923:N1986" si="184">YEAR(A1923)</f>
        <v>2020</v>
      </c>
      <c r="O1923" s="3">
        <f t="shared" ref="O1923:O1986" si="185">MONTH(A1923)</f>
        <v>6</v>
      </c>
    </row>
    <row r="1924" spans="1:15" x14ac:dyDescent="0.2">
      <c r="A1924" s="10">
        <f>A1923</f>
        <v>44008</v>
      </c>
      <c r="B1924" s="4" t="s">
        <v>95</v>
      </c>
      <c r="C1924" s="4" t="s">
        <v>10</v>
      </c>
      <c r="D1924" s="6">
        <v>1</v>
      </c>
      <c r="E1924" s="5">
        <v>11000.09</v>
      </c>
      <c r="F1924" s="6" t="str">
        <f t="shared" si="182"/>
        <v>借呗</v>
      </c>
      <c r="G1924" s="3" t="str">
        <f>MID(C1924,3,LEN(C1924))</f>
        <v>18期</v>
      </c>
      <c r="H1924" s="3" t="str">
        <f>VLOOKUP($B1924*1,[1]Sheet1!$A:$G,7,FALSE)</f>
        <v>华南</v>
      </c>
      <c r="I1924" s="3" t="str">
        <f>VLOOKUP($B1924*1,[1]Sheet1!$A:$G,6,FALSE)</f>
        <v>南宁</v>
      </c>
      <c r="J1924" s="3" t="str">
        <f>VLOOKUP($B1924*1,[1]Sheet1!$A:$G,5,FALSE)</f>
        <v>一组</v>
      </c>
      <c r="K1924" s="3" t="str">
        <f t="shared" si="183"/>
        <v>南宁一组</v>
      </c>
      <c r="L1924" s="3" t="str">
        <f>IF(VLOOKUP($B1924*1,[1]Sheet1!$A:$G,4,FALSE)=1,"普通员工","管理人员")</f>
        <v>普通员工</v>
      </c>
      <c r="M1924" s="3">
        <f>E1924/D1924</f>
        <v>11000.09</v>
      </c>
      <c r="N1924" s="3">
        <f t="shared" si="184"/>
        <v>2020</v>
      </c>
      <c r="O1924" s="3">
        <f t="shared" si="185"/>
        <v>6</v>
      </c>
    </row>
    <row r="1925" spans="1:15" x14ac:dyDescent="0.2">
      <c r="A1925" s="10">
        <f>A1924</f>
        <v>44008</v>
      </c>
      <c r="B1925" s="4" t="s">
        <v>110</v>
      </c>
      <c r="C1925" s="4" t="s">
        <v>6</v>
      </c>
      <c r="D1925" s="6">
        <v>1</v>
      </c>
      <c r="E1925" s="5">
        <v>22000.09</v>
      </c>
      <c r="F1925" s="6" t="str">
        <f t="shared" si="182"/>
        <v>借呗</v>
      </c>
      <c r="G1925" s="3" t="str">
        <f>MID(C1925,3,LEN(C1925))</f>
        <v>12期</v>
      </c>
      <c r="H1925" s="3" t="str">
        <f>VLOOKUP($B1925*1,[1]Sheet1!$A:$G,7,FALSE)</f>
        <v>华东</v>
      </c>
      <c r="I1925" s="3" t="str">
        <f>VLOOKUP($B1925*1,[1]Sheet1!$A:$G,6,FALSE)</f>
        <v>苏州</v>
      </c>
      <c r="J1925" s="3" t="str">
        <f>VLOOKUP($B1925*1,[1]Sheet1!$A:$G,5,FALSE)</f>
        <v>一组</v>
      </c>
      <c r="K1925" s="3" t="str">
        <f t="shared" si="183"/>
        <v>苏州一组</v>
      </c>
      <c r="L1925" s="3" t="str">
        <f>IF(VLOOKUP($B1925*1,[1]Sheet1!$A:$G,4,FALSE)=1,"普通员工","管理人员")</f>
        <v>普通员工</v>
      </c>
      <c r="M1925" s="3">
        <f>E1925/D1925</f>
        <v>22000.09</v>
      </c>
      <c r="N1925" s="3">
        <f t="shared" si="184"/>
        <v>2020</v>
      </c>
      <c r="O1925" s="3">
        <f t="shared" si="185"/>
        <v>6</v>
      </c>
    </row>
    <row r="1926" spans="1:15" x14ac:dyDescent="0.2">
      <c r="A1926" s="10">
        <f>A1925</f>
        <v>44008</v>
      </c>
      <c r="B1926" s="4" t="s">
        <v>97</v>
      </c>
      <c r="C1926" s="4" t="s">
        <v>6</v>
      </c>
      <c r="D1926" s="6">
        <v>1</v>
      </c>
      <c r="E1926" s="5">
        <v>4999.93</v>
      </c>
      <c r="F1926" s="6" t="str">
        <f t="shared" si="182"/>
        <v>借呗</v>
      </c>
      <c r="G1926" s="3" t="str">
        <f>MID(C1926,3,LEN(C1926))</f>
        <v>12期</v>
      </c>
      <c r="H1926" s="3" t="str">
        <f>VLOOKUP($B1926*1,[1]Sheet1!$A:$G,7,FALSE)</f>
        <v>华东</v>
      </c>
      <c r="I1926" s="3" t="str">
        <f>VLOOKUP($B1926*1,[1]Sheet1!$A:$G,6,FALSE)</f>
        <v>苏州</v>
      </c>
      <c r="J1926" s="3" t="str">
        <f>VLOOKUP($B1926*1,[1]Sheet1!$A:$G,5,FALSE)</f>
        <v>三组</v>
      </c>
      <c r="K1926" s="3" t="str">
        <f t="shared" si="183"/>
        <v>苏州三组</v>
      </c>
      <c r="L1926" s="3" t="str">
        <f>IF(VLOOKUP($B1926*1,[1]Sheet1!$A:$G,4,FALSE)=1,"普通员工","管理人员")</f>
        <v>普通员工</v>
      </c>
      <c r="M1926" s="3">
        <f>E1926/D1926</f>
        <v>4999.93</v>
      </c>
      <c r="N1926" s="3">
        <f t="shared" si="184"/>
        <v>2020</v>
      </c>
      <c r="O1926" s="3">
        <f t="shared" si="185"/>
        <v>6</v>
      </c>
    </row>
    <row r="1927" spans="1:15" x14ac:dyDescent="0.2">
      <c r="A1927" s="10">
        <f>A1926</f>
        <v>44008</v>
      </c>
      <c r="B1927" s="4" t="s">
        <v>120</v>
      </c>
      <c r="C1927" s="4" t="s">
        <v>5</v>
      </c>
      <c r="D1927" s="6">
        <v>1</v>
      </c>
      <c r="E1927" s="5">
        <v>13000.35</v>
      </c>
      <c r="F1927" s="6" t="str">
        <f t="shared" si="182"/>
        <v>借呗</v>
      </c>
      <c r="G1927" s="3" t="str">
        <f>MID(C1927,3,LEN(C1927))</f>
        <v>6期</v>
      </c>
      <c r="H1927" s="3" t="str">
        <f>VLOOKUP($B1927*1,[1]Sheet1!$A:$G,7,FALSE)</f>
        <v>华南</v>
      </c>
      <c r="I1927" s="3" t="str">
        <f>VLOOKUP($B1927*1,[1]Sheet1!$A:$G,6,FALSE)</f>
        <v>南宁</v>
      </c>
      <c r="J1927" s="3" t="str">
        <f>VLOOKUP($B1927*1,[1]Sheet1!$A:$G,5,FALSE)</f>
        <v>一组</v>
      </c>
      <c r="K1927" s="3" t="str">
        <f t="shared" si="183"/>
        <v>南宁一组</v>
      </c>
      <c r="L1927" s="3" t="str">
        <f>IF(VLOOKUP($B1927*1,[1]Sheet1!$A:$G,4,FALSE)=1,"普通员工","管理人员")</f>
        <v>普通员工</v>
      </c>
      <c r="M1927" s="3">
        <f>E1927/D1927</f>
        <v>13000.35</v>
      </c>
      <c r="N1927" s="3">
        <f t="shared" si="184"/>
        <v>2020</v>
      </c>
      <c r="O1927" s="3">
        <f t="shared" si="185"/>
        <v>6</v>
      </c>
    </row>
    <row r="1928" spans="1:15" x14ac:dyDescent="0.2">
      <c r="A1928" s="10">
        <f>A1927</f>
        <v>44008</v>
      </c>
      <c r="B1928" s="3" t="str">
        <f>B1927</f>
        <v>1000014072</v>
      </c>
      <c r="C1928" s="4" t="s">
        <v>6</v>
      </c>
      <c r="D1928" s="6">
        <v>1</v>
      </c>
      <c r="E1928" s="5">
        <v>20000.02</v>
      </c>
      <c r="F1928" s="6" t="str">
        <f t="shared" si="182"/>
        <v>借呗</v>
      </c>
      <c r="G1928" s="3" t="str">
        <f>MID(C1928,3,LEN(C1928))</f>
        <v>12期</v>
      </c>
      <c r="H1928" s="3" t="str">
        <f>VLOOKUP($B1928*1,[1]Sheet1!$A:$G,7,FALSE)</f>
        <v>华南</v>
      </c>
      <c r="I1928" s="3" t="str">
        <f>VLOOKUP($B1928*1,[1]Sheet1!$A:$G,6,FALSE)</f>
        <v>南宁</v>
      </c>
      <c r="J1928" s="3" t="str">
        <f>VLOOKUP($B1928*1,[1]Sheet1!$A:$G,5,FALSE)</f>
        <v>一组</v>
      </c>
      <c r="K1928" s="3" t="str">
        <f t="shared" si="183"/>
        <v>南宁一组</v>
      </c>
      <c r="L1928" s="3" t="str">
        <f>IF(VLOOKUP($B1928*1,[1]Sheet1!$A:$G,4,FALSE)=1,"普通员工","管理人员")</f>
        <v>普通员工</v>
      </c>
      <c r="M1928" s="3">
        <f>E1928/D1928</f>
        <v>20000.02</v>
      </c>
      <c r="N1928" s="3">
        <f t="shared" si="184"/>
        <v>2020</v>
      </c>
      <c r="O1928" s="3">
        <f t="shared" si="185"/>
        <v>6</v>
      </c>
    </row>
    <row r="1929" spans="1:15" x14ac:dyDescent="0.2">
      <c r="A1929" s="10">
        <f>A1928</f>
        <v>44008</v>
      </c>
      <c r="B1929" s="4" t="s">
        <v>98</v>
      </c>
      <c r="C1929" s="4" t="s">
        <v>5</v>
      </c>
      <c r="D1929" s="6">
        <v>1</v>
      </c>
      <c r="E1929" s="5">
        <v>15000.72</v>
      </c>
      <c r="F1929" s="6" t="str">
        <f t="shared" si="182"/>
        <v>借呗</v>
      </c>
      <c r="G1929" s="3" t="str">
        <f>MID(C1929,3,LEN(C1929))</f>
        <v>6期</v>
      </c>
      <c r="H1929" s="3" t="str">
        <f>VLOOKUP($B1929*1,[1]Sheet1!$A:$G,7,FALSE)</f>
        <v>华东</v>
      </c>
      <c r="I1929" s="3" t="str">
        <f>VLOOKUP($B1929*1,[1]Sheet1!$A:$G,6,FALSE)</f>
        <v>杭州</v>
      </c>
      <c r="J1929" s="3" t="str">
        <f>VLOOKUP($B1929*1,[1]Sheet1!$A:$G,5,FALSE)</f>
        <v>二组</v>
      </c>
      <c r="K1929" s="3" t="str">
        <f t="shared" si="183"/>
        <v>杭州二组</v>
      </c>
      <c r="L1929" s="3" t="str">
        <f>IF(VLOOKUP($B1929*1,[1]Sheet1!$A:$G,4,FALSE)=1,"普通员工","管理人员")</f>
        <v>普通员工</v>
      </c>
      <c r="M1929" s="3">
        <f>E1929/D1929</f>
        <v>15000.72</v>
      </c>
      <c r="N1929" s="3">
        <f t="shared" si="184"/>
        <v>2020</v>
      </c>
      <c r="O1929" s="3">
        <f t="shared" si="185"/>
        <v>6</v>
      </c>
    </row>
    <row r="1930" spans="1:15" x14ac:dyDescent="0.2">
      <c r="A1930" s="10">
        <f>A1929</f>
        <v>44008</v>
      </c>
      <c r="B1930" s="4" t="s">
        <v>99</v>
      </c>
      <c r="C1930" s="4" t="s">
        <v>5</v>
      </c>
      <c r="D1930" s="6">
        <v>4</v>
      </c>
      <c r="E1930" s="5">
        <v>48001.23</v>
      </c>
      <c r="F1930" s="6" t="str">
        <f t="shared" si="182"/>
        <v>借呗</v>
      </c>
      <c r="G1930" s="3" t="str">
        <f>MID(C1930,3,LEN(C1930))</f>
        <v>6期</v>
      </c>
      <c r="H1930" s="3" t="str">
        <f>VLOOKUP($B1930*1,[1]Sheet1!$A:$G,7,FALSE)</f>
        <v>华南</v>
      </c>
      <c r="I1930" s="3" t="str">
        <f>VLOOKUP($B1930*1,[1]Sheet1!$A:$G,6,FALSE)</f>
        <v>广州</v>
      </c>
      <c r="J1930" s="3" t="str">
        <f>VLOOKUP($B1930*1,[1]Sheet1!$A:$G,5,FALSE)</f>
        <v>二组</v>
      </c>
      <c r="K1930" s="3" t="str">
        <f t="shared" si="183"/>
        <v>广州二组</v>
      </c>
      <c r="L1930" s="3" t="str">
        <f>IF(VLOOKUP($B1930*1,[1]Sheet1!$A:$G,4,FALSE)=1,"普通员工","管理人员")</f>
        <v>管理人员</v>
      </c>
      <c r="M1930" s="3">
        <f>E1930/D1930</f>
        <v>12000.307500000001</v>
      </c>
      <c r="N1930" s="3">
        <f t="shared" si="184"/>
        <v>2020</v>
      </c>
      <c r="O1930" s="3">
        <f t="shared" si="185"/>
        <v>6</v>
      </c>
    </row>
    <row r="1931" spans="1:15" x14ac:dyDescent="0.2">
      <c r="A1931" s="10">
        <f>A1930</f>
        <v>44008</v>
      </c>
      <c r="B1931" s="3" t="str">
        <f t="shared" ref="B1931:B1932" si="186">B1930</f>
        <v>1000014291</v>
      </c>
      <c r="C1931" s="4" t="s">
        <v>6</v>
      </c>
      <c r="D1931" s="6">
        <v>2</v>
      </c>
      <c r="E1931" s="5">
        <v>12000.86</v>
      </c>
      <c r="F1931" s="6" t="str">
        <f t="shared" si="182"/>
        <v>借呗</v>
      </c>
      <c r="G1931" s="3" t="str">
        <f>MID(C1931,3,LEN(C1931))</f>
        <v>12期</v>
      </c>
      <c r="H1931" s="3" t="str">
        <f>VLOOKUP($B1931*1,[1]Sheet1!$A:$G,7,FALSE)</f>
        <v>华南</v>
      </c>
      <c r="I1931" s="3" t="str">
        <f>VLOOKUP($B1931*1,[1]Sheet1!$A:$G,6,FALSE)</f>
        <v>广州</v>
      </c>
      <c r="J1931" s="3" t="str">
        <f>VLOOKUP($B1931*1,[1]Sheet1!$A:$G,5,FALSE)</f>
        <v>二组</v>
      </c>
      <c r="K1931" s="3" t="str">
        <f t="shared" si="183"/>
        <v>广州二组</v>
      </c>
      <c r="L1931" s="3" t="str">
        <f>IF(VLOOKUP($B1931*1,[1]Sheet1!$A:$G,4,FALSE)=1,"普通员工","管理人员")</f>
        <v>管理人员</v>
      </c>
      <c r="M1931" s="3">
        <f>E1931/D1931</f>
        <v>6000.43</v>
      </c>
      <c r="N1931" s="3">
        <f t="shared" si="184"/>
        <v>2020</v>
      </c>
      <c r="O1931" s="3">
        <f t="shared" si="185"/>
        <v>6</v>
      </c>
    </row>
    <row r="1932" spans="1:15" x14ac:dyDescent="0.2">
      <c r="A1932" s="10">
        <f>A1931</f>
        <v>44008</v>
      </c>
      <c r="B1932" s="3" t="str">
        <f t="shared" si="186"/>
        <v>1000014291</v>
      </c>
      <c r="C1932" s="4" t="s">
        <v>10</v>
      </c>
      <c r="D1932" s="6">
        <v>1</v>
      </c>
      <c r="E1932" s="5">
        <v>7000.69</v>
      </c>
      <c r="F1932" s="6" t="str">
        <f t="shared" si="182"/>
        <v>借呗</v>
      </c>
      <c r="G1932" s="3" t="str">
        <f>MID(C1932,3,LEN(C1932))</f>
        <v>18期</v>
      </c>
      <c r="H1932" s="3" t="str">
        <f>VLOOKUP($B1932*1,[1]Sheet1!$A:$G,7,FALSE)</f>
        <v>华南</v>
      </c>
      <c r="I1932" s="3" t="str">
        <f>VLOOKUP($B1932*1,[1]Sheet1!$A:$G,6,FALSE)</f>
        <v>广州</v>
      </c>
      <c r="J1932" s="3" t="str">
        <f>VLOOKUP($B1932*1,[1]Sheet1!$A:$G,5,FALSE)</f>
        <v>二组</v>
      </c>
      <c r="K1932" s="3" t="str">
        <f t="shared" si="183"/>
        <v>广州二组</v>
      </c>
      <c r="L1932" s="3" t="str">
        <f>IF(VLOOKUP($B1932*1,[1]Sheet1!$A:$G,4,FALSE)=1,"普通员工","管理人员")</f>
        <v>管理人员</v>
      </c>
      <c r="M1932" s="3">
        <f>E1932/D1932</f>
        <v>7000.69</v>
      </c>
      <c r="N1932" s="3">
        <f t="shared" si="184"/>
        <v>2020</v>
      </c>
      <c r="O1932" s="3">
        <f t="shared" si="185"/>
        <v>6</v>
      </c>
    </row>
    <row r="1933" spans="1:15" x14ac:dyDescent="0.2">
      <c r="A1933" s="10">
        <f>A1932</f>
        <v>44008</v>
      </c>
      <c r="B1933" s="4" t="s">
        <v>128</v>
      </c>
      <c r="C1933" s="4" t="s">
        <v>10</v>
      </c>
      <c r="D1933" s="6">
        <v>1</v>
      </c>
      <c r="E1933" s="5">
        <v>4999.9799999999996</v>
      </c>
      <c r="F1933" s="6" t="str">
        <f t="shared" si="182"/>
        <v>借呗</v>
      </c>
      <c r="G1933" s="3" t="str">
        <f>MID(C1933,3,LEN(C1933))</f>
        <v>18期</v>
      </c>
      <c r="H1933" s="3" t="str">
        <f>VLOOKUP($B1933*1,[1]Sheet1!$A:$G,7,FALSE)</f>
        <v>华东</v>
      </c>
      <c r="I1933" s="3" t="str">
        <f>VLOOKUP($B1933*1,[1]Sheet1!$A:$G,6,FALSE)</f>
        <v>上海</v>
      </c>
      <c r="J1933" s="3" t="str">
        <f>VLOOKUP($B1933*1,[1]Sheet1!$A:$G,5,FALSE)</f>
        <v>三组</v>
      </c>
      <c r="K1933" s="3" t="str">
        <f t="shared" si="183"/>
        <v>上海三组</v>
      </c>
      <c r="L1933" s="3" t="str">
        <f>IF(VLOOKUP($B1933*1,[1]Sheet1!$A:$G,4,FALSE)=1,"普通员工","管理人员")</f>
        <v>普通员工</v>
      </c>
      <c r="M1933" s="3">
        <f>E1933/D1933</f>
        <v>4999.9799999999996</v>
      </c>
      <c r="N1933" s="3">
        <f t="shared" si="184"/>
        <v>2020</v>
      </c>
      <c r="O1933" s="3">
        <f t="shared" si="185"/>
        <v>6</v>
      </c>
    </row>
    <row r="1934" spans="1:15" x14ac:dyDescent="0.2">
      <c r="A1934" s="10">
        <f>A1933</f>
        <v>44008</v>
      </c>
      <c r="B1934" s="4" t="s">
        <v>100</v>
      </c>
      <c r="C1934" s="4" t="s">
        <v>5</v>
      </c>
      <c r="D1934" s="6">
        <v>1</v>
      </c>
      <c r="E1934" s="5">
        <v>15000.02</v>
      </c>
      <c r="F1934" s="6" t="str">
        <f t="shared" si="182"/>
        <v>借呗</v>
      </c>
      <c r="G1934" s="3" t="str">
        <f>MID(C1934,3,LEN(C1934))</f>
        <v>6期</v>
      </c>
      <c r="H1934" s="3" t="str">
        <f>VLOOKUP($B1934*1,[1]Sheet1!$A:$G,7,FALSE)</f>
        <v>华南</v>
      </c>
      <c r="I1934" s="3" t="str">
        <f>VLOOKUP($B1934*1,[1]Sheet1!$A:$G,6,FALSE)</f>
        <v>南宁</v>
      </c>
      <c r="J1934" s="3" t="str">
        <f>VLOOKUP($B1934*1,[1]Sheet1!$A:$G,5,FALSE)</f>
        <v>一组</v>
      </c>
      <c r="K1934" s="3" t="str">
        <f t="shared" si="183"/>
        <v>南宁一组</v>
      </c>
      <c r="L1934" s="3" t="str">
        <f>IF(VLOOKUP($B1934*1,[1]Sheet1!$A:$G,4,FALSE)=1,"普通员工","管理人员")</f>
        <v>普通员工</v>
      </c>
      <c r="M1934" s="3">
        <f>E1934/D1934</f>
        <v>15000.02</v>
      </c>
      <c r="N1934" s="3">
        <f t="shared" si="184"/>
        <v>2020</v>
      </c>
      <c r="O1934" s="3">
        <f t="shared" si="185"/>
        <v>6</v>
      </c>
    </row>
    <row r="1935" spans="1:15" x14ac:dyDescent="0.2">
      <c r="A1935" s="10">
        <f>A1934</f>
        <v>44008</v>
      </c>
      <c r="B1935" s="3" t="str">
        <f t="shared" ref="B1935:B1936" si="187">B1934</f>
        <v>1000014530</v>
      </c>
      <c r="C1935" s="4" t="s">
        <v>6</v>
      </c>
      <c r="D1935" s="6">
        <v>2</v>
      </c>
      <c r="E1935" s="5">
        <v>17501.330000000002</v>
      </c>
      <c r="F1935" s="6" t="str">
        <f t="shared" si="182"/>
        <v>借呗</v>
      </c>
      <c r="G1935" s="3" t="str">
        <f>MID(C1935,3,LEN(C1935))</f>
        <v>12期</v>
      </c>
      <c r="H1935" s="3" t="str">
        <f>VLOOKUP($B1935*1,[1]Sheet1!$A:$G,7,FALSE)</f>
        <v>华南</v>
      </c>
      <c r="I1935" s="3" t="str">
        <f>VLOOKUP($B1935*1,[1]Sheet1!$A:$G,6,FALSE)</f>
        <v>南宁</v>
      </c>
      <c r="J1935" s="3" t="str">
        <f>VLOOKUP($B1935*1,[1]Sheet1!$A:$G,5,FALSE)</f>
        <v>一组</v>
      </c>
      <c r="K1935" s="3" t="str">
        <f t="shared" si="183"/>
        <v>南宁一组</v>
      </c>
      <c r="L1935" s="3" t="str">
        <f>IF(VLOOKUP($B1935*1,[1]Sheet1!$A:$G,4,FALSE)=1,"普通员工","管理人员")</f>
        <v>普通员工</v>
      </c>
      <c r="M1935" s="3">
        <f>E1935/D1935</f>
        <v>8750.6650000000009</v>
      </c>
      <c r="N1935" s="3">
        <f t="shared" si="184"/>
        <v>2020</v>
      </c>
      <c r="O1935" s="3">
        <f t="shared" si="185"/>
        <v>6</v>
      </c>
    </row>
    <row r="1936" spans="1:15" x14ac:dyDescent="0.2">
      <c r="A1936" s="10">
        <f>A1935</f>
        <v>44008</v>
      </c>
      <c r="B1936" s="3" t="str">
        <f t="shared" si="187"/>
        <v>1000014530</v>
      </c>
      <c r="C1936" s="4" t="s">
        <v>10</v>
      </c>
      <c r="D1936" s="6">
        <v>1</v>
      </c>
      <c r="E1936" s="5">
        <v>30000.69</v>
      </c>
      <c r="F1936" s="6" t="str">
        <f t="shared" si="182"/>
        <v>借呗</v>
      </c>
      <c r="G1936" s="3" t="str">
        <f>MID(C1936,3,LEN(C1936))</f>
        <v>18期</v>
      </c>
      <c r="H1936" s="3" t="str">
        <f>VLOOKUP($B1936*1,[1]Sheet1!$A:$G,7,FALSE)</f>
        <v>华南</v>
      </c>
      <c r="I1936" s="3" t="str">
        <f>VLOOKUP($B1936*1,[1]Sheet1!$A:$G,6,FALSE)</f>
        <v>南宁</v>
      </c>
      <c r="J1936" s="3" t="str">
        <f>VLOOKUP($B1936*1,[1]Sheet1!$A:$G,5,FALSE)</f>
        <v>一组</v>
      </c>
      <c r="K1936" s="3" t="str">
        <f t="shared" si="183"/>
        <v>南宁一组</v>
      </c>
      <c r="L1936" s="3" t="str">
        <f>IF(VLOOKUP($B1936*1,[1]Sheet1!$A:$G,4,FALSE)=1,"普通员工","管理人员")</f>
        <v>普通员工</v>
      </c>
      <c r="M1936" s="3">
        <f>E1936/D1936</f>
        <v>30000.69</v>
      </c>
      <c r="N1936" s="3">
        <f t="shared" si="184"/>
        <v>2020</v>
      </c>
      <c r="O1936" s="3">
        <f t="shared" si="185"/>
        <v>6</v>
      </c>
    </row>
    <row r="1937" spans="1:15" x14ac:dyDescent="0.2">
      <c r="A1937" s="10">
        <f>A1936</f>
        <v>44008</v>
      </c>
      <c r="B1937" s="4" t="s">
        <v>111</v>
      </c>
      <c r="C1937" s="4" t="s">
        <v>10</v>
      </c>
      <c r="D1937" s="6">
        <v>1</v>
      </c>
      <c r="E1937" s="5">
        <v>6000.49</v>
      </c>
      <c r="F1937" s="6" t="str">
        <f t="shared" si="182"/>
        <v>借呗</v>
      </c>
      <c r="G1937" s="3" t="str">
        <f>MID(C1937,3,LEN(C1937))</f>
        <v>18期</v>
      </c>
      <c r="H1937" s="3" t="str">
        <f>VLOOKUP($B1937*1,[1]Sheet1!$A:$G,7,FALSE)</f>
        <v>华东</v>
      </c>
      <c r="I1937" s="3" t="str">
        <f>VLOOKUP($B1937*1,[1]Sheet1!$A:$G,6,FALSE)</f>
        <v>合肥</v>
      </c>
      <c r="J1937" s="3" t="str">
        <f>VLOOKUP($B1937*1,[1]Sheet1!$A:$G,5,FALSE)</f>
        <v>二组</v>
      </c>
      <c r="K1937" s="3" t="str">
        <f t="shared" si="183"/>
        <v>合肥二组</v>
      </c>
      <c r="L1937" s="3" t="str">
        <f>IF(VLOOKUP($B1937*1,[1]Sheet1!$A:$G,4,FALSE)=1,"普通员工","管理人员")</f>
        <v>普通员工</v>
      </c>
      <c r="M1937" s="3">
        <f>E1937/D1937</f>
        <v>6000.49</v>
      </c>
      <c r="N1937" s="3">
        <f t="shared" si="184"/>
        <v>2020</v>
      </c>
      <c r="O1937" s="3">
        <f t="shared" si="185"/>
        <v>6</v>
      </c>
    </row>
    <row r="1938" spans="1:15" x14ac:dyDescent="0.2">
      <c r="A1938" s="10">
        <f>A1937</f>
        <v>44008</v>
      </c>
      <c r="B1938" s="4" t="s">
        <v>105</v>
      </c>
      <c r="C1938" s="4" t="s">
        <v>5</v>
      </c>
      <c r="D1938" s="6">
        <v>1</v>
      </c>
      <c r="E1938" s="5">
        <v>7500.32</v>
      </c>
      <c r="F1938" s="6" t="str">
        <f t="shared" si="182"/>
        <v>借呗</v>
      </c>
      <c r="G1938" s="3" t="str">
        <f>MID(C1938,3,LEN(C1938))</f>
        <v>6期</v>
      </c>
      <c r="H1938" s="3" t="str">
        <f>VLOOKUP($B1938*1,[1]Sheet1!$A:$G,7,FALSE)</f>
        <v>华西北</v>
      </c>
      <c r="I1938" s="3" t="str">
        <f>VLOOKUP($B1938*1,[1]Sheet1!$A:$G,6,FALSE)</f>
        <v>西安</v>
      </c>
      <c r="J1938" s="3" t="str">
        <f>VLOOKUP($B1938*1,[1]Sheet1!$A:$G,5,FALSE)</f>
        <v>一组</v>
      </c>
      <c r="K1938" s="3" t="str">
        <f t="shared" si="183"/>
        <v>西安一组</v>
      </c>
      <c r="L1938" s="3" t="str">
        <f>IF(VLOOKUP($B1938*1,[1]Sheet1!$A:$G,4,FALSE)=1,"普通员工","管理人员")</f>
        <v>普通员工</v>
      </c>
      <c r="M1938" s="3">
        <f>E1938/D1938</f>
        <v>7500.32</v>
      </c>
      <c r="N1938" s="3">
        <f t="shared" si="184"/>
        <v>2020</v>
      </c>
      <c r="O1938" s="3">
        <f t="shared" si="185"/>
        <v>6</v>
      </c>
    </row>
    <row r="1939" spans="1:15" x14ac:dyDescent="0.2">
      <c r="A1939" s="10">
        <f>A1938</f>
        <v>44008</v>
      </c>
      <c r="B1939" s="4" t="s">
        <v>106</v>
      </c>
      <c r="C1939" s="4" t="s">
        <v>5</v>
      </c>
      <c r="D1939" s="6">
        <v>1</v>
      </c>
      <c r="E1939" s="5">
        <v>3000.53</v>
      </c>
      <c r="F1939" s="6" t="str">
        <f t="shared" si="182"/>
        <v>借呗</v>
      </c>
      <c r="G1939" s="3" t="str">
        <f>MID(C1939,3,LEN(C1939))</f>
        <v>6期</v>
      </c>
      <c r="H1939" s="3" t="str">
        <f>VLOOKUP($B1939*1,[1]Sheet1!$A:$G,7,FALSE)</f>
        <v>华东</v>
      </c>
      <c r="I1939" s="3" t="str">
        <f>VLOOKUP($B1939*1,[1]Sheet1!$A:$G,6,FALSE)</f>
        <v>杭州</v>
      </c>
      <c r="J1939" s="3" t="str">
        <f>VLOOKUP($B1939*1,[1]Sheet1!$A:$G,5,FALSE)</f>
        <v>一组</v>
      </c>
      <c r="K1939" s="3" t="str">
        <f t="shared" si="183"/>
        <v>杭州一组</v>
      </c>
      <c r="L1939" s="3" t="str">
        <f>IF(VLOOKUP($B1939*1,[1]Sheet1!$A:$G,4,FALSE)=1,"普通员工","管理人员")</f>
        <v>普通员工</v>
      </c>
      <c r="M1939" s="3">
        <f>E1939/D1939</f>
        <v>3000.53</v>
      </c>
      <c r="N1939" s="3">
        <f t="shared" si="184"/>
        <v>2020</v>
      </c>
      <c r="O1939" s="3">
        <f t="shared" si="185"/>
        <v>6</v>
      </c>
    </row>
    <row r="1940" spans="1:15" x14ac:dyDescent="0.2">
      <c r="A1940" s="10">
        <f>A1939</f>
        <v>44008</v>
      </c>
      <c r="B1940" s="4" t="s">
        <v>113</v>
      </c>
      <c r="C1940" s="4" t="s">
        <v>6</v>
      </c>
      <c r="D1940" s="6">
        <v>1</v>
      </c>
      <c r="E1940" s="5">
        <v>3000.07</v>
      </c>
      <c r="F1940" s="6" t="str">
        <f t="shared" si="182"/>
        <v>借呗</v>
      </c>
      <c r="G1940" s="3" t="str">
        <f>MID(C1940,3,LEN(C1940))</f>
        <v>12期</v>
      </c>
      <c r="H1940" s="3" t="str">
        <f>VLOOKUP($B1940*1,[1]Sheet1!$A:$G,7,FALSE)</f>
        <v>华东</v>
      </c>
      <c r="I1940" s="3" t="str">
        <f>VLOOKUP($B1940*1,[1]Sheet1!$A:$G,6,FALSE)</f>
        <v>南京</v>
      </c>
      <c r="J1940" s="3" t="str">
        <f>VLOOKUP($B1940*1,[1]Sheet1!$A:$G,5,FALSE)</f>
        <v>一组</v>
      </c>
      <c r="K1940" s="3" t="str">
        <f t="shared" si="183"/>
        <v>南京一组</v>
      </c>
      <c r="L1940" s="3" t="str">
        <f>IF(VLOOKUP($B1940*1,[1]Sheet1!$A:$G,4,FALSE)=1,"普通员工","管理人员")</f>
        <v>普通员工</v>
      </c>
      <c r="M1940" s="3">
        <f>E1940/D1940</f>
        <v>3000.07</v>
      </c>
      <c r="N1940" s="3">
        <f t="shared" si="184"/>
        <v>2020</v>
      </c>
      <c r="O1940" s="3">
        <f t="shared" si="185"/>
        <v>6</v>
      </c>
    </row>
    <row r="1941" spans="1:15" x14ac:dyDescent="0.2">
      <c r="A1941" s="10">
        <f>A1940</f>
        <v>44008</v>
      </c>
      <c r="B1941" s="4" t="s">
        <v>114</v>
      </c>
      <c r="C1941" s="4" t="s">
        <v>5</v>
      </c>
      <c r="D1941" s="6">
        <v>2</v>
      </c>
      <c r="E1941" s="5">
        <v>27999.960000000003</v>
      </c>
      <c r="F1941" s="6" t="str">
        <f t="shared" si="182"/>
        <v>借呗</v>
      </c>
      <c r="G1941" s="3" t="str">
        <f>MID(C1941,3,LEN(C1941))</f>
        <v>6期</v>
      </c>
      <c r="H1941" s="3" t="str">
        <f>VLOOKUP($B1941*1,[1]Sheet1!$A:$G,7,FALSE)</f>
        <v>华西北</v>
      </c>
      <c r="I1941" s="3" t="str">
        <f>VLOOKUP($B1941*1,[1]Sheet1!$A:$G,6,FALSE)</f>
        <v>北京</v>
      </c>
      <c r="J1941" s="3" t="str">
        <f>VLOOKUP($B1941*1,[1]Sheet1!$A:$G,5,FALSE)</f>
        <v>三组</v>
      </c>
      <c r="K1941" s="3" t="str">
        <f t="shared" si="183"/>
        <v>北京三组</v>
      </c>
      <c r="L1941" s="3" t="str">
        <f>IF(VLOOKUP($B1941*1,[1]Sheet1!$A:$G,4,FALSE)=1,"普通员工","管理人员")</f>
        <v>普通员工</v>
      </c>
      <c r="M1941" s="3">
        <f>E1941/D1941</f>
        <v>13999.980000000001</v>
      </c>
      <c r="N1941" s="3">
        <f t="shared" si="184"/>
        <v>2020</v>
      </c>
      <c r="O1941" s="3">
        <f t="shared" si="185"/>
        <v>6</v>
      </c>
    </row>
    <row r="1942" spans="1:15" x14ac:dyDescent="0.2">
      <c r="A1942" s="10">
        <f>A1941</f>
        <v>44008</v>
      </c>
      <c r="B1942" s="3" t="str">
        <f>B1941</f>
        <v>1000015133</v>
      </c>
      <c r="C1942" s="4" t="s">
        <v>6</v>
      </c>
      <c r="D1942" s="6">
        <v>1</v>
      </c>
      <c r="E1942" s="5">
        <v>13000.47</v>
      </c>
      <c r="F1942" s="6" t="str">
        <f t="shared" si="182"/>
        <v>借呗</v>
      </c>
      <c r="G1942" s="3" t="str">
        <f>MID(C1942,3,LEN(C1942))</f>
        <v>12期</v>
      </c>
      <c r="H1942" s="3" t="str">
        <f>VLOOKUP($B1942*1,[1]Sheet1!$A:$G,7,FALSE)</f>
        <v>华西北</v>
      </c>
      <c r="I1942" s="3" t="str">
        <f>VLOOKUP($B1942*1,[1]Sheet1!$A:$G,6,FALSE)</f>
        <v>北京</v>
      </c>
      <c r="J1942" s="3" t="str">
        <f>VLOOKUP($B1942*1,[1]Sheet1!$A:$G,5,FALSE)</f>
        <v>三组</v>
      </c>
      <c r="K1942" s="3" t="str">
        <f t="shared" si="183"/>
        <v>北京三组</v>
      </c>
      <c r="L1942" s="3" t="str">
        <f>IF(VLOOKUP($B1942*1,[1]Sheet1!$A:$G,4,FALSE)=1,"普通员工","管理人员")</f>
        <v>普通员工</v>
      </c>
      <c r="M1942" s="3">
        <f>E1942/D1942</f>
        <v>13000.47</v>
      </c>
      <c r="N1942" s="3">
        <f t="shared" si="184"/>
        <v>2020</v>
      </c>
      <c r="O1942" s="3">
        <f t="shared" si="185"/>
        <v>6</v>
      </c>
    </row>
    <row r="1943" spans="1:15" x14ac:dyDescent="0.2">
      <c r="A1943" s="10">
        <f>A1942</f>
        <v>44008</v>
      </c>
      <c r="B1943" s="4" t="s">
        <v>115</v>
      </c>
      <c r="C1943" s="4" t="s">
        <v>5</v>
      </c>
      <c r="D1943" s="6">
        <v>1</v>
      </c>
      <c r="E1943" s="5">
        <v>15000.6</v>
      </c>
      <c r="F1943" s="6" t="str">
        <f t="shared" si="182"/>
        <v>借呗</v>
      </c>
      <c r="G1943" s="3" t="str">
        <f>MID(C1943,3,LEN(C1943))</f>
        <v>6期</v>
      </c>
      <c r="H1943" s="3" t="str">
        <f>VLOOKUP($B1943*1,[1]Sheet1!$A:$G,7,FALSE)</f>
        <v>华南</v>
      </c>
      <c r="I1943" s="3" t="str">
        <f>VLOOKUP($B1943*1,[1]Sheet1!$A:$G,6,FALSE)</f>
        <v>南宁</v>
      </c>
      <c r="J1943" s="3" t="str">
        <f>VLOOKUP($B1943*1,[1]Sheet1!$A:$G,5,FALSE)</f>
        <v>一组</v>
      </c>
      <c r="K1943" s="3" t="str">
        <f t="shared" si="183"/>
        <v>南宁一组</v>
      </c>
      <c r="L1943" s="3" t="str">
        <f>IF(VLOOKUP($B1943*1,[1]Sheet1!$A:$G,4,FALSE)=1,"普通员工","管理人员")</f>
        <v>普通员工</v>
      </c>
      <c r="M1943" s="3">
        <f>E1943/D1943</f>
        <v>15000.6</v>
      </c>
      <c r="N1943" s="3">
        <f t="shared" si="184"/>
        <v>2020</v>
      </c>
      <c r="O1943" s="3">
        <f t="shared" si="185"/>
        <v>6</v>
      </c>
    </row>
    <row r="1944" spans="1:15" x14ac:dyDescent="0.2">
      <c r="A1944" s="10">
        <f>A1943</f>
        <v>44008</v>
      </c>
      <c r="B1944" s="3" t="str">
        <f>B1943</f>
        <v>1000015203</v>
      </c>
      <c r="C1944" s="4" t="s">
        <v>10</v>
      </c>
      <c r="D1944" s="6">
        <v>1</v>
      </c>
      <c r="E1944" s="5">
        <v>18000.400000000001</v>
      </c>
      <c r="F1944" s="6" t="str">
        <f t="shared" si="182"/>
        <v>借呗</v>
      </c>
      <c r="G1944" s="3" t="str">
        <f>MID(C1944,3,LEN(C1944))</f>
        <v>18期</v>
      </c>
      <c r="H1944" s="3" t="str">
        <f>VLOOKUP($B1944*1,[1]Sheet1!$A:$G,7,FALSE)</f>
        <v>华南</v>
      </c>
      <c r="I1944" s="3" t="str">
        <f>VLOOKUP($B1944*1,[1]Sheet1!$A:$G,6,FALSE)</f>
        <v>南宁</v>
      </c>
      <c r="J1944" s="3" t="str">
        <f>VLOOKUP($B1944*1,[1]Sheet1!$A:$G,5,FALSE)</f>
        <v>一组</v>
      </c>
      <c r="K1944" s="3" t="str">
        <f t="shared" si="183"/>
        <v>南宁一组</v>
      </c>
      <c r="L1944" s="3" t="str">
        <f>IF(VLOOKUP($B1944*1,[1]Sheet1!$A:$G,4,FALSE)=1,"普通员工","管理人员")</f>
        <v>普通员工</v>
      </c>
      <c r="M1944" s="3">
        <f>E1944/D1944</f>
        <v>18000.400000000001</v>
      </c>
      <c r="N1944" s="3">
        <f t="shared" si="184"/>
        <v>2020</v>
      </c>
      <c r="O1944" s="3">
        <f t="shared" si="185"/>
        <v>6</v>
      </c>
    </row>
    <row r="1945" spans="1:15" x14ac:dyDescent="0.2">
      <c r="A1945" s="10">
        <f>A1944</f>
        <v>44008</v>
      </c>
      <c r="B1945" s="4" t="s">
        <v>129</v>
      </c>
      <c r="C1945" s="4" t="s">
        <v>5</v>
      </c>
      <c r="D1945" s="6">
        <v>1</v>
      </c>
      <c r="E1945" s="5">
        <v>5500.27</v>
      </c>
      <c r="F1945" s="6" t="str">
        <f t="shared" si="182"/>
        <v>借呗</v>
      </c>
      <c r="G1945" s="3" t="str">
        <f>MID(C1945,3,LEN(C1945))</f>
        <v>6期</v>
      </c>
      <c r="H1945" s="3" t="str">
        <f>VLOOKUP($B1945*1,[1]Sheet1!$A:$G,7,FALSE)</f>
        <v>华东</v>
      </c>
      <c r="I1945" s="3" t="str">
        <f>VLOOKUP($B1945*1,[1]Sheet1!$A:$G,6,FALSE)</f>
        <v>杭州</v>
      </c>
      <c r="J1945" s="3" t="str">
        <f>VLOOKUP($B1945*1,[1]Sheet1!$A:$G,5,FALSE)</f>
        <v>三组</v>
      </c>
      <c r="K1945" s="3" t="str">
        <f t="shared" si="183"/>
        <v>杭州三组</v>
      </c>
      <c r="L1945" s="3" t="str">
        <f>IF(VLOOKUP($B1945*1,[1]Sheet1!$A:$G,4,FALSE)=1,"普通员工","管理人员")</f>
        <v>普通员工</v>
      </c>
      <c r="M1945" s="3">
        <f>E1945/D1945</f>
        <v>5500.27</v>
      </c>
      <c r="N1945" s="3">
        <f t="shared" si="184"/>
        <v>2020</v>
      </c>
      <c r="O1945" s="3">
        <f t="shared" si="185"/>
        <v>6</v>
      </c>
    </row>
    <row r="1946" spans="1:15" x14ac:dyDescent="0.2">
      <c r="A1946" s="10">
        <f>A1945</f>
        <v>44008</v>
      </c>
      <c r="B1946" s="3" t="str">
        <f t="shared" ref="B1946:B1947" si="188">B1945</f>
        <v>1000017576</v>
      </c>
      <c r="C1946" s="4" t="s">
        <v>6</v>
      </c>
      <c r="D1946" s="6">
        <v>3</v>
      </c>
      <c r="E1946" s="5">
        <v>47001.319999999992</v>
      </c>
      <c r="F1946" s="6" t="str">
        <f t="shared" si="182"/>
        <v>借呗</v>
      </c>
      <c r="G1946" s="3" t="str">
        <f>MID(C1946,3,LEN(C1946))</f>
        <v>12期</v>
      </c>
      <c r="H1946" s="3" t="str">
        <f>VLOOKUP($B1946*1,[1]Sheet1!$A:$G,7,FALSE)</f>
        <v>华东</v>
      </c>
      <c r="I1946" s="3" t="str">
        <f>VLOOKUP($B1946*1,[1]Sheet1!$A:$G,6,FALSE)</f>
        <v>杭州</v>
      </c>
      <c r="J1946" s="3" t="str">
        <f>VLOOKUP($B1946*1,[1]Sheet1!$A:$G,5,FALSE)</f>
        <v>三组</v>
      </c>
      <c r="K1946" s="3" t="str">
        <f t="shared" si="183"/>
        <v>杭州三组</v>
      </c>
      <c r="L1946" s="3" t="str">
        <f>IF(VLOOKUP($B1946*1,[1]Sheet1!$A:$G,4,FALSE)=1,"普通员工","管理人员")</f>
        <v>普通员工</v>
      </c>
      <c r="M1946" s="3">
        <f>E1946/D1946</f>
        <v>15667.106666666665</v>
      </c>
      <c r="N1946" s="3">
        <f t="shared" si="184"/>
        <v>2020</v>
      </c>
      <c r="O1946" s="3">
        <f t="shared" si="185"/>
        <v>6</v>
      </c>
    </row>
    <row r="1947" spans="1:15" x14ac:dyDescent="0.2">
      <c r="A1947" s="10">
        <f>A1946</f>
        <v>44008</v>
      </c>
      <c r="B1947" s="3" t="str">
        <f t="shared" si="188"/>
        <v>1000017576</v>
      </c>
      <c r="C1947" s="4" t="s">
        <v>10</v>
      </c>
      <c r="D1947" s="6">
        <v>1</v>
      </c>
      <c r="E1947" s="5">
        <v>18000.41</v>
      </c>
      <c r="F1947" s="6" t="str">
        <f t="shared" si="182"/>
        <v>借呗</v>
      </c>
      <c r="G1947" s="3" t="str">
        <f>MID(C1947,3,LEN(C1947))</f>
        <v>18期</v>
      </c>
      <c r="H1947" s="3" t="str">
        <f>VLOOKUP($B1947*1,[1]Sheet1!$A:$G,7,FALSE)</f>
        <v>华东</v>
      </c>
      <c r="I1947" s="3" t="str">
        <f>VLOOKUP($B1947*1,[1]Sheet1!$A:$G,6,FALSE)</f>
        <v>杭州</v>
      </c>
      <c r="J1947" s="3" t="str">
        <f>VLOOKUP($B1947*1,[1]Sheet1!$A:$G,5,FALSE)</f>
        <v>三组</v>
      </c>
      <c r="K1947" s="3" t="str">
        <f t="shared" si="183"/>
        <v>杭州三组</v>
      </c>
      <c r="L1947" s="3" t="str">
        <f>IF(VLOOKUP($B1947*1,[1]Sheet1!$A:$G,4,FALSE)=1,"普通员工","管理人员")</f>
        <v>普通员工</v>
      </c>
      <c r="M1947" s="3">
        <f>E1947/D1947</f>
        <v>18000.41</v>
      </c>
      <c r="N1947" s="3">
        <f t="shared" si="184"/>
        <v>2020</v>
      </c>
      <c r="O1947" s="3">
        <f t="shared" si="185"/>
        <v>6</v>
      </c>
    </row>
    <row r="1948" spans="1:15" x14ac:dyDescent="0.2">
      <c r="A1948" s="10">
        <f>A1947</f>
        <v>44008</v>
      </c>
      <c r="B1948" s="4" t="s">
        <v>130</v>
      </c>
      <c r="C1948" s="4" t="s">
        <v>5</v>
      </c>
      <c r="D1948" s="6">
        <v>3</v>
      </c>
      <c r="E1948" s="5">
        <v>37001.18</v>
      </c>
      <c r="F1948" s="6" t="str">
        <f t="shared" si="182"/>
        <v>借呗</v>
      </c>
      <c r="G1948" s="3" t="str">
        <f>MID(C1948,3,LEN(C1948))</f>
        <v>6期</v>
      </c>
      <c r="H1948" s="3" t="str">
        <f>VLOOKUP($B1948*1,[1]Sheet1!$A:$G,7,FALSE)</f>
        <v>华南</v>
      </c>
      <c r="I1948" s="3" t="str">
        <f>VLOOKUP($B1948*1,[1]Sheet1!$A:$G,6,FALSE)</f>
        <v>广州</v>
      </c>
      <c r="J1948" s="3" t="str">
        <f>VLOOKUP($B1948*1,[1]Sheet1!$A:$G,5,FALSE)</f>
        <v>三组</v>
      </c>
      <c r="K1948" s="3" t="str">
        <f t="shared" si="183"/>
        <v>广州三组</v>
      </c>
      <c r="L1948" s="3" t="str">
        <f>IF(VLOOKUP($B1948*1,[1]Sheet1!$A:$G,4,FALSE)=1,"普通员工","管理人员")</f>
        <v>普通员工</v>
      </c>
      <c r="M1948" s="3">
        <f>E1948/D1948</f>
        <v>12333.726666666667</v>
      </c>
      <c r="N1948" s="3">
        <f t="shared" si="184"/>
        <v>2020</v>
      </c>
      <c r="O1948" s="3">
        <f t="shared" si="185"/>
        <v>6</v>
      </c>
    </row>
    <row r="1949" spans="1:15" x14ac:dyDescent="0.2">
      <c r="A1949" s="10">
        <f>A1948</f>
        <v>44008</v>
      </c>
      <c r="B1949" s="4" t="s">
        <v>131</v>
      </c>
      <c r="C1949" s="4" t="s">
        <v>6</v>
      </c>
      <c r="D1949" s="6">
        <v>2</v>
      </c>
      <c r="E1949" s="5">
        <v>31000.13</v>
      </c>
      <c r="F1949" s="6" t="str">
        <f t="shared" si="182"/>
        <v>借呗</v>
      </c>
      <c r="G1949" s="3" t="str">
        <f>MID(C1949,3,LEN(C1949))</f>
        <v>12期</v>
      </c>
      <c r="H1949" s="3" t="str">
        <f>VLOOKUP($B1949*1,[1]Sheet1!$A:$G,7,FALSE)</f>
        <v>华南</v>
      </c>
      <c r="I1949" s="3" t="str">
        <f>VLOOKUP($B1949*1,[1]Sheet1!$A:$G,6,FALSE)</f>
        <v>南宁</v>
      </c>
      <c r="J1949" s="3" t="str">
        <f>VLOOKUP($B1949*1,[1]Sheet1!$A:$G,5,FALSE)</f>
        <v>一组</v>
      </c>
      <c r="K1949" s="3" t="str">
        <f t="shared" si="183"/>
        <v>南宁一组</v>
      </c>
      <c r="L1949" s="3" t="str">
        <f>IF(VLOOKUP($B1949*1,[1]Sheet1!$A:$G,4,FALSE)=1,"普通员工","管理人员")</f>
        <v>普通员工</v>
      </c>
      <c r="M1949" s="3">
        <f>E1949/D1949</f>
        <v>15500.065000000001</v>
      </c>
      <c r="N1949" s="3">
        <f t="shared" si="184"/>
        <v>2020</v>
      </c>
      <c r="O1949" s="3">
        <f t="shared" si="185"/>
        <v>6</v>
      </c>
    </row>
    <row r="1950" spans="1:15" x14ac:dyDescent="0.2">
      <c r="A1950" s="10">
        <f>A1949</f>
        <v>44008</v>
      </c>
      <c r="B1950" s="3" t="str">
        <f>B1949</f>
        <v>1000017700</v>
      </c>
      <c r="C1950" s="4" t="s">
        <v>10</v>
      </c>
      <c r="D1950" s="6">
        <v>1</v>
      </c>
      <c r="E1950" s="5">
        <v>12000.58</v>
      </c>
      <c r="F1950" s="6" t="str">
        <f t="shared" si="182"/>
        <v>借呗</v>
      </c>
      <c r="G1950" s="3" t="str">
        <f>MID(C1950,3,LEN(C1950))</f>
        <v>18期</v>
      </c>
      <c r="H1950" s="3" t="str">
        <f>VLOOKUP($B1950*1,[1]Sheet1!$A:$G,7,FALSE)</f>
        <v>华南</v>
      </c>
      <c r="I1950" s="3" t="str">
        <f>VLOOKUP($B1950*1,[1]Sheet1!$A:$G,6,FALSE)</f>
        <v>南宁</v>
      </c>
      <c r="J1950" s="3" t="str">
        <f>VLOOKUP($B1950*1,[1]Sheet1!$A:$G,5,FALSE)</f>
        <v>一组</v>
      </c>
      <c r="K1950" s="3" t="str">
        <f t="shared" si="183"/>
        <v>南宁一组</v>
      </c>
      <c r="L1950" s="3" t="str">
        <f>IF(VLOOKUP($B1950*1,[1]Sheet1!$A:$G,4,FALSE)=1,"普通员工","管理人员")</f>
        <v>普通员工</v>
      </c>
      <c r="M1950" s="3">
        <f>E1950/D1950</f>
        <v>12000.58</v>
      </c>
      <c r="N1950" s="3">
        <f t="shared" si="184"/>
        <v>2020</v>
      </c>
      <c r="O1950" s="3">
        <f t="shared" si="185"/>
        <v>6</v>
      </c>
    </row>
    <row r="1951" spans="1:15" x14ac:dyDescent="0.2">
      <c r="A1951" s="10">
        <f>A1950</f>
        <v>44008</v>
      </c>
      <c r="B1951" s="4" t="s">
        <v>135</v>
      </c>
      <c r="C1951" s="4" t="s">
        <v>6</v>
      </c>
      <c r="D1951" s="6">
        <v>1</v>
      </c>
      <c r="E1951" s="5">
        <v>8000.02</v>
      </c>
      <c r="F1951" s="6" t="str">
        <f t="shared" si="182"/>
        <v>借呗</v>
      </c>
      <c r="G1951" s="3" t="str">
        <f>MID(C1951,3,LEN(C1951))</f>
        <v>12期</v>
      </c>
      <c r="H1951" s="3" t="str">
        <f>VLOOKUP($B1951*1,[1]Sheet1!$A:$G,7,FALSE)</f>
        <v>华南</v>
      </c>
      <c r="I1951" s="3" t="str">
        <f>VLOOKUP($B1951*1,[1]Sheet1!$A:$G,6,FALSE)</f>
        <v>南宁</v>
      </c>
      <c r="J1951" s="3" t="str">
        <f>VLOOKUP($B1951*1,[1]Sheet1!$A:$G,5,FALSE)</f>
        <v>一组</v>
      </c>
      <c r="K1951" s="3" t="str">
        <f t="shared" si="183"/>
        <v>南宁一组</v>
      </c>
      <c r="L1951" s="3" t="str">
        <f>IF(VLOOKUP($B1951*1,[1]Sheet1!$A:$G,4,FALSE)=1,"普通员工","管理人员")</f>
        <v>普通员工</v>
      </c>
      <c r="M1951" s="3">
        <f>E1951/D1951</f>
        <v>8000.02</v>
      </c>
      <c r="N1951" s="3">
        <f t="shared" si="184"/>
        <v>2020</v>
      </c>
      <c r="O1951" s="3">
        <f t="shared" si="185"/>
        <v>6</v>
      </c>
    </row>
    <row r="1952" spans="1:15" x14ac:dyDescent="0.2">
      <c r="A1952" s="10">
        <f>A1951</f>
        <v>44008</v>
      </c>
      <c r="B1952" s="4" t="s">
        <v>136</v>
      </c>
      <c r="C1952" s="4" t="s">
        <v>5</v>
      </c>
      <c r="D1952" s="6">
        <v>1</v>
      </c>
      <c r="E1952" s="5">
        <v>16000.14</v>
      </c>
      <c r="F1952" s="6" t="str">
        <f t="shared" si="182"/>
        <v>借呗</v>
      </c>
      <c r="G1952" s="3" t="str">
        <f>MID(C1952,3,LEN(C1952))</f>
        <v>6期</v>
      </c>
      <c r="H1952" s="3" t="str">
        <f>VLOOKUP($B1952*1,[1]Sheet1!$A:$G,7,FALSE)</f>
        <v>华东</v>
      </c>
      <c r="I1952" s="3" t="str">
        <f>VLOOKUP($B1952*1,[1]Sheet1!$A:$G,6,FALSE)</f>
        <v>合肥</v>
      </c>
      <c r="J1952" s="3" t="str">
        <f>VLOOKUP($B1952*1,[1]Sheet1!$A:$G,5,FALSE)</f>
        <v>一组</v>
      </c>
      <c r="K1952" s="3" t="str">
        <f t="shared" si="183"/>
        <v>合肥一组</v>
      </c>
      <c r="L1952" s="3" t="str">
        <f>IF(VLOOKUP($B1952*1,[1]Sheet1!$A:$G,4,FALSE)=1,"普通员工","管理人员")</f>
        <v>普通员工</v>
      </c>
      <c r="M1952" s="3">
        <f>E1952/D1952</f>
        <v>16000.14</v>
      </c>
      <c r="N1952" s="3">
        <f t="shared" si="184"/>
        <v>2020</v>
      </c>
      <c r="O1952" s="3">
        <f t="shared" si="185"/>
        <v>6</v>
      </c>
    </row>
    <row r="1953" spans="1:15" x14ac:dyDescent="0.2">
      <c r="A1953" s="10">
        <f>A1952</f>
        <v>44008</v>
      </c>
      <c r="B1953" s="4" t="s">
        <v>139</v>
      </c>
      <c r="C1953" s="4" t="s">
        <v>5</v>
      </c>
      <c r="D1953" s="6">
        <v>1</v>
      </c>
      <c r="E1953" s="5">
        <v>14000.18</v>
      </c>
      <c r="F1953" s="6" t="str">
        <f t="shared" si="182"/>
        <v>借呗</v>
      </c>
      <c r="G1953" s="3" t="str">
        <f>MID(C1953,3,LEN(C1953))</f>
        <v>6期</v>
      </c>
      <c r="H1953" s="3" t="str">
        <f>VLOOKUP($B1953*1,[1]Sheet1!$A:$G,7,FALSE)</f>
        <v>华南</v>
      </c>
      <c r="I1953" s="3" t="str">
        <f>VLOOKUP($B1953*1,[1]Sheet1!$A:$G,6,FALSE)</f>
        <v>深圳</v>
      </c>
      <c r="J1953" s="3" t="str">
        <f>VLOOKUP($B1953*1,[1]Sheet1!$A:$G,5,FALSE)</f>
        <v>一组</v>
      </c>
      <c r="K1953" s="3" t="str">
        <f t="shared" si="183"/>
        <v>深圳一组</v>
      </c>
      <c r="L1953" s="3" t="str">
        <f>IF(VLOOKUP($B1953*1,[1]Sheet1!$A:$G,4,FALSE)=1,"普通员工","管理人员")</f>
        <v>普通员工</v>
      </c>
      <c r="M1953" s="3">
        <f>E1953/D1953</f>
        <v>14000.18</v>
      </c>
      <c r="N1953" s="3">
        <f t="shared" si="184"/>
        <v>2020</v>
      </c>
      <c r="O1953" s="3">
        <f t="shared" si="185"/>
        <v>6</v>
      </c>
    </row>
    <row r="1954" spans="1:15" x14ac:dyDescent="0.2">
      <c r="A1954" s="10">
        <f>A1953</f>
        <v>44008</v>
      </c>
      <c r="B1954" s="4" t="s">
        <v>148</v>
      </c>
      <c r="C1954" s="4" t="s">
        <v>5</v>
      </c>
      <c r="D1954" s="6">
        <v>4</v>
      </c>
      <c r="E1954" s="5">
        <v>49000.69</v>
      </c>
      <c r="F1954" s="6" t="str">
        <f t="shared" si="182"/>
        <v>借呗</v>
      </c>
      <c r="G1954" s="3" t="str">
        <f>MID(C1954,3,LEN(C1954))</f>
        <v>6期</v>
      </c>
      <c r="H1954" s="3" t="str">
        <f>VLOOKUP($B1954*1,[1]Sheet1!$A:$G,7,FALSE)</f>
        <v>华南</v>
      </c>
      <c r="I1954" s="3" t="str">
        <f>VLOOKUP($B1954*1,[1]Sheet1!$A:$G,6,FALSE)</f>
        <v>广州</v>
      </c>
      <c r="J1954" s="3" t="str">
        <f>VLOOKUP($B1954*1,[1]Sheet1!$A:$G,5,FALSE)</f>
        <v>一组</v>
      </c>
      <c r="K1954" s="3" t="str">
        <f t="shared" si="183"/>
        <v>广州一组</v>
      </c>
      <c r="L1954" s="3" t="str">
        <f>IF(VLOOKUP($B1954*1,[1]Sheet1!$A:$G,4,FALSE)=1,"普通员工","管理人员")</f>
        <v>普通员工</v>
      </c>
      <c r="M1954" s="3">
        <f>E1954/D1954</f>
        <v>12250.172500000001</v>
      </c>
      <c r="N1954" s="3">
        <f t="shared" si="184"/>
        <v>2020</v>
      </c>
      <c r="O1954" s="3">
        <f t="shared" si="185"/>
        <v>6</v>
      </c>
    </row>
    <row r="1955" spans="1:15" x14ac:dyDescent="0.2">
      <c r="A1955" s="10">
        <f>A1954</f>
        <v>44008</v>
      </c>
      <c r="B1955" s="4" t="s">
        <v>143</v>
      </c>
      <c r="C1955" s="4" t="s">
        <v>6</v>
      </c>
      <c r="D1955" s="6">
        <v>1</v>
      </c>
      <c r="E1955" s="5">
        <v>30000.7</v>
      </c>
      <c r="F1955" s="6" t="str">
        <f t="shared" si="182"/>
        <v>借呗</v>
      </c>
      <c r="G1955" s="3" t="str">
        <f>MID(C1955,3,LEN(C1955))</f>
        <v>12期</v>
      </c>
      <c r="H1955" s="3" t="str">
        <f>VLOOKUP($B1955*1,[1]Sheet1!$A:$G,7,FALSE)</f>
        <v>华西北</v>
      </c>
      <c r="I1955" s="3" t="str">
        <f>VLOOKUP($B1955*1,[1]Sheet1!$A:$G,6,FALSE)</f>
        <v>西安</v>
      </c>
      <c r="J1955" s="3" t="str">
        <f>VLOOKUP($B1955*1,[1]Sheet1!$A:$G,5,FALSE)</f>
        <v>一组</v>
      </c>
      <c r="K1955" s="3" t="str">
        <f t="shared" si="183"/>
        <v>西安一组</v>
      </c>
      <c r="L1955" s="3" t="str">
        <f>IF(VLOOKUP($B1955*1,[1]Sheet1!$A:$G,4,FALSE)=1,"普通员工","管理人员")</f>
        <v>管理人员</v>
      </c>
      <c r="M1955" s="3">
        <f>E1955/D1955</f>
        <v>30000.7</v>
      </c>
      <c r="N1955" s="3">
        <f t="shared" si="184"/>
        <v>2020</v>
      </c>
      <c r="O1955" s="3">
        <f t="shared" si="185"/>
        <v>6</v>
      </c>
    </row>
    <row r="1956" spans="1:15" x14ac:dyDescent="0.2">
      <c r="A1956" s="10">
        <f>A1955</f>
        <v>44008</v>
      </c>
      <c r="B1956" s="4" t="s">
        <v>149</v>
      </c>
      <c r="C1956" s="4" t="s">
        <v>6</v>
      </c>
      <c r="D1956" s="6">
        <v>2</v>
      </c>
      <c r="E1956" s="5">
        <v>21000.18</v>
      </c>
      <c r="F1956" s="6" t="str">
        <f t="shared" si="182"/>
        <v>借呗</v>
      </c>
      <c r="G1956" s="3" t="str">
        <f>MID(C1956,3,LEN(C1956))</f>
        <v>12期</v>
      </c>
      <c r="H1956" s="3" t="str">
        <f>VLOOKUP($B1956*1,[1]Sheet1!$A:$G,7,FALSE)</f>
        <v>华南</v>
      </c>
      <c r="I1956" s="3" t="str">
        <f>VLOOKUP($B1956*1,[1]Sheet1!$A:$G,6,FALSE)</f>
        <v>南宁</v>
      </c>
      <c r="J1956" s="3" t="str">
        <f>VLOOKUP($B1956*1,[1]Sheet1!$A:$G,5,FALSE)</f>
        <v>一组</v>
      </c>
      <c r="K1956" s="3" t="str">
        <f t="shared" si="183"/>
        <v>南宁一组</v>
      </c>
      <c r="L1956" s="3" t="str">
        <f>IF(VLOOKUP($B1956*1,[1]Sheet1!$A:$G,4,FALSE)=1,"普通员工","管理人员")</f>
        <v>普通员工</v>
      </c>
      <c r="M1956" s="3">
        <f>E1956/D1956</f>
        <v>10500.09</v>
      </c>
      <c r="N1956" s="3">
        <f t="shared" si="184"/>
        <v>2020</v>
      </c>
      <c r="O1956" s="3">
        <f t="shared" si="185"/>
        <v>6</v>
      </c>
    </row>
    <row r="1957" spans="1:15" x14ac:dyDescent="0.2">
      <c r="A1957" s="9">
        <v>44009</v>
      </c>
      <c r="B1957" s="4" t="s">
        <v>57</v>
      </c>
      <c r="C1957" s="4" t="s">
        <v>145</v>
      </c>
      <c r="D1957" s="6">
        <v>1</v>
      </c>
      <c r="E1957" s="5">
        <v>3177.36</v>
      </c>
      <c r="F1957" s="6" t="str">
        <f t="shared" si="182"/>
        <v>借呗</v>
      </c>
      <c r="G1957" s="3" t="str">
        <f>MID(C1957,3,LEN(C1957))</f>
        <v>1期</v>
      </c>
      <c r="H1957" s="3" t="str">
        <f>VLOOKUP($B1957*1,[1]Sheet1!$A:$G,7,FALSE)</f>
        <v>华东</v>
      </c>
      <c r="I1957" s="3" t="str">
        <f>VLOOKUP($B1957*1,[1]Sheet1!$A:$G,6,FALSE)</f>
        <v>杭州</v>
      </c>
      <c r="J1957" s="3" t="str">
        <f>VLOOKUP($B1957*1,[1]Sheet1!$A:$G,5,FALSE)</f>
        <v>二组</v>
      </c>
      <c r="K1957" s="3" t="str">
        <f t="shared" si="183"/>
        <v>杭州二组</v>
      </c>
      <c r="L1957" s="3" t="str">
        <f>IF(VLOOKUP($B1957*1,[1]Sheet1!$A:$G,4,FALSE)=1,"普通员工","管理人员")</f>
        <v>普通员工</v>
      </c>
      <c r="M1957" s="3">
        <f>E1957/D1957</f>
        <v>3177.36</v>
      </c>
      <c r="N1957" s="3">
        <f t="shared" si="184"/>
        <v>2020</v>
      </c>
      <c r="O1957" s="3">
        <f t="shared" si="185"/>
        <v>6</v>
      </c>
    </row>
    <row r="1958" spans="1:15" x14ac:dyDescent="0.2">
      <c r="A1958" s="10">
        <f>A1957</f>
        <v>44009</v>
      </c>
      <c r="B1958" s="4" t="s">
        <v>4</v>
      </c>
      <c r="C1958" s="4" t="s">
        <v>5</v>
      </c>
      <c r="D1958" s="6">
        <v>1</v>
      </c>
      <c r="E1958" s="5">
        <v>25000.01</v>
      </c>
      <c r="F1958" s="6" t="str">
        <f t="shared" si="182"/>
        <v>借呗</v>
      </c>
      <c r="G1958" s="3" t="str">
        <f>MID(C1958,3,LEN(C1958))</f>
        <v>6期</v>
      </c>
      <c r="H1958" s="3" t="str">
        <f>VLOOKUP($B1958*1,[1]Sheet1!$A:$G,7,FALSE)</f>
        <v>华东</v>
      </c>
      <c r="I1958" s="3" t="str">
        <f>VLOOKUP($B1958*1,[1]Sheet1!$A:$G,6,FALSE)</f>
        <v>杭州</v>
      </c>
      <c r="J1958" s="3" t="str">
        <f>VLOOKUP($B1958*1,[1]Sheet1!$A:$G,5,FALSE)</f>
        <v>二组</v>
      </c>
      <c r="K1958" s="3" t="str">
        <f t="shared" si="183"/>
        <v>杭州二组</v>
      </c>
      <c r="L1958" s="3" t="str">
        <f>IF(VLOOKUP($B1958*1,[1]Sheet1!$A:$G,4,FALSE)=1,"普通员工","管理人员")</f>
        <v>普通员工</v>
      </c>
      <c r="M1958" s="3">
        <f>E1958/D1958</f>
        <v>25000.01</v>
      </c>
      <c r="N1958" s="3">
        <f t="shared" si="184"/>
        <v>2020</v>
      </c>
      <c r="O1958" s="3">
        <f t="shared" si="185"/>
        <v>6</v>
      </c>
    </row>
    <row r="1959" spans="1:15" x14ac:dyDescent="0.2">
      <c r="A1959" s="10">
        <f>A1958</f>
        <v>44009</v>
      </c>
      <c r="B1959" s="3" t="str">
        <f t="shared" ref="B1959:B1960" si="189">B1958</f>
        <v>1000000029</v>
      </c>
      <c r="C1959" s="4" t="s">
        <v>6</v>
      </c>
      <c r="D1959" s="6">
        <v>1</v>
      </c>
      <c r="E1959" s="5">
        <v>3000.14</v>
      </c>
      <c r="F1959" s="6" t="str">
        <f t="shared" si="182"/>
        <v>借呗</v>
      </c>
      <c r="G1959" s="3" t="str">
        <f>MID(C1959,3,LEN(C1959))</f>
        <v>12期</v>
      </c>
      <c r="H1959" s="3" t="str">
        <f>VLOOKUP($B1959*1,[1]Sheet1!$A:$G,7,FALSE)</f>
        <v>华东</v>
      </c>
      <c r="I1959" s="3" t="str">
        <f>VLOOKUP($B1959*1,[1]Sheet1!$A:$G,6,FALSE)</f>
        <v>杭州</v>
      </c>
      <c r="J1959" s="3" t="str">
        <f>VLOOKUP($B1959*1,[1]Sheet1!$A:$G,5,FALSE)</f>
        <v>二组</v>
      </c>
      <c r="K1959" s="3" t="str">
        <f t="shared" si="183"/>
        <v>杭州二组</v>
      </c>
      <c r="L1959" s="3" t="str">
        <f>IF(VLOOKUP($B1959*1,[1]Sheet1!$A:$G,4,FALSE)=1,"普通员工","管理人员")</f>
        <v>普通员工</v>
      </c>
      <c r="M1959" s="3">
        <f>E1959/D1959</f>
        <v>3000.14</v>
      </c>
      <c r="N1959" s="3">
        <f t="shared" si="184"/>
        <v>2020</v>
      </c>
      <c r="O1959" s="3">
        <f t="shared" si="185"/>
        <v>6</v>
      </c>
    </row>
    <row r="1960" spans="1:15" x14ac:dyDescent="0.2">
      <c r="A1960" s="10">
        <f>A1959</f>
        <v>44009</v>
      </c>
      <c r="B1960" s="3" t="str">
        <f t="shared" si="189"/>
        <v>1000000029</v>
      </c>
      <c r="C1960" s="4" t="s">
        <v>10</v>
      </c>
      <c r="D1960" s="6">
        <v>1</v>
      </c>
      <c r="E1960" s="5">
        <v>22000.44</v>
      </c>
      <c r="F1960" s="6" t="str">
        <f t="shared" si="182"/>
        <v>借呗</v>
      </c>
      <c r="G1960" s="3" t="str">
        <f>MID(C1960,3,LEN(C1960))</f>
        <v>18期</v>
      </c>
      <c r="H1960" s="3" t="str">
        <f>VLOOKUP($B1960*1,[1]Sheet1!$A:$G,7,FALSE)</f>
        <v>华东</v>
      </c>
      <c r="I1960" s="3" t="str">
        <f>VLOOKUP($B1960*1,[1]Sheet1!$A:$G,6,FALSE)</f>
        <v>杭州</v>
      </c>
      <c r="J1960" s="3" t="str">
        <f>VLOOKUP($B1960*1,[1]Sheet1!$A:$G,5,FALSE)</f>
        <v>二组</v>
      </c>
      <c r="K1960" s="3" t="str">
        <f t="shared" si="183"/>
        <v>杭州二组</v>
      </c>
      <c r="L1960" s="3" t="str">
        <f>IF(VLOOKUP($B1960*1,[1]Sheet1!$A:$G,4,FALSE)=1,"普通员工","管理人员")</f>
        <v>普通员工</v>
      </c>
      <c r="M1960" s="3">
        <f>E1960/D1960</f>
        <v>22000.44</v>
      </c>
      <c r="N1960" s="3">
        <f t="shared" si="184"/>
        <v>2020</v>
      </c>
      <c r="O1960" s="3">
        <f t="shared" si="185"/>
        <v>6</v>
      </c>
    </row>
    <row r="1961" spans="1:15" x14ac:dyDescent="0.2">
      <c r="A1961" s="10">
        <f>A1960</f>
        <v>44009</v>
      </c>
      <c r="B1961" s="4" t="s">
        <v>7</v>
      </c>
      <c r="C1961" s="4" t="s">
        <v>5</v>
      </c>
      <c r="D1961" s="6">
        <v>1</v>
      </c>
      <c r="E1961" s="5">
        <v>10000.540000000001</v>
      </c>
      <c r="F1961" s="6" t="str">
        <f t="shared" si="182"/>
        <v>借呗</v>
      </c>
      <c r="G1961" s="3" t="str">
        <f>MID(C1961,3,LEN(C1961))</f>
        <v>6期</v>
      </c>
      <c r="H1961" s="3" t="str">
        <f>VLOOKUP($B1961*1,[1]Sheet1!$A:$G,7,FALSE)</f>
        <v>华南</v>
      </c>
      <c r="I1961" s="3" t="str">
        <f>VLOOKUP($B1961*1,[1]Sheet1!$A:$G,6,FALSE)</f>
        <v>广州</v>
      </c>
      <c r="J1961" s="3" t="str">
        <f>VLOOKUP($B1961*1,[1]Sheet1!$A:$G,5,FALSE)</f>
        <v>三组</v>
      </c>
      <c r="K1961" s="3" t="str">
        <f t="shared" si="183"/>
        <v>广州三组</v>
      </c>
      <c r="L1961" s="3" t="str">
        <f>IF(VLOOKUP($B1961*1,[1]Sheet1!$A:$G,4,FALSE)=1,"普通员工","管理人员")</f>
        <v>普通员工</v>
      </c>
      <c r="M1961" s="3">
        <f>E1961/D1961</f>
        <v>10000.540000000001</v>
      </c>
      <c r="N1961" s="3">
        <f t="shared" si="184"/>
        <v>2020</v>
      </c>
      <c r="O1961" s="3">
        <f t="shared" si="185"/>
        <v>6</v>
      </c>
    </row>
    <row r="1962" spans="1:15" x14ac:dyDescent="0.2">
      <c r="A1962" s="10">
        <f>A1961</f>
        <v>44009</v>
      </c>
      <c r="B1962" s="3" t="str">
        <f t="shared" ref="B1962:B1963" si="190">B1961</f>
        <v>1000000030</v>
      </c>
      <c r="C1962" s="4" t="s">
        <v>6</v>
      </c>
      <c r="D1962" s="6">
        <v>1</v>
      </c>
      <c r="E1962" s="5">
        <v>11000.03</v>
      </c>
      <c r="F1962" s="6" t="str">
        <f t="shared" si="182"/>
        <v>借呗</v>
      </c>
      <c r="G1962" s="3" t="str">
        <f>MID(C1962,3,LEN(C1962))</f>
        <v>12期</v>
      </c>
      <c r="H1962" s="3" t="str">
        <f>VLOOKUP($B1962*1,[1]Sheet1!$A:$G,7,FALSE)</f>
        <v>华南</v>
      </c>
      <c r="I1962" s="3" t="str">
        <f>VLOOKUP($B1962*1,[1]Sheet1!$A:$G,6,FALSE)</f>
        <v>广州</v>
      </c>
      <c r="J1962" s="3" t="str">
        <f>VLOOKUP($B1962*1,[1]Sheet1!$A:$G,5,FALSE)</f>
        <v>三组</v>
      </c>
      <c r="K1962" s="3" t="str">
        <f t="shared" si="183"/>
        <v>广州三组</v>
      </c>
      <c r="L1962" s="3" t="str">
        <f>IF(VLOOKUP($B1962*1,[1]Sheet1!$A:$G,4,FALSE)=1,"普通员工","管理人员")</f>
        <v>普通员工</v>
      </c>
      <c r="M1962" s="3">
        <f>E1962/D1962</f>
        <v>11000.03</v>
      </c>
      <c r="N1962" s="3">
        <f t="shared" si="184"/>
        <v>2020</v>
      </c>
      <c r="O1962" s="3">
        <f t="shared" si="185"/>
        <v>6</v>
      </c>
    </row>
    <row r="1963" spans="1:15" x14ac:dyDescent="0.2">
      <c r="A1963" s="10">
        <f>A1962</f>
        <v>44009</v>
      </c>
      <c r="B1963" s="3" t="str">
        <f t="shared" si="190"/>
        <v>1000000030</v>
      </c>
      <c r="C1963" s="4" t="s">
        <v>10</v>
      </c>
      <c r="D1963" s="6">
        <v>1</v>
      </c>
      <c r="E1963" s="5">
        <v>5000.3999999999996</v>
      </c>
      <c r="F1963" s="6" t="str">
        <f t="shared" si="182"/>
        <v>借呗</v>
      </c>
      <c r="G1963" s="3" t="str">
        <f>MID(C1963,3,LEN(C1963))</f>
        <v>18期</v>
      </c>
      <c r="H1963" s="3" t="str">
        <f>VLOOKUP($B1963*1,[1]Sheet1!$A:$G,7,FALSE)</f>
        <v>华南</v>
      </c>
      <c r="I1963" s="3" t="str">
        <f>VLOOKUP($B1963*1,[1]Sheet1!$A:$G,6,FALSE)</f>
        <v>广州</v>
      </c>
      <c r="J1963" s="3" t="str">
        <f>VLOOKUP($B1963*1,[1]Sheet1!$A:$G,5,FALSE)</f>
        <v>三组</v>
      </c>
      <c r="K1963" s="3" t="str">
        <f t="shared" si="183"/>
        <v>广州三组</v>
      </c>
      <c r="L1963" s="3" t="str">
        <f>IF(VLOOKUP($B1963*1,[1]Sheet1!$A:$G,4,FALSE)=1,"普通员工","管理人员")</f>
        <v>普通员工</v>
      </c>
      <c r="M1963" s="3">
        <f>E1963/D1963</f>
        <v>5000.3999999999996</v>
      </c>
      <c r="N1963" s="3">
        <f t="shared" si="184"/>
        <v>2020</v>
      </c>
      <c r="O1963" s="3">
        <f t="shared" si="185"/>
        <v>6</v>
      </c>
    </row>
    <row r="1964" spans="1:15" x14ac:dyDescent="0.2">
      <c r="A1964" s="10">
        <f>A1963</f>
        <v>44009</v>
      </c>
      <c r="B1964" s="4" t="s">
        <v>8</v>
      </c>
      <c r="C1964" s="4" t="s">
        <v>5</v>
      </c>
      <c r="D1964" s="6">
        <v>2</v>
      </c>
      <c r="E1964" s="5">
        <v>37001.300000000003</v>
      </c>
      <c r="F1964" s="6" t="str">
        <f t="shared" si="182"/>
        <v>借呗</v>
      </c>
      <c r="G1964" s="3" t="str">
        <f>MID(C1964,3,LEN(C1964))</f>
        <v>6期</v>
      </c>
      <c r="H1964" s="3" t="str">
        <f>VLOOKUP($B1964*1,[1]Sheet1!$A:$G,7,FALSE)</f>
        <v>华东</v>
      </c>
      <c r="I1964" s="3" t="str">
        <f>VLOOKUP($B1964*1,[1]Sheet1!$A:$G,6,FALSE)</f>
        <v>杭州</v>
      </c>
      <c r="J1964" s="3" t="str">
        <f>VLOOKUP($B1964*1,[1]Sheet1!$A:$G,5,FALSE)</f>
        <v>一组</v>
      </c>
      <c r="K1964" s="3" t="str">
        <f t="shared" si="183"/>
        <v>杭州一组</v>
      </c>
      <c r="L1964" s="3" t="str">
        <f>IF(VLOOKUP($B1964*1,[1]Sheet1!$A:$G,4,FALSE)=1,"普通员工","管理人员")</f>
        <v>管理人员</v>
      </c>
      <c r="M1964" s="3">
        <f>E1964/D1964</f>
        <v>18500.650000000001</v>
      </c>
      <c r="N1964" s="3">
        <f t="shared" si="184"/>
        <v>2020</v>
      </c>
      <c r="O1964" s="3">
        <f t="shared" si="185"/>
        <v>6</v>
      </c>
    </row>
    <row r="1965" spans="1:15" x14ac:dyDescent="0.2">
      <c r="A1965" s="10">
        <f>A1964</f>
        <v>44009</v>
      </c>
      <c r="B1965" s="3" t="str">
        <f>B1964</f>
        <v>1000000031</v>
      </c>
      <c r="C1965" s="4" t="s">
        <v>6</v>
      </c>
      <c r="D1965" s="6">
        <v>3</v>
      </c>
      <c r="E1965" s="5">
        <v>41501.230000000003</v>
      </c>
      <c r="F1965" s="6" t="str">
        <f t="shared" si="182"/>
        <v>借呗</v>
      </c>
      <c r="G1965" s="3" t="str">
        <f>MID(C1965,3,LEN(C1965))</f>
        <v>12期</v>
      </c>
      <c r="H1965" s="3" t="str">
        <f>VLOOKUP($B1965*1,[1]Sheet1!$A:$G,7,FALSE)</f>
        <v>华东</v>
      </c>
      <c r="I1965" s="3" t="str">
        <f>VLOOKUP($B1965*1,[1]Sheet1!$A:$G,6,FALSE)</f>
        <v>杭州</v>
      </c>
      <c r="J1965" s="3" t="str">
        <f>VLOOKUP($B1965*1,[1]Sheet1!$A:$G,5,FALSE)</f>
        <v>一组</v>
      </c>
      <c r="K1965" s="3" t="str">
        <f t="shared" si="183"/>
        <v>杭州一组</v>
      </c>
      <c r="L1965" s="3" t="str">
        <f>IF(VLOOKUP($B1965*1,[1]Sheet1!$A:$G,4,FALSE)=1,"普通员工","管理人员")</f>
        <v>管理人员</v>
      </c>
      <c r="M1965" s="3">
        <f>E1965/D1965</f>
        <v>13833.743333333334</v>
      </c>
      <c r="N1965" s="3">
        <f t="shared" si="184"/>
        <v>2020</v>
      </c>
      <c r="O1965" s="3">
        <f t="shared" si="185"/>
        <v>6</v>
      </c>
    </row>
    <row r="1966" spans="1:15" x14ac:dyDescent="0.2">
      <c r="A1966" s="10">
        <f>A1965</f>
        <v>44009</v>
      </c>
      <c r="B1966" s="4" t="s">
        <v>9</v>
      </c>
      <c r="C1966" s="4" t="s">
        <v>5</v>
      </c>
      <c r="D1966" s="6">
        <v>1</v>
      </c>
      <c r="E1966" s="5">
        <v>500.45</v>
      </c>
      <c r="F1966" s="6" t="str">
        <f t="shared" si="182"/>
        <v>借呗</v>
      </c>
      <c r="G1966" s="3" t="str">
        <f>MID(C1966,3,LEN(C1966))</f>
        <v>6期</v>
      </c>
      <c r="H1966" s="3" t="str">
        <f>VLOOKUP($B1966*1,[1]Sheet1!$A:$G,7,FALSE)</f>
        <v>华东</v>
      </c>
      <c r="I1966" s="3" t="str">
        <f>VLOOKUP($B1966*1,[1]Sheet1!$A:$G,6,FALSE)</f>
        <v>苏州</v>
      </c>
      <c r="J1966" s="3" t="str">
        <f>VLOOKUP($B1966*1,[1]Sheet1!$A:$G,5,FALSE)</f>
        <v>一组</v>
      </c>
      <c r="K1966" s="3" t="str">
        <f t="shared" si="183"/>
        <v>苏州一组</v>
      </c>
      <c r="L1966" s="3" t="str">
        <f>IF(VLOOKUP($B1966*1,[1]Sheet1!$A:$G,4,FALSE)=1,"普通员工","管理人员")</f>
        <v>管理人员</v>
      </c>
      <c r="M1966" s="3">
        <f>E1966/D1966</f>
        <v>500.45</v>
      </c>
      <c r="N1966" s="3">
        <f t="shared" si="184"/>
        <v>2020</v>
      </c>
      <c r="O1966" s="3">
        <f t="shared" si="185"/>
        <v>6</v>
      </c>
    </row>
    <row r="1967" spans="1:15" x14ac:dyDescent="0.2">
      <c r="A1967" s="10">
        <f>A1966</f>
        <v>44009</v>
      </c>
      <c r="B1967" s="3" t="str">
        <f>B1966</f>
        <v>1000000032</v>
      </c>
      <c r="C1967" s="4" t="s">
        <v>6</v>
      </c>
      <c r="D1967" s="6">
        <v>1</v>
      </c>
      <c r="E1967" s="5">
        <v>17000.3</v>
      </c>
      <c r="F1967" s="6" t="str">
        <f t="shared" si="182"/>
        <v>借呗</v>
      </c>
      <c r="G1967" s="3" t="str">
        <f>MID(C1967,3,LEN(C1967))</f>
        <v>12期</v>
      </c>
      <c r="H1967" s="3" t="str">
        <f>VLOOKUP($B1967*1,[1]Sheet1!$A:$G,7,FALSE)</f>
        <v>华东</v>
      </c>
      <c r="I1967" s="3" t="str">
        <f>VLOOKUP($B1967*1,[1]Sheet1!$A:$G,6,FALSE)</f>
        <v>苏州</v>
      </c>
      <c r="J1967" s="3" t="str">
        <f>VLOOKUP($B1967*1,[1]Sheet1!$A:$G,5,FALSE)</f>
        <v>一组</v>
      </c>
      <c r="K1967" s="3" t="str">
        <f t="shared" si="183"/>
        <v>苏州一组</v>
      </c>
      <c r="L1967" s="3" t="str">
        <f>IF(VLOOKUP($B1967*1,[1]Sheet1!$A:$G,4,FALSE)=1,"普通员工","管理人员")</f>
        <v>管理人员</v>
      </c>
      <c r="M1967" s="3">
        <f>E1967/D1967</f>
        <v>17000.3</v>
      </c>
      <c r="N1967" s="3">
        <f t="shared" si="184"/>
        <v>2020</v>
      </c>
      <c r="O1967" s="3">
        <f t="shared" si="185"/>
        <v>6</v>
      </c>
    </row>
    <row r="1968" spans="1:15" x14ac:dyDescent="0.2">
      <c r="A1968" s="10">
        <f>A1967</f>
        <v>44009</v>
      </c>
      <c r="B1968" s="4" t="s">
        <v>36</v>
      </c>
      <c r="C1968" s="4" t="s">
        <v>6</v>
      </c>
      <c r="D1968" s="6">
        <v>1</v>
      </c>
      <c r="E1968" s="5">
        <v>9000.26</v>
      </c>
      <c r="F1968" s="6" t="str">
        <f t="shared" si="182"/>
        <v>借呗</v>
      </c>
      <c r="G1968" s="3" t="str">
        <f>MID(C1968,3,LEN(C1968))</f>
        <v>12期</v>
      </c>
      <c r="H1968" s="3" t="str">
        <f>VLOOKUP($B1968*1,[1]Sheet1!$A:$G,7,FALSE)</f>
        <v>华东</v>
      </c>
      <c r="I1968" s="3" t="str">
        <f>VLOOKUP($B1968*1,[1]Sheet1!$A:$G,6,FALSE)</f>
        <v>苏州</v>
      </c>
      <c r="J1968" s="3" t="str">
        <f>VLOOKUP($B1968*1,[1]Sheet1!$A:$G,5,FALSE)</f>
        <v>一组</v>
      </c>
      <c r="K1968" s="3" t="str">
        <f t="shared" si="183"/>
        <v>苏州一组</v>
      </c>
      <c r="L1968" s="3" t="str">
        <f>IF(VLOOKUP($B1968*1,[1]Sheet1!$A:$G,4,FALSE)=1,"普通员工","管理人员")</f>
        <v>普通员工</v>
      </c>
      <c r="M1968" s="3">
        <f>E1968/D1968</f>
        <v>9000.26</v>
      </c>
      <c r="N1968" s="3">
        <f t="shared" si="184"/>
        <v>2020</v>
      </c>
      <c r="O1968" s="3">
        <f t="shared" si="185"/>
        <v>6</v>
      </c>
    </row>
    <row r="1969" spans="1:15" x14ac:dyDescent="0.2">
      <c r="A1969" s="10">
        <f>A1968</f>
        <v>44009</v>
      </c>
      <c r="B1969" s="4" t="s">
        <v>37</v>
      </c>
      <c r="C1969" s="4" t="s">
        <v>6</v>
      </c>
      <c r="D1969" s="6">
        <v>2</v>
      </c>
      <c r="E1969" s="5">
        <v>30500.77</v>
      </c>
      <c r="F1969" s="6" t="str">
        <f t="shared" si="182"/>
        <v>借呗</v>
      </c>
      <c r="G1969" s="3" t="str">
        <f>MID(C1969,3,LEN(C1969))</f>
        <v>12期</v>
      </c>
      <c r="H1969" s="3" t="str">
        <f>VLOOKUP($B1969*1,[1]Sheet1!$A:$G,7,FALSE)</f>
        <v>华东</v>
      </c>
      <c r="I1969" s="3" t="str">
        <f>VLOOKUP($B1969*1,[1]Sheet1!$A:$G,6,FALSE)</f>
        <v>苏州</v>
      </c>
      <c r="J1969" s="3" t="str">
        <f>VLOOKUP($B1969*1,[1]Sheet1!$A:$G,5,FALSE)</f>
        <v>一组</v>
      </c>
      <c r="K1969" s="3" t="str">
        <f t="shared" si="183"/>
        <v>苏州一组</v>
      </c>
      <c r="L1969" s="3" t="str">
        <f>IF(VLOOKUP($B1969*1,[1]Sheet1!$A:$G,4,FALSE)=1,"普通员工","管理人员")</f>
        <v>普通员工</v>
      </c>
      <c r="M1969" s="3">
        <f>E1969/D1969</f>
        <v>15250.385</v>
      </c>
      <c r="N1969" s="3">
        <f t="shared" si="184"/>
        <v>2020</v>
      </c>
      <c r="O1969" s="3">
        <f t="shared" si="185"/>
        <v>6</v>
      </c>
    </row>
    <row r="1970" spans="1:15" x14ac:dyDescent="0.2">
      <c r="A1970" s="10">
        <f>A1969</f>
        <v>44009</v>
      </c>
      <c r="B1970" s="4" t="s">
        <v>12</v>
      </c>
      <c r="C1970" s="4" t="s">
        <v>5</v>
      </c>
      <c r="D1970" s="6">
        <v>1</v>
      </c>
      <c r="E1970" s="5">
        <v>8000.27</v>
      </c>
      <c r="F1970" s="6" t="str">
        <f t="shared" si="182"/>
        <v>借呗</v>
      </c>
      <c r="G1970" s="3" t="str">
        <f>MID(C1970,3,LEN(C1970))</f>
        <v>6期</v>
      </c>
      <c r="H1970" s="3" t="str">
        <f>VLOOKUP($B1970*1,[1]Sheet1!$A:$G,7,FALSE)</f>
        <v>华南</v>
      </c>
      <c r="I1970" s="3" t="str">
        <f>VLOOKUP($B1970*1,[1]Sheet1!$A:$G,6,FALSE)</f>
        <v>广州</v>
      </c>
      <c r="J1970" s="3" t="str">
        <f>VLOOKUP($B1970*1,[1]Sheet1!$A:$G,5,FALSE)</f>
        <v>三组</v>
      </c>
      <c r="K1970" s="3" t="str">
        <f t="shared" si="183"/>
        <v>广州三组</v>
      </c>
      <c r="L1970" s="3" t="str">
        <f>IF(VLOOKUP($B1970*1,[1]Sheet1!$A:$G,4,FALSE)=1,"普通员工","管理人员")</f>
        <v>管理人员</v>
      </c>
      <c r="M1970" s="3">
        <f>E1970/D1970</f>
        <v>8000.27</v>
      </c>
      <c r="N1970" s="3">
        <f t="shared" si="184"/>
        <v>2020</v>
      </c>
      <c r="O1970" s="3">
        <f t="shared" si="185"/>
        <v>6</v>
      </c>
    </row>
    <row r="1971" spans="1:15" x14ac:dyDescent="0.2">
      <c r="A1971" s="10">
        <f>A1970</f>
        <v>44009</v>
      </c>
      <c r="B1971" s="3" t="str">
        <f>B1970</f>
        <v>1000000036</v>
      </c>
      <c r="C1971" s="4" t="s">
        <v>6</v>
      </c>
      <c r="D1971" s="6">
        <v>1</v>
      </c>
      <c r="E1971" s="5">
        <v>4001.1099999999997</v>
      </c>
      <c r="F1971" s="6" t="str">
        <f t="shared" si="182"/>
        <v>借呗</v>
      </c>
      <c r="G1971" s="3" t="str">
        <f>MID(C1971,3,LEN(C1971))</f>
        <v>12期</v>
      </c>
      <c r="H1971" s="3" t="str">
        <f>VLOOKUP($B1971*1,[1]Sheet1!$A:$G,7,FALSE)</f>
        <v>华南</v>
      </c>
      <c r="I1971" s="3" t="str">
        <f>VLOOKUP($B1971*1,[1]Sheet1!$A:$G,6,FALSE)</f>
        <v>广州</v>
      </c>
      <c r="J1971" s="3" t="str">
        <f>VLOOKUP($B1971*1,[1]Sheet1!$A:$G,5,FALSE)</f>
        <v>三组</v>
      </c>
      <c r="K1971" s="3" t="str">
        <f t="shared" si="183"/>
        <v>广州三组</v>
      </c>
      <c r="L1971" s="3" t="str">
        <f>IF(VLOOKUP($B1971*1,[1]Sheet1!$A:$G,4,FALSE)=1,"普通员工","管理人员")</f>
        <v>管理人员</v>
      </c>
      <c r="M1971" s="3">
        <f>E1971/D1971</f>
        <v>4001.1099999999997</v>
      </c>
      <c r="N1971" s="3">
        <f t="shared" si="184"/>
        <v>2020</v>
      </c>
      <c r="O1971" s="3">
        <f t="shared" si="185"/>
        <v>6</v>
      </c>
    </row>
    <row r="1972" spans="1:15" x14ac:dyDescent="0.2">
      <c r="A1972" s="10">
        <f>A1971</f>
        <v>44009</v>
      </c>
      <c r="B1972" s="4" t="s">
        <v>13</v>
      </c>
      <c r="C1972" s="4" t="s">
        <v>5</v>
      </c>
      <c r="D1972" s="6">
        <v>2</v>
      </c>
      <c r="E1972" s="5">
        <v>7143.68</v>
      </c>
      <c r="F1972" s="6" t="str">
        <f t="shared" si="182"/>
        <v>借呗</v>
      </c>
      <c r="G1972" s="3" t="str">
        <f>MID(C1972,3,LEN(C1972))</f>
        <v>6期</v>
      </c>
      <c r="H1972" s="3" t="str">
        <f>VLOOKUP($B1972*1,[1]Sheet1!$A:$G,7,FALSE)</f>
        <v>华东</v>
      </c>
      <c r="I1972" s="3" t="str">
        <f>VLOOKUP($B1972*1,[1]Sheet1!$A:$G,6,FALSE)</f>
        <v>杭州</v>
      </c>
      <c r="J1972" s="3" t="str">
        <f>VLOOKUP($B1972*1,[1]Sheet1!$A:$G,5,FALSE)</f>
        <v>二组</v>
      </c>
      <c r="K1972" s="3" t="str">
        <f t="shared" si="183"/>
        <v>杭州二组</v>
      </c>
      <c r="L1972" s="3" t="str">
        <f>IF(VLOOKUP($B1972*1,[1]Sheet1!$A:$G,4,FALSE)=1,"普通员工","管理人员")</f>
        <v>普通员工</v>
      </c>
      <c r="M1972" s="3">
        <f>E1972/D1972</f>
        <v>3571.84</v>
      </c>
      <c r="N1972" s="3">
        <f t="shared" si="184"/>
        <v>2020</v>
      </c>
      <c r="O1972" s="3">
        <f t="shared" si="185"/>
        <v>6</v>
      </c>
    </row>
    <row r="1973" spans="1:15" x14ac:dyDescent="0.2">
      <c r="A1973" s="10">
        <f>A1972</f>
        <v>44009</v>
      </c>
      <c r="B1973" s="3" t="str">
        <f t="shared" ref="B1973:B1974" si="191">B1972</f>
        <v>1000000037</v>
      </c>
      <c r="C1973" s="4" t="s">
        <v>6</v>
      </c>
      <c r="D1973" s="6">
        <v>1</v>
      </c>
      <c r="E1973" s="5">
        <v>17000.150000000001</v>
      </c>
      <c r="F1973" s="6" t="str">
        <f t="shared" si="182"/>
        <v>借呗</v>
      </c>
      <c r="G1973" s="3" t="str">
        <f>MID(C1973,3,LEN(C1973))</f>
        <v>12期</v>
      </c>
      <c r="H1973" s="3" t="str">
        <f>VLOOKUP($B1973*1,[1]Sheet1!$A:$G,7,FALSE)</f>
        <v>华东</v>
      </c>
      <c r="I1973" s="3" t="str">
        <f>VLOOKUP($B1973*1,[1]Sheet1!$A:$G,6,FALSE)</f>
        <v>杭州</v>
      </c>
      <c r="J1973" s="3" t="str">
        <f>VLOOKUP($B1973*1,[1]Sheet1!$A:$G,5,FALSE)</f>
        <v>二组</v>
      </c>
      <c r="K1973" s="3" t="str">
        <f t="shared" si="183"/>
        <v>杭州二组</v>
      </c>
      <c r="L1973" s="3" t="str">
        <f>IF(VLOOKUP($B1973*1,[1]Sheet1!$A:$G,4,FALSE)=1,"普通员工","管理人员")</f>
        <v>普通员工</v>
      </c>
      <c r="M1973" s="3">
        <f>E1973/D1973</f>
        <v>17000.150000000001</v>
      </c>
      <c r="N1973" s="3">
        <f t="shared" si="184"/>
        <v>2020</v>
      </c>
      <c r="O1973" s="3">
        <f t="shared" si="185"/>
        <v>6</v>
      </c>
    </row>
    <row r="1974" spans="1:15" x14ac:dyDescent="0.2">
      <c r="A1974" s="10">
        <f>A1973</f>
        <v>44009</v>
      </c>
      <c r="B1974" s="3" t="str">
        <f t="shared" si="191"/>
        <v>1000000037</v>
      </c>
      <c r="C1974" s="4" t="s">
        <v>10</v>
      </c>
      <c r="D1974" s="6">
        <v>1</v>
      </c>
      <c r="E1974" s="5">
        <v>13000.12</v>
      </c>
      <c r="F1974" s="6" t="str">
        <f t="shared" si="182"/>
        <v>借呗</v>
      </c>
      <c r="G1974" s="3" t="str">
        <f>MID(C1974,3,LEN(C1974))</f>
        <v>18期</v>
      </c>
      <c r="H1974" s="3" t="str">
        <f>VLOOKUP($B1974*1,[1]Sheet1!$A:$G,7,FALSE)</f>
        <v>华东</v>
      </c>
      <c r="I1974" s="3" t="str">
        <f>VLOOKUP($B1974*1,[1]Sheet1!$A:$G,6,FALSE)</f>
        <v>杭州</v>
      </c>
      <c r="J1974" s="3" t="str">
        <f>VLOOKUP($B1974*1,[1]Sheet1!$A:$G,5,FALSE)</f>
        <v>二组</v>
      </c>
      <c r="K1974" s="3" t="str">
        <f t="shared" si="183"/>
        <v>杭州二组</v>
      </c>
      <c r="L1974" s="3" t="str">
        <f>IF(VLOOKUP($B1974*1,[1]Sheet1!$A:$G,4,FALSE)=1,"普通员工","管理人员")</f>
        <v>普通员工</v>
      </c>
      <c r="M1974" s="3">
        <f>E1974/D1974</f>
        <v>13000.12</v>
      </c>
      <c r="N1974" s="3">
        <f t="shared" si="184"/>
        <v>2020</v>
      </c>
      <c r="O1974" s="3">
        <f t="shared" si="185"/>
        <v>6</v>
      </c>
    </row>
    <row r="1975" spans="1:15" x14ac:dyDescent="0.2">
      <c r="A1975" s="10">
        <f>A1974</f>
        <v>44009</v>
      </c>
      <c r="B1975" s="4" t="s">
        <v>14</v>
      </c>
      <c r="C1975" s="4" t="s">
        <v>5</v>
      </c>
      <c r="D1975" s="6">
        <v>1</v>
      </c>
      <c r="E1975" s="5">
        <v>10000.290000000001</v>
      </c>
      <c r="F1975" s="6" t="str">
        <f t="shared" si="182"/>
        <v>借呗</v>
      </c>
      <c r="G1975" s="3" t="str">
        <f>MID(C1975,3,LEN(C1975))</f>
        <v>6期</v>
      </c>
      <c r="H1975" s="3" t="str">
        <f>VLOOKUP($B1975*1,[1]Sheet1!$A:$G,7,FALSE)</f>
        <v>华东</v>
      </c>
      <c r="I1975" s="3" t="str">
        <f>VLOOKUP($B1975*1,[1]Sheet1!$A:$G,6,FALSE)</f>
        <v>苏州</v>
      </c>
      <c r="J1975" s="3" t="str">
        <f>VLOOKUP($B1975*1,[1]Sheet1!$A:$G,5,FALSE)</f>
        <v>二组</v>
      </c>
      <c r="K1975" s="3" t="str">
        <f t="shared" si="183"/>
        <v>苏州二组</v>
      </c>
      <c r="L1975" s="3" t="str">
        <f>IF(VLOOKUP($B1975*1,[1]Sheet1!$A:$G,4,FALSE)=1,"普通员工","管理人员")</f>
        <v>管理人员</v>
      </c>
      <c r="M1975" s="3">
        <f>E1975/D1975</f>
        <v>10000.290000000001</v>
      </c>
      <c r="N1975" s="3">
        <f t="shared" si="184"/>
        <v>2020</v>
      </c>
      <c r="O1975" s="3">
        <f t="shared" si="185"/>
        <v>6</v>
      </c>
    </row>
    <row r="1976" spans="1:15" x14ac:dyDescent="0.2">
      <c r="A1976" s="10">
        <f>A1975</f>
        <v>44009</v>
      </c>
      <c r="B1976" s="3" t="str">
        <f>B1975</f>
        <v>1000000039</v>
      </c>
      <c r="C1976" s="4" t="s">
        <v>6</v>
      </c>
      <c r="D1976" s="6">
        <v>1</v>
      </c>
      <c r="E1976" s="5">
        <v>2446.4699999999998</v>
      </c>
      <c r="F1976" s="6" t="str">
        <f t="shared" si="182"/>
        <v>借呗</v>
      </c>
      <c r="G1976" s="3" t="str">
        <f>MID(C1976,3,LEN(C1976))</f>
        <v>12期</v>
      </c>
      <c r="H1976" s="3" t="str">
        <f>VLOOKUP($B1976*1,[1]Sheet1!$A:$G,7,FALSE)</f>
        <v>华东</v>
      </c>
      <c r="I1976" s="3" t="str">
        <f>VLOOKUP($B1976*1,[1]Sheet1!$A:$G,6,FALSE)</f>
        <v>苏州</v>
      </c>
      <c r="J1976" s="3" t="str">
        <f>VLOOKUP($B1976*1,[1]Sheet1!$A:$G,5,FALSE)</f>
        <v>二组</v>
      </c>
      <c r="K1976" s="3" t="str">
        <f t="shared" si="183"/>
        <v>苏州二组</v>
      </c>
      <c r="L1976" s="3" t="str">
        <f>IF(VLOOKUP($B1976*1,[1]Sheet1!$A:$G,4,FALSE)=1,"普通员工","管理人员")</f>
        <v>管理人员</v>
      </c>
      <c r="M1976" s="3">
        <f>E1976/D1976</f>
        <v>2446.4699999999998</v>
      </c>
      <c r="N1976" s="3">
        <f t="shared" si="184"/>
        <v>2020</v>
      </c>
      <c r="O1976" s="3">
        <f t="shared" si="185"/>
        <v>6</v>
      </c>
    </row>
    <row r="1977" spans="1:15" x14ac:dyDescent="0.2">
      <c r="A1977" s="10">
        <f>A1976</f>
        <v>44009</v>
      </c>
      <c r="B1977" s="4" t="s">
        <v>15</v>
      </c>
      <c r="C1977" s="4" t="s">
        <v>5</v>
      </c>
      <c r="D1977" s="6">
        <v>1</v>
      </c>
      <c r="E1977" s="5">
        <v>7500.59</v>
      </c>
      <c r="F1977" s="6" t="str">
        <f t="shared" si="182"/>
        <v>借呗</v>
      </c>
      <c r="G1977" s="3" t="str">
        <f>MID(C1977,3,LEN(C1977))</f>
        <v>6期</v>
      </c>
      <c r="H1977" s="3" t="str">
        <f>VLOOKUP($B1977*1,[1]Sheet1!$A:$G,7,FALSE)</f>
        <v>华西北</v>
      </c>
      <c r="I1977" s="3" t="str">
        <f>VLOOKUP($B1977*1,[1]Sheet1!$A:$G,6,FALSE)</f>
        <v>北京</v>
      </c>
      <c r="J1977" s="3" t="str">
        <f>VLOOKUP($B1977*1,[1]Sheet1!$A:$G,5,FALSE)</f>
        <v>四组</v>
      </c>
      <c r="K1977" s="3" t="str">
        <f t="shared" si="183"/>
        <v>北京四组</v>
      </c>
      <c r="L1977" s="3" t="str">
        <f>IF(VLOOKUP($B1977*1,[1]Sheet1!$A:$G,4,FALSE)=1,"普通员工","管理人员")</f>
        <v>管理人员</v>
      </c>
      <c r="M1977" s="3">
        <f>E1977/D1977</f>
        <v>7500.59</v>
      </c>
      <c r="N1977" s="3">
        <f t="shared" si="184"/>
        <v>2020</v>
      </c>
      <c r="O1977" s="3">
        <f t="shared" si="185"/>
        <v>6</v>
      </c>
    </row>
    <row r="1978" spans="1:15" x14ac:dyDescent="0.2">
      <c r="A1978" s="10">
        <f>A1977</f>
        <v>44009</v>
      </c>
      <c r="B1978" s="4" t="s">
        <v>38</v>
      </c>
      <c r="C1978" s="4" t="s">
        <v>10</v>
      </c>
      <c r="D1978" s="6">
        <v>1</v>
      </c>
      <c r="E1978" s="5">
        <v>3280.08</v>
      </c>
      <c r="F1978" s="6" t="str">
        <f t="shared" si="182"/>
        <v>借呗</v>
      </c>
      <c r="G1978" s="3" t="str">
        <f>MID(C1978,3,LEN(C1978))</f>
        <v>18期</v>
      </c>
      <c r="H1978" s="3" t="str">
        <f>VLOOKUP($B1978*1,[1]Sheet1!$A:$G,7,FALSE)</f>
        <v>华西北</v>
      </c>
      <c r="I1978" s="3" t="str">
        <f>VLOOKUP($B1978*1,[1]Sheet1!$A:$G,6,FALSE)</f>
        <v>北京</v>
      </c>
      <c r="J1978" s="3" t="str">
        <f>VLOOKUP($B1978*1,[1]Sheet1!$A:$G,5,FALSE)</f>
        <v>四组</v>
      </c>
      <c r="K1978" s="3" t="str">
        <f t="shared" si="183"/>
        <v>北京四组</v>
      </c>
      <c r="L1978" s="3" t="str">
        <f>IF(VLOOKUP($B1978*1,[1]Sheet1!$A:$G,4,FALSE)=1,"普通员工","管理人员")</f>
        <v>普通员工</v>
      </c>
      <c r="M1978" s="3">
        <f>E1978/D1978</f>
        <v>3280.08</v>
      </c>
      <c r="N1978" s="3">
        <f t="shared" si="184"/>
        <v>2020</v>
      </c>
      <c r="O1978" s="3">
        <f t="shared" si="185"/>
        <v>6</v>
      </c>
    </row>
    <row r="1979" spans="1:15" x14ac:dyDescent="0.2">
      <c r="A1979" s="10">
        <f>A1978</f>
        <v>44009</v>
      </c>
      <c r="B1979" s="4" t="s">
        <v>16</v>
      </c>
      <c r="C1979" s="4" t="s">
        <v>142</v>
      </c>
      <c r="D1979" s="6">
        <v>1</v>
      </c>
      <c r="E1979" s="5">
        <v>1994.41</v>
      </c>
      <c r="F1979" s="6" t="str">
        <f t="shared" si="182"/>
        <v>借呗</v>
      </c>
      <c r="G1979" s="3" t="str">
        <f>MID(C1979,3,LEN(C1979))</f>
        <v>3期</v>
      </c>
      <c r="H1979" s="3" t="str">
        <f>VLOOKUP($B1979*1,[1]Sheet1!$A:$G,7,FALSE)</f>
        <v>华西北</v>
      </c>
      <c r="I1979" s="3" t="str">
        <f>VLOOKUP($B1979*1,[1]Sheet1!$A:$G,6,FALSE)</f>
        <v>北京</v>
      </c>
      <c r="J1979" s="3" t="str">
        <f>VLOOKUP($B1979*1,[1]Sheet1!$A:$G,5,FALSE)</f>
        <v>三组</v>
      </c>
      <c r="K1979" s="3" t="str">
        <f t="shared" si="183"/>
        <v>北京三组</v>
      </c>
      <c r="L1979" s="3" t="str">
        <f>IF(VLOOKUP($B1979*1,[1]Sheet1!$A:$G,4,FALSE)=1,"普通员工","管理人员")</f>
        <v>管理人员</v>
      </c>
      <c r="M1979" s="3">
        <f>E1979/D1979</f>
        <v>1994.41</v>
      </c>
      <c r="N1979" s="3">
        <f t="shared" si="184"/>
        <v>2020</v>
      </c>
      <c r="O1979" s="3">
        <f t="shared" si="185"/>
        <v>6</v>
      </c>
    </row>
    <row r="1980" spans="1:15" x14ac:dyDescent="0.2">
      <c r="A1980" s="10">
        <f>A1979</f>
        <v>44009</v>
      </c>
      <c r="B1980" s="3" t="str">
        <f t="shared" ref="B1980:B1981" si="192">B1979</f>
        <v>1000000044</v>
      </c>
      <c r="C1980" s="4" t="s">
        <v>141</v>
      </c>
      <c r="D1980" s="6">
        <v>1</v>
      </c>
      <c r="E1980" s="5">
        <v>2000.02</v>
      </c>
      <c r="F1980" s="6" t="str">
        <f t="shared" si="182"/>
        <v>借呗</v>
      </c>
      <c r="G1980" s="3" t="str">
        <f>MID(C1980,3,LEN(C1980))</f>
        <v>9期</v>
      </c>
      <c r="H1980" s="3" t="str">
        <f>VLOOKUP($B1980*1,[1]Sheet1!$A:$G,7,FALSE)</f>
        <v>华西北</v>
      </c>
      <c r="I1980" s="3" t="str">
        <f>VLOOKUP($B1980*1,[1]Sheet1!$A:$G,6,FALSE)</f>
        <v>北京</v>
      </c>
      <c r="J1980" s="3" t="str">
        <f>VLOOKUP($B1980*1,[1]Sheet1!$A:$G,5,FALSE)</f>
        <v>三组</v>
      </c>
      <c r="K1980" s="3" t="str">
        <f t="shared" si="183"/>
        <v>北京三组</v>
      </c>
      <c r="L1980" s="3" t="str">
        <f>IF(VLOOKUP($B1980*1,[1]Sheet1!$A:$G,4,FALSE)=1,"普通员工","管理人员")</f>
        <v>管理人员</v>
      </c>
      <c r="M1980" s="3">
        <f>E1980/D1980</f>
        <v>2000.02</v>
      </c>
      <c r="N1980" s="3">
        <f t="shared" si="184"/>
        <v>2020</v>
      </c>
      <c r="O1980" s="3">
        <f t="shared" si="185"/>
        <v>6</v>
      </c>
    </row>
    <row r="1981" spans="1:15" x14ac:dyDescent="0.2">
      <c r="A1981" s="10">
        <f>A1980</f>
        <v>44009</v>
      </c>
      <c r="B1981" s="3" t="str">
        <f t="shared" si="192"/>
        <v>1000000044</v>
      </c>
      <c r="C1981" s="4" t="s">
        <v>6</v>
      </c>
      <c r="D1981" s="6">
        <v>1</v>
      </c>
      <c r="E1981" s="5">
        <v>12000.36</v>
      </c>
      <c r="F1981" s="6" t="str">
        <f t="shared" si="182"/>
        <v>借呗</v>
      </c>
      <c r="G1981" s="3" t="str">
        <f>MID(C1981,3,LEN(C1981))</f>
        <v>12期</v>
      </c>
      <c r="H1981" s="3" t="str">
        <f>VLOOKUP($B1981*1,[1]Sheet1!$A:$G,7,FALSE)</f>
        <v>华西北</v>
      </c>
      <c r="I1981" s="3" t="str">
        <f>VLOOKUP($B1981*1,[1]Sheet1!$A:$G,6,FALSE)</f>
        <v>北京</v>
      </c>
      <c r="J1981" s="3" t="str">
        <f>VLOOKUP($B1981*1,[1]Sheet1!$A:$G,5,FALSE)</f>
        <v>三组</v>
      </c>
      <c r="K1981" s="3" t="str">
        <f t="shared" si="183"/>
        <v>北京三组</v>
      </c>
      <c r="L1981" s="3" t="str">
        <f>IF(VLOOKUP($B1981*1,[1]Sheet1!$A:$G,4,FALSE)=1,"普通员工","管理人员")</f>
        <v>管理人员</v>
      </c>
      <c r="M1981" s="3">
        <f>E1981/D1981</f>
        <v>12000.36</v>
      </c>
      <c r="N1981" s="3">
        <f t="shared" si="184"/>
        <v>2020</v>
      </c>
      <c r="O1981" s="3">
        <f t="shared" si="185"/>
        <v>6</v>
      </c>
    </row>
    <row r="1982" spans="1:15" x14ac:dyDescent="0.2">
      <c r="A1982" s="10">
        <f>A1981</f>
        <v>44009</v>
      </c>
      <c r="B1982" s="4" t="s">
        <v>17</v>
      </c>
      <c r="C1982" s="4" t="s">
        <v>145</v>
      </c>
      <c r="D1982" s="6">
        <v>1</v>
      </c>
      <c r="E1982" s="5">
        <v>3700.58</v>
      </c>
      <c r="F1982" s="6" t="str">
        <f t="shared" si="182"/>
        <v>借呗</v>
      </c>
      <c r="G1982" s="3" t="str">
        <f>MID(C1982,3,LEN(C1982))</f>
        <v>1期</v>
      </c>
      <c r="H1982" s="3" t="str">
        <f>VLOOKUP($B1982*1,[1]Sheet1!$A:$G,7,FALSE)</f>
        <v>华南</v>
      </c>
      <c r="I1982" s="3" t="str">
        <f>VLOOKUP($B1982*1,[1]Sheet1!$A:$G,6,FALSE)</f>
        <v>深圳</v>
      </c>
      <c r="J1982" s="3" t="str">
        <f>VLOOKUP($B1982*1,[1]Sheet1!$A:$G,5,FALSE)</f>
        <v>一组</v>
      </c>
      <c r="K1982" s="3" t="str">
        <f t="shared" si="183"/>
        <v>深圳一组</v>
      </c>
      <c r="L1982" s="3" t="str">
        <f>IF(VLOOKUP($B1982*1,[1]Sheet1!$A:$G,4,FALSE)=1,"普通员工","管理人员")</f>
        <v>普通员工</v>
      </c>
      <c r="M1982" s="3">
        <f>E1982/D1982</f>
        <v>3700.58</v>
      </c>
      <c r="N1982" s="3">
        <f t="shared" si="184"/>
        <v>2020</v>
      </c>
      <c r="O1982" s="3">
        <f t="shared" si="185"/>
        <v>6</v>
      </c>
    </row>
    <row r="1983" spans="1:15" x14ac:dyDescent="0.2">
      <c r="A1983" s="10">
        <f>A1982</f>
        <v>44009</v>
      </c>
      <c r="B1983" s="3" t="str">
        <f t="shared" ref="B1983:B1984" si="193">B1982</f>
        <v>1000000045</v>
      </c>
      <c r="C1983" s="4" t="s">
        <v>5</v>
      </c>
      <c r="D1983" s="6">
        <v>2</v>
      </c>
      <c r="E1983" s="5">
        <v>1501.05</v>
      </c>
      <c r="F1983" s="6" t="str">
        <f t="shared" si="182"/>
        <v>借呗</v>
      </c>
      <c r="G1983" s="3" t="str">
        <f>MID(C1983,3,LEN(C1983))</f>
        <v>6期</v>
      </c>
      <c r="H1983" s="3" t="str">
        <f>VLOOKUP($B1983*1,[1]Sheet1!$A:$G,7,FALSE)</f>
        <v>华南</v>
      </c>
      <c r="I1983" s="3" t="str">
        <f>VLOOKUP($B1983*1,[1]Sheet1!$A:$G,6,FALSE)</f>
        <v>深圳</v>
      </c>
      <c r="J1983" s="3" t="str">
        <f>VLOOKUP($B1983*1,[1]Sheet1!$A:$G,5,FALSE)</f>
        <v>一组</v>
      </c>
      <c r="K1983" s="3" t="str">
        <f t="shared" si="183"/>
        <v>深圳一组</v>
      </c>
      <c r="L1983" s="3" t="str">
        <f>IF(VLOOKUP($B1983*1,[1]Sheet1!$A:$G,4,FALSE)=1,"普通员工","管理人员")</f>
        <v>普通员工</v>
      </c>
      <c r="M1983" s="3">
        <f>E1983/D1983</f>
        <v>750.52499999999998</v>
      </c>
      <c r="N1983" s="3">
        <f t="shared" si="184"/>
        <v>2020</v>
      </c>
      <c r="O1983" s="3">
        <f t="shared" si="185"/>
        <v>6</v>
      </c>
    </row>
    <row r="1984" spans="1:15" x14ac:dyDescent="0.2">
      <c r="A1984" s="10">
        <f>A1983</f>
        <v>44009</v>
      </c>
      <c r="B1984" s="3" t="str">
        <f t="shared" si="193"/>
        <v>1000000045</v>
      </c>
      <c r="C1984" s="4" t="s">
        <v>6</v>
      </c>
      <c r="D1984" s="6">
        <v>1</v>
      </c>
      <c r="E1984" s="5">
        <v>999.99</v>
      </c>
      <c r="F1984" s="6" t="str">
        <f t="shared" si="182"/>
        <v>借呗</v>
      </c>
      <c r="G1984" s="3" t="str">
        <f>MID(C1984,3,LEN(C1984))</f>
        <v>12期</v>
      </c>
      <c r="H1984" s="3" t="str">
        <f>VLOOKUP($B1984*1,[1]Sheet1!$A:$G,7,FALSE)</f>
        <v>华南</v>
      </c>
      <c r="I1984" s="3" t="str">
        <f>VLOOKUP($B1984*1,[1]Sheet1!$A:$G,6,FALSE)</f>
        <v>深圳</v>
      </c>
      <c r="J1984" s="3" t="str">
        <f>VLOOKUP($B1984*1,[1]Sheet1!$A:$G,5,FALSE)</f>
        <v>一组</v>
      </c>
      <c r="K1984" s="3" t="str">
        <f t="shared" si="183"/>
        <v>深圳一组</v>
      </c>
      <c r="L1984" s="3" t="str">
        <f>IF(VLOOKUP($B1984*1,[1]Sheet1!$A:$G,4,FALSE)=1,"普通员工","管理人员")</f>
        <v>普通员工</v>
      </c>
      <c r="M1984" s="3">
        <f>E1984/D1984</f>
        <v>999.99</v>
      </c>
      <c r="N1984" s="3">
        <f t="shared" si="184"/>
        <v>2020</v>
      </c>
      <c r="O1984" s="3">
        <f t="shared" si="185"/>
        <v>6</v>
      </c>
    </row>
    <row r="1985" spans="1:15" x14ac:dyDescent="0.2">
      <c r="A1985" s="10">
        <f>A1984</f>
        <v>44009</v>
      </c>
      <c r="B1985" s="4" t="s">
        <v>19</v>
      </c>
      <c r="C1985" s="4" t="s">
        <v>145</v>
      </c>
      <c r="D1985" s="6">
        <v>1</v>
      </c>
      <c r="E1985" s="5">
        <v>800.43</v>
      </c>
      <c r="F1985" s="6" t="str">
        <f t="shared" si="182"/>
        <v>借呗</v>
      </c>
      <c r="G1985" s="3" t="str">
        <f>MID(C1985,3,LEN(C1985))</f>
        <v>1期</v>
      </c>
      <c r="H1985" s="3" t="str">
        <f>VLOOKUP($B1985*1,[1]Sheet1!$A:$G,7,FALSE)</f>
        <v>华东</v>
      </c>
      <c r="I1985" s="3" t="str">
        <f>VLOOKUP($B1985*1,[1]Sheet1!$A:$G,6,FALSE)</f>
        <v>上海</v>
      </c>
      <c r="J1985" s="3" t="str">
        <f>VLOOKUP($B1985*1,[1]Sheet1!$A:$G,5,FALSE)</f>
        <v>一组</v>
      </c>
      <c r="K1985" s="3" t="str">
        <f t="shared" si="183"/>
        <v>上海一组</v>
      </c>
      <c r="L1985" s="3" t="str">
        <f>IF(VLOOKUP($B1985*1,[1]Sheet1!$A:$G,4,FALSE)=1,"普通员工","管理人员")</f>
        <v>管理人员</v>
      </c>
      <c r="M1985" s="3">
        <f>E1985/D1985</f>
        <v>800.43</v>
      </c>
      <c r="N1985" s="3">
        <f t="shared" si="184"/>
        <v>2020</v>
      </c>
      <c r="O1985" s="3">
        <f t="shared" si="185"/>
        <v>6</v>
      </c>
    </row>
    <row r="1986" spans="1:15" x14ac:dyDescent="0.2">
      <c r="A1986" s="10">
        <f>A1985</f>
        <v>44009</v>
      </c>
      <c r="B1986" s="3" t="str">
        <f t="shared" ref="B1986:B1987" si="194">B1985</f>
        <v>1000000056</v>
      </c>
      <c r="C1986" s="4" t="s">
        <v>141</v>
      </c>
      <c r="D1986" s="6">
        <v>1</v>
      </c>
      <c r="E1986" s="5">
        <v>962.56</v>
      </c>
      <c r="F1986" s="6" t="str">
        <f t="shared" si="182"/>
        <v>借呗</v>
      </c>
      <c r="G1986" s="3" t="str">
        <f>MID(C1986,3,LEN(C1986))</f>
        <v>9期</v>
      </c>
      <c r="H1986" s="3" t="str">
        <f>VLOOKUP($B1986*1,[1]Sheet1!$A:$G,7,FALSE)</f>
        <v>华东</v>
      </c>
      <c r="I1986" s="3" t="str">
        <f>VLOOKUP($B1986*1,[1]Sheet1!$A:$G,6,FALSE)</f>
        <v>上海</v>
      </c>
      <c r="J1986" s="3" t="str">
        <f>VLOOKUP($B1986*1,[1]Sheet1!$A:$G,5,FALSE)</f>
        <v>一组</v>
      </c>
      <c r="K1986" s="3" t="str">
        <f t="shared" si="183"/>
        <v>上海一组</v>
      </c>
      <c r="L1986" s="3" t="str">
        <f>IF(VLOOKUP($B1986*1,[1]Sheet1!$A:$G,4,FALSE)=1,"普通员工","管理人员")</f>
        <v>管理人员</v>
      </c>
      <c r="M1986" s="3">
        <f>E1986/D1986</f>
        <v>962.56</v>
      </c>
      <c r="N1986" s="3">
        <f t="shared" si="184"/>
        <v>2020</v>
      </c>
      <c r="O1986" s="3">
        <f t="shared" si="185"/>
        <v>6</v>
      </c>
    </row>
    <row r="1987" spans="1:15" x14ac:dyDescent="0.2">
      <c r="A1987" s="10">
        <f>A1986</f>
        <v>44009</v>
      </c>
      <c r="B1987" s="3" t="str">
        <f t="shared" si="194"/>
        <v>1000000056</v>
      </c>
      <c r="C1987" s="4" t="s">
        <v>6</v>
      </c>
      <c r="D1987" s="6">
        <v>1</v>
      </c>
      <c r="E1987" s="5">
        <v>20000.2</v>
      </c>
      <c r="F1987" s="6" t="str">
        <f t="shared" ref="F1987:F2050" si="195">LEFT(C1987,2)</f>
        <v>借呗</v>
      </c>
      <c r="G1987" s="3" t="str">
        <f>MID(C1987,3,LEN(C1987))</f>
        <v>12期</v>
      </c>
      <c r="H1987" s="3" t="str">
        <f>VLOOKUP($B1987*1,[1]Sheet1!$A:$G,7,FALSE)</f>
        <v>华东</v>
      </c>
      <c r="I1987" s="3" t="str">
        <f>VLOOKUP($B1987*1,[1]Sheet1!$A:$G,6,FALSE)</f>
        <v>上海</v>
      </c>
      <c r="J1987" s="3" t="str">
        <f>VLOOKUP($B1987*1,[1]Sheet1!$A:$G,5,FALSE)</f>
        <v>一组</v>
      </c>
      <c r="K1987" s="3" t="str">
        <f t="shared" ref="K1987:K2050" si="196">I1987&amp;J1987</f>
        <v>上海一组</v>
      </c>
      <c r="L1987" s="3" t="str">
        <f>IF(VLOOKUP($B1987*1,[1]Sheet1!$A:$G,4,FALSE)=1,"普通员工","管理人员")</f>
        <v>管理人员</v>
      </c>
      <c r="M1987" s="3">
        <f>E1987/D1987</f>
        <v>20000.2</v>
      </c>
      <c r="N1987" s="3">
        <f t="shared" ref="N1987:N2050" si="197">YEAR(A1987)</f>
        <v>2020</v>
      </c>
      <c r="O1987" s="3">
        <f t="shared" ref="O1987:O2050" si="198">MONTH(A1987)</f>
        <v>6</v>
      </c>
    </row>
    <row r="1988" spans="1:15" x14ac:dyDescent="0.2">
      <c r="A1988" s="10">
        <f>A1987</f>
        <v>44009</v>
      </c>
      <c r="B1988" s="4" t="s">
        <v>21</v>
      </c>
      <c r="C1988" s="4" t="s">
        <v>145</v>
      </c>
      <c r="D1988" s="6">
        <v>1</v>
      </c>
      <c r="E1988" s="5">
        <v>1600.31</v>
      </c>
      <c r="F1988" s="6" t="str">
        <f t="shared" si="195"/>
        <v>借呗</v>
      </c>
      <c r="G1988" s="3" t="str">
        <f>MID(C1988,3,LEN(C1988))</f>
        <v>1期</v>
      </c>
      <c r="H1988" s="3" t="str">
        <f>VLOOKUP($B1988*1,[1]Sheet1!$A:$G,7,FALSE)</f>
        <v>华东</v>
      </c>
      <c r="I1988" s="3" t="str">
        <f>VLOOKUP($B1988*1,[1]Sheet1!$A:$G,6,FALSE)</f>
        <v>苏州</v>
      </c>
      <c r="J1988" s="3" t="str">
        <f>VLOOKUP($B1988*1,[1]Sheet1!$A:$G,5,FALSE)</f>
        <v>二组</v>
      </c>
      <c r="K1988" s="3" t="str">
        <f t="shared" si="196"/>
        <v>苏州二组</v>
      </c>
      <c r="L1988" s="3" t="str">
        <f>IF(VLOOKUP($B1988*1,[1]Sheet1!$A:$G,4,FALSE)=1,"普通员工","管理人员")</f>
        <v>普通员工</v>
      </c>
      <c r="M1988" s="3">
        <f>E1988/D1988</f>
        <v>1600.31</v>
      </c>
      <c r="N1988" s="3">
        <f t="shared" si="197"/>
        <v>2020</v>
      </c>
      <c r="O1988" s="3">
        <f t="shared" si="198"/>
        <v>6</v>
      </c>
    </row>
    <row r="1989" spans="1:15" x14ac:dyDescent="0.2">
      <c r="A1989" s="10">
        <f>A1988</f>
        <v>44009</v>
      </c>
      <c r="B1989" s="3" t="str">
        <f>B1988</f>
        <v>1000000067</v>
      </c>
      <c r="C1989" s="4" t="s">
        <v>6</v>
      </c>
      <c r="D1989" s="6">
        <v>1</v>
      </c>
      <c r="E1989" s="5">
        <v>20000.41</v>
      </c>
      <c r="F1989" s="6" t="str">
        <f t="shared" si="195"/>
        <v>借呗</v>
      </c>
      <c r="G1989" s="3" t="str">
        <f>MID(C1989,3,LEN(C1989))</f>
        <v>12期</v>
      </c>
      <c r="H1989" s="3" t="str">
        <f>VLOOKUP($B1989*1,[1]Sheet1!$A:$G,7,FALSE)</f>
        <v>华东</v>
      </c>
      <c r="I1989" s="3" t="str">
        <f>VLOOKUP($B1989*1,[1]Sheet1!$A:$G,6,FALSE)</f>
        <v>苏州</v>
      </c>
      <c r="J1989" s="3" t="str">
        <f>VLOOKUP($B1989*1,[1]Sheet1!$A:$G,5,FALSE)</f>
        <v>二组</v>
      </c>
      <c r="K1989" s="3" t="str">
        <f t="shared" si="196"/>
        <v>苏州二组</v>
      </c>
      <c r="L1989" s="3" t="str">
        <f>IF(VLOOKUP($B1989*1,[1]Sheet1!$A:$G,4,FALSE)=1,"普通员工","管理人员")</f>
        <v>普通员工</v>
      </c>
      <c r="M1989" s="3">
        <f>E1989/D1989</f>
        <v>20000.41</v>
      </c>
      <c r="N1989" s="3">
        <f t="shared" si="197"/>
        <v>2020</v>
      </c>
      <c r="O1989" s="3">
        <f t="shared" si="198"/>
        <v>6</v>
      </c>
    </row>
    <row r="1990" spans="1:15" x14ac:dyDescent="0.2">
      <c r="A1990" s="10">
        <f>A1989</f>
        <v>44009</v>
      </c>
      <c r="B1990" s="4" t="s">
        <v>22</v>
      </c>
      <c r="C1990" s="4" t="s">
        <v>5</v>
      </c>
      <c r="D1990" s="6">
        <v>1</v>
      </c>
      <c r="E1990" s="5">
        <v>21000.239999999998</v>
      </c>
      <c r="F1990" s="6" t="str">
        <f t="shared" si="195"/>
        <v>借呗</v>
      </c>
      <c r="G1990" s="3" t="str">
        <f>MID(C1990,3,LEN(C1990))</f>
        <v>6期</v>
      </c>
      <c r="H1990" s="3" t="str">
        <f>VLOOKUP($B1990*1,[1]Sheet1!$A:$G,7,FALSE)</f>
        <v>华西北</v>
      </c>
      <c r="I1990" s="3" t="str">
        <f>VLOOKUP($B1990*1,[1]Sheet1!$A:$G,6,FALSE)</f>
        <v>重庆</v>
      </c>
      <c r="J1990" s="3" t="str">
        <f>VLOOKUP($B1990*1,[1]Sheet1!$A:$G,5,FALSE)</f>
        <v>一组</v>
      </c>
      <c r="K1990" s="3" t="str">
        <f t="shared" si="196"/>
        <v>重庆一组</v>
      </c>
      <c r="L1990" s="3" t="str">
        <f>IF(VLOOKUP($B1990*1,[1]Sheet1!$A:$G,4,FALSE)=1,"普通员工","管理人员")</f>
        <v>管理人员</v>
      </c>
      <c r="M1990" s="3">
        <f>E1990/D1990</f>
        <v>21000.239999999998</v>
      </c>
      <c r="N1990" s="3">
        <f t="shared" si="197"/>
        <v>2020</v>
      </c>
      <c r="O1990" s="3">
        <f t="shared" si="198"/>
        <v>6</v>
      </c>
    </row>
    <row r="1991" spans="1:15" x14ac:dyDescent="0.2">
      <c r="A1991" s="10">
        <f>A1990</f>
        <v>44009</v>
      </c>
      <c r="B1991" s="4" t="s">
        <v>60</v>
      </c>
      <c r="C1991" s="4" t="s">
        <v>6</v>
      </c>
      <c r="D1991" s="6">
        <v>1</v>
      </c>
      <c r="E1991" s="5">
        <v>5999.93</v>
      </c>
      <c r="F1991" s="6" t="str">
        <f t="shared" si="195"/>
        <v>借呗</v>
      </c>
      <c r="G1991" s="3" t="str">
        <f>MID(C1991,3,LEN(C1991))</f>
        <v>12期</v>
      </c>
      <c r="H1991" s="3" t="str">
        <f>VLOOKUP($B1991*1,[1]Sheet1!$A:$G,7,FALSE)</f>
        <v>华东</v>
      </c>
      <c r="I1991" s="3" t="str">
        <f>VLOOKUP($B1991*1,[1]Sheet1!$A:$G,6,FALSE)</f>
        <v>合肥</v>
      </c>
      <c r="J1991" s="3" t="str">
        <f>VLOOKUP($B1991*1,[1]Sheet1!$A:$G,5,FALSE)</f>
        <v>一组</v>
      </c>
      <c r="K1991" s="3" t="str">
        <f t="shared" si="196"/>
        <v>合肥一组</v>
      </c>
      <c r="L1991" s="3" t="str">
        <f>IF(VLOOKUP($B1991*1,[1]Sheet1!$A:$G,4,FALSE)=1,"普通员工","管理人员")</f>
        <v>普通员工</v>
      </c>
      <c r="M1991" s="3">
        <f>E1991/D1991</f>
        <v>5999.93</v>
      </c>
      <c r="N1991" s="3">
        <f t="shared" si="197"/>
        <v>2020</v>
      </c>
      <c r="O1991" s="3">
        <f t="shared" si="198"/>
        <v>6</v>
      </c>
    </row>
    <row r="1992" spans="1:15" x14ac:dyDescent="0.2">
      <c r="A1992" s="10">
        <f>A1991</f>
        <v>44009</v>
      </c>
      <c r="B1992" s="3" t="str">
        <f>B1991</f>
        <v>1000000104</v>
      </c>
      <c r="C1992" s="4" t="s">
        <v>10</v>
      </c>
      <c r="D1992" s="6">
        <v>1</v>
      </c>
      <c r="E1992" s="5">
        <v>2000.52</v>
      </c>
      <c r="F1992" s="6" t="str">
        <f t="shared" si="195"/>
        <v>借呗</v>
      </c>
      <c r="G1992" s="3" t="str">
        <f>MID(C1992,3,LEN(C1992))</f>
        <v>18期</v>
      </c>
      <c r="H1992" s="3" t="str">
        <f>VLOOKUP($B1992*1,[1]Sheet1!$A:$G,7,FALSE)</f>
        <v>华东</v>
      </c>
      <c r="I1992" s="3" t="str">
        <f>VLOOKUP($B1992*1,[1]Sheet1!$A:$G,6,FALSE)</f>
        <v>合肥</v>
      </c>
      <c r="J1992" s="3" t="str">
        <f>VLOOKUP($B1992*1,[1]Sheet1!$A:$G,5,FALSE)</f>
        <v>一组</v>
      </c>
      <c r="K1992" s="3" t="str">
        <f t="shared" si="196"/>
        <v>合肥一组</v>
      </c>
      <c r="L1992" s="3" t="str">
        <f>IF(VLOOKUP($B1992*1,[1]Sheet1!$A:$G,4,FALSE)=1,"普通员工","管理人员")</f>
        <v>普通员工</v>
      </c>
      <c r="M1992" s="3">
        <f>E1992/D1992</f>
        <v>2000.52</v>
      </c>
      <c r="N1992" s="3">
        <f t="shared" si="197"/>
        <v>2020</v>
      </c>
      <c r="O1992" s="3">
        <f t="shared" si="198"/>
        <v>6</v>
      </c>
    </row>
    <row r="1993" spans="1:15" x14ac:dyDescent="0.2">
      <c r="A1993" s="10">
        <f>A1992</f>
        <v>44009</v>
      </c>
      <c r="B1993" s="4" t="s">
        <v>23</v>
      </c>
      <c r="C1993" s="4" t="s">
        <v>10</v>
      </c>
      <c r="D1993" s="6">
        <v>1</v>
      </c>
      <c r="E1993" s="5">
        <v>5000.6000000000004</v>
      </c>
      <c r="F1993" s="6" t="str">
        <f t="shared" si="195"/>
        <v>借呗</v>
      </c>
      <c r="G1993" s="3" t="str">
        <f>MID(C1993,3,LEN(C1993))</f>
        <v>18期</v>
      </c>
      <c r="H1993" s="3" t="str">
        <f>VLOOKUP($B1993*1,[1]Sheet1!$A:$G,7,FALSE)</f>
        <v>华东</v>
      </c>
      <c r="I1993" s="3" t="str">
        <f>VLOOKUP($B1993*1,[1]Sheet1!$A:$G,6,FALSE)</f>
        <v>合肥</v>
      </c>
      <c r="J1993" s="3" t="str">
        <f>VLOOKUP($B1993*1,[1]Sheet1!$A:$G,5,FALSE)</f>
        <v>一组</v>
      </c>
      <c r="K1993" s="3" t="str">
        <f t="shared" si="196"/>
        <v>合肥一组</v>
      </c>
      <c r="L1993" s="3" t="str">
        <f>IF(VLOOKUP($B1993*1,[1]Sheet1!$A:$G,4,FALSE)=1,"普通员工","管理人员")</f>
        <v>普通员工</v>
      </c>
      <c r="M1993" s="3">
        <f>E1993/D1993</f>
        <v>5000.6000000000004</v>
      </c>
      <c r="N1993" s="3">
        <f t="shared" si="197"/>
        <v>2020</v>
      </c>
      <c r="O1993" s="3">
        <f t="shared" si="198"/>
        <v>6</v>
      </c>
    </row>
    <row r="1994" spans="1:15" x14ac:dyDescent="0.2">
      <c r="A1994" s="10">
        <f>A1993</f>
        <v>44009</v>
      </c>
      <c r="B1994" s="4" t="s">
        <v>24</v>
      </c>
      <c r="C1994" s="4" t="s">
        <v>5</v>
      </c>
      <c r="D1994" s="6">
        <v>2</v>
      </c>
      <c r="E1994" s="5">
        <v>2000.73</v>
      </c>
      <c r="F1994" s="6" t="str">
        <f t="shared" si="195"/>
        <v>借呗</v>
      </c>
      <c r="G1994" s="3" t="str">
        <f>MID(C1994,3,LEN(C1994))</f>
        <v>6期</v>
      </c>
      <c r="H1994" s="3" t="str">
        <f>VLOOKUP($B1994*1,[1]Sheet1!$A:$G,7,FALSE)</f>
        <v>华南</v>
      </c>
      <c r="I1994" s="3" t="str">
        <f>VLOOKUP($B1994*1,[1]Sheet1!$A:$G,6,FALSE)</f>
        <v>广州</v>
      </c>
      <c r="J1994" s="3" t="str">
        <f>VLOOKUP($B1994*1,[1]Sheet1!$A:$G,5,FALSE)</f>
        <v>三组</v>
      </c>
      <c r="K1994" s="3" t="str">
        <f t="shared" si="196"/>
        <v>广州三组</v>
      </c>
      <c r="L1994" s="3" t="str">
        <f>IF(VLOOKUP($B1994*1,[1]Sheet1!$A:$G,4,FALSE)=1,"普通员工","管理人员")</f>
        <v>普通员工</v>
      </c>
      <c r="M1994" s="3">
        <f>E1994/D1994</f>
        <v>1000.365</v>
      </c>
      <c r="N1994" s="3">
        <f t="shared" si="197"/>
        <v>2020</v>
      </c>
      <c r="O1994" s="3">
        <f t="shared" si="198"/>
        <v>6</v>
      </c>
    </row>
    <row r="1995" spans="1:15" x14ac:dyDescent="0.2">
      <c r="A1995" s="10">
        <f>A1994</f>
        <v>44009</v>
      </c>
      <c r="B1995" s="3" t="str">
        <f t="shared" ref="B1995:B1996" si="199">B1994</f>
        <v>1000000566</v>
      </c>
      <c r="C1995" s="4" t="s">
        <v>6</v>
      </c>
      <c r="D1995" s="6">
        <v>1</v>
      </c>
      <c r="E1995" s="5">
        <v>500.18</v>
      </c>
      <c r="F1995" s="6" t="str">
        <f t="shared" si="195"/>
        <v>借呗</v>
      </c>
      <c r="G1995" s="3" t="str">
        <f>MID(C1995,3,LEN(C1995))</f>
        <v>12期</v>
      </c>
      <c r="H1995" s="3" t="str">
        <f>VLOOKUP($B1995*1,[1]Sheet1!$A:$G,7,FALSE)</f>
        <v>华南</v>
      </c>
      <c r="I1995" s="3" t="str">
        <f>VLOOKUP($B1995*1,[1]Sheet1!$A:$G,6,FALSE)</f>
        <v>广州</v>
      </c>
      <c r="J1995" s="3" t="str">
        <f>VLOOKUP($B1995*1,[1]Sheet1!$A:$G,5,FALSE)</f>
        <v>三组</v>
      </c>
      <c r="K1995" s="3" t="str">
        <f t="shared" si="196"/>
        <v>广州三组</v>
      </c>
      <c r="L1995" s="3" t="str">
        <f>IF(VLOOKUP($B1995*1,[1]Sheet1!$A:$G,4,FALSE)=1,"普通员工","管理人员")</f>
        <v>普通员工</v>
      </c>
      <c r="M1995" s="3">
        <f>E1995/D1995</f>
        <v>500.18</v>
      </c>
      <c r="N1995" s="3">
        <f t="shared" si="197"/>
        <v>2020</v>
      </c>
      <c r="O1995" s="3">
        <f t="shared" si="198"/>
        <v>6</v>
      </c>
    </row>
    <row r="1996" spans="1:15" x14ac:dyDescent="0.2">
      <c r="A1996" s="10">
        <f>A1995</f>
        <v>44009</v>
      </c>
      <c r="B1996" s="3" t="str">
        <f t="shared" si="199"/>
        <v>1000000566</v>
      </c>
      <c r="C1996" s="4" t="s">
        <v>10</v>
      </c>
      <c r="D1996" s="6">
        <v>1</v>
      </c>
      <c r="E1996" s="5">
        <v>25000.2</v>
      </c>
      <c r="F1996" s="6" t="str">
        <f t="shared" si="195"/>
        <v>借呗</v>
      </c>
      <c r="G1996" s="3" t="str">
        <f>MID(C1996,3,LEN(C1996))</f>
        <v>18期</v>
      </c>
      <c r="H1996" s="3" t="str">
        <f>VLOOKUP($B1996*1,[1]Sheet1!$A:$G,7,FALSE)</f>
        <v>华南</v>
      </c>
      <c r="I1996" s="3" t="str">
        <f>VLOOKUP($B1996*1,[1]Sheet1!$A:$G,6,FALSE)</f>
        <v>广州</v>
      </c>
      <c r="J1996" s="3" t="str">
        <f>VLOOKUP($B1996*1,[1]Sheet1!$A:$G,5,FALSE)</f>
        <v>三组</v>
      </c>
      <c r="K1996" s="3" t="str">
        <f t="shared" si="196"/>
        <v>广州三组</v>
      </c>
      <c r="L1996" s="3" t="str">
        <f>IF(VLOOKUP($B1996*1,[1]Sheet1!$A:$G,4,FALSE)=1,"普通员工","管理人员")</f>
        <v>普通员工</v>
      </c>
      <c r="M1996" s="3">
        <f>E1996/D1996</f>
        <v>25000.2</v>
      </c>
      <c r="N1996" s="3">
        <f t="shared" si="197"/>
        <v>2020</v>
      </c>
      <c r="O1996" s="3">
        <f t="shared" si="198"/>
        <v>6</v>
      </c>
    </row>
    <row r="1997" spans="1:15" x14ac:dyDescent="0.2">
      <c r="A1997" s="10">
        <f>A1996</f>
        <v>44009</v>
      </c>
      <c r="B1997" s="4" t="s">
        <v>63</v>
      </c>
      <c r="C1997" s="4" t="s">
        <v>6</v>
      </c>
      <c r="D1997" s="6">
        <v>1</v>
      </c>
      <c r="E1997" s="5">
        <v>1000.01</v>
      </c>
      <c r="F1997" s="6" t="str">
        <f t="shared" si="195"/>
        <v>借呗</v>
      </c>
      <c r="G1997" s="3" t="str">
        <f>MID(C1997,3,LEN(C1997))</f>
        <v>12期</v>
      </c>
      <c r="H1997" s="3" t="str">
        <f>VLOOKUP($B1997*1,[1]Sheet1!$A:$G,7,FALSE)</f>
        <v>华东</v>
      </c>
      <c r="I1997" s="3" t="str">
        <f>VLOOKUP($B1997*1,[1]Sheet1!$A:$G,6,FALSE)</f>
        <v>苏州</v>
      </c>
      <c r="J1997" s="3" t="str">
        <f>VLOOKUP($B1997*1,[1]Sheet1!$A:$G,5,FALSE)</f>
        <v>二组</v>
      </c>
      <c r="K1997" s="3" t="str">
        <f t="shared" si="196"/>
        <v>苏州二组</v>
      </c>
      <c r="L1997" s="3" t="str">
        <f>IF(VLOOKUP($B1997*1,[1]Sheet1!$A:$G,4,FALSE)=1,"普通员工","管理人员")</f>
        <v>普通员工</v>
      </c>
      <c r="M1997" s="3">
        <f>E1997/D1997</f>
        <v>1000.01</v>
      </c>
      <c r="N1997" s="3">
        <f t="shared" si="197"/>
        <v>2020</v>
      </c>
      <c r="O1997" s="3">
        <f t="shared" si="198"/>
        <v>6</v>
      </c>
    </row>
    <row r="1998" spans="1:15" x14ac:dyDescent="0.2">
      <c r="A1998" s="10">
        <f>A1997</f>
        <v>44009</v>
      </c>
      <c r="B1998" s="4" t="s">
        <v>44</v>
      </c>
      <c r="C1998" s="4" t="s">
        <v>141</v>
      </c>
      <c r="D1998" s="6">
        <v>1</v>
      </c>
      <c r="E1998" s="5">
        <v>4000.16</v>
      </c>
      <c r="F1998" s="6" t="str">
        <f t="shared" si="195"/>
        <v>借呗</v>
      </c>
      <c r="G1998" s="3" t="str">
        <f>MID(C1998,3,LEN(C1998))</f>
        <v>9期</v>
      </c>
      <c r="H1998" s="3" t="str">
        <f>VLOOKUP($B1998*1,[1]Sheet1!$A:$G,7,FALSE)</f>
        <v>华东</v>
      </c>
      <c r="I1998" s="3" t="str">
        <f>VLOOKUP($B1998*1,[1]Sheet1!$A:$G,6,FALSE)</f>
        <v>苏州</v>
      </c>
      <c r="J1998" s="3" t="str">
        <f>VLOOKUP($B1998*1,[1]Sheet1!$A:$G,5,FALSE)</f>
        <v>二组</v>
      </c>
      <c r="K1998" s="3" t="str">
        <f t="shared" si="196"/>
        <v>苏州二组</v>
      </c>
      <c r="L1998" s="3" t="str">
        <f>IF(VLOOKUP($B1998*1,[1]Sheet1!$A:$G,4,FALSE)=1,"普通员工","管理人员")</f>
        <v>普通员工</v>
      </c>
      <c r="M1998" s="3">
        <f>E1998/D1998</f>
        <v>4000.16</v>
      </c>
      <c r="N1998" s="3">
        <f t="shared" si="197"/>
        <v>2020</v>
      </c>
      <c r="O1998" s="3">
        <f t="shared" si="198"/>
        <v>6</v>
      </c>
    </row>
    <row r="1999" spans="1:15" x14ac:dyDescent="0.2">
      <c r="A1999" s="10">
        <f>A1998</f>
        <v>44009</v>
      </c>
      <c r="B1999" s="3" t="str">
        <f>B1998</f>
        <v>1000001524</v>
      </c>
      <c r="C1999" s="4" t="s">
        <v>10</v>
      </c>
      <c r="D1999" s="6">
        <v>2</v>
      </c>
      <c r="E1999" s="5">
        <v>18940.789999999997</v>
      </c>
      <c r="F1999" s="6" t="str">
        <f t="shared" si="195"/>
        <v>借呗</v>
      </c>
      <c r="G1999" s="3" t="str">
        <f>MID(C1999,3,LEN(C1999))</f>
        <v>18期</v>
      </c>
      <c r="H1999" s="3" t="str">
        <f>VLOOKUP($B1999*1,[1]Sheet1!$A:$G,7,FALSE)</f>
        <v>华东</v>
      </c>
      <c r="I1999" s="3" t="str">
        <f>VLOOKUP($B1999*1,[1]Sheet1!$A:$G,6,FALSE)</f>
        <v>苏州</v>
      </c>
      <c r="J1999" s="3" t="str">
        <f>VLOOKUP($B1999*1,[1]Sheet1!$A:$G,5,FALSE)</f>
        <v>二组</v>
      </c>
      <c r="K1999" s="3" t="str">
        <f t="shared" si="196"/>
        <v>苏州二组</v>
      </c>
      <c r="L1999" s="3" t="str">
        <f>IF(VLOOKUP($B1999*1,[1]Sheet1!$A:$G,4,FALSE)=1,"普通员工","管理人员")</f>
        <v>普通员工</v>
      </c>
      <c r="M1999" s="3">
        <f>E1999/D1999</f>
        <v>9470.3949999999986</v>
      </c>
      <c r="N1999" s="3">
        <f t="shared" si="197"/>
        <v>2020</v>
      </c>
      <c r="O1999" s="3">
        <f t="shared" si="198"/>
        <v>6</v>
      </c>
    </row>
    <row r="2000" spans="1:15" x14ac:dyDescent="0.2">
      <c r="A2000" s="10">
        <f>A1999</f>
        <v>44009</v>
      </c>
      <c r="B2000" s="4" t="s">
        <v>94</v>
      </c>
      <c r="C2000" s="4" t="s">
        <v>6</v>
      </c>
      <c r="D2000" s="6">
        <v>1</v>
      </c>
      <c r="E2000" s="5">
        <v>6500.24</v>
      </c>
      <c r="F2000" s="6" t="str">
        <f t="shared" si="195"/>
        <v>借呗</v>
      </c>
      <c r="G2000" s="3" t="str">
        <f>MID(C2000,3,LEN(C2000))</f>
        <v>12期</v>
      </c>
      <c r="H2000" s="3" t="str">
        <f>VLOOKUP($B2000*1,[1]Sheet1!$A:$G,7,FALSE)</f>
        <v>华南</v>
      </c>
      <c r="I2000" s="3" t="str">
        <f>VLOOKUP($B2000*1,[1]Sheet1!$A:$G,6,FALSE)</f>
        <v>广州</v>
      </c>
      <c r="J2000" s="3" t="str">
        <f>VLOOKUP($B2000*1,[1]Sheet1!$A:$G,5,FALSE)</f>
        <v>三组</v>
      </c>
      <c r="K2000" s="3" t="str">
        <f t="shared" si="196"/>
        <v>广州三组</v>
      </c>
      <c r="L2000" s="3" t="str">
        <f>IF(VLOOKUP($B2000*1,[1]Sheet1!$A:$G,4,FALSE)=1,"普通员工","管理人员")</f>
        <v>普通员工</v>
      </c>
      <c r="M2000" s="3">
        <f>E2000/D2000</f>
        <v>6500.24</v>
      </c>
      <c r="N2000" s="3">
        <f t="shared" si="197"/>
        <v>2020</v>
      </c>
      <c r="O2000" s="3">
        <f t="shared" si="198"/>
        <v>6</v>
      </c>
    </row>
    <row r="2001" spans="1:15" x14ac:dyDescent="0.2">
      <c r="A2001" s="10">
        <f>A2000</f>
        <v>44009</v>
      </c>
      <c r="B2001" s="3" t="str">
        <f>B2000</f>
        <v>1000002861</v>
      </c>
      <c r="C2001" s="4" t="s">
        <v>10</v>
      </c>
      <c r="D2001" s="6">
        <v>1</v>
      </c>
      <c r="E2001" s="5">
        <v>10000.66</v>
      </c>
      <c r="F2001" s="6" t="str">
        <f t="shared" si="195"/>
        <v>借呗</v>
      </c>
      <c r="G2001" s="3" t="str">
        <f>MID(C2001,3,LEN(C2001))</f>
        <v>18期</v>
      </c>
      <c r="H2001" s="3" t="str">
        <f>VLOOKUP($B2001*1,[1]Sheet1!$A:$G,7,FALSE)</f>
        <v>华南</v>
      </c>
      <c r="I2001" s="3" t="str">
        <f>VLOOKUP($B2001*1,[1]Sheet1!$A:$G,6,FALSE)</f>
        <v>广州</v>
      </c>
      <c r="J2001" s="3" t="str">
        <f>VLOOKUP($B2001*1,[1]Sheet1!$A:$G,5,FALSE)</f>
        <v>三组</v>
      </c>
      <c r="K2001" s="3" t="str">
        <f t="shared" si="196"/>
        <v>广州三组</v>
      </c>
      <c r="L2001" s="3" t="str">
        <f>IF(VLOOKUP($B2001*1,[1]Sheet1!$A:$G,4,FALSE)=1,"普通员工","管理人员")</f>
        <v>普通员工</v>
      </c>
      <c r="M2001" s="3">
        <f>E2001/D2001</f>
        <v>10000.66</v>
      </c>
      <c r="N2001" s="3">
        <f t="shared" si="197"/>
        <v>2020</v>
      </c>
      <c r="O2001" s="3">
        <f t="shared" si="198"/>
        <v>6</v>
      </c>
    </row>
    <row r="2002" spans="1:15" x14ac:dyDescent="0.2">
      <c r="A2002" s="10">
        <f>A2001</f>
        <v>44009</v>
      </c>
      <c r="B2002" s="4" t="s">
        <v>25</v>
      </c>
      <c r="C2002" s="4" t="s">
        <v>6</v>
      </c>
      <c r="D2002" s="6">
        <v>1</v>
      </c>
      <c r="E2002" s="5">
        <v>6500.3</v>
      </c>
      <c r="F2002" s="6" t="str">
        <f t="shared" si="195"/>
        <v>借呗</v>
      </c>
      <c r="G2002" s="3" t="str">
        <f>MID(C2002,3,LEN(C2002))</f>
        <v>12期</v>
      </c>
      <c r="H2002" s="3" t="str">
        <f>VLOOKUP($B2002*1,[1]Sheet1!$A:$G,7,FALSE)</f>
        <v>华西北</v>
      </c>
      <c r="I2002" s="3" t="str">
        <f>VLOOKUP($B2002*1,[1]Sheet1!$A:$G,6,FALSE)</f>
        <v>北京</v>
      </c>
      <c r="J2002" s="3" t="str">
        <f>VLOOKUP($B2002*1,[1]Sheet1!$A:$G,5,FALSE)</f>
        <v>三组</v>
      </c>
      <c r="K2002" s="3" t="str">
        <f t="shared" si="196"/>
        <v>北京三组</v>
      </c>
      <c r="L2002" s="3" t="str">
        <f>IF(VLOOKUP($B2002*1,[1]Sheet1!$A:$G,4,FALSE)=1,"普通员工","管理人员")</f>
        <v>普通员工</v>
      </c>
      <c r="M2002" s="3">
        <f>E2002/D2002</f>
        <v>6500.3</v>
      </c>
      <c r="N2002" s="3">
        <f t="shared" si="197"/>
        <v>2020</v>
      </c>
      <c r="O2002" s="3">
        <f t="shared" si="198"/>
        <v>6</v>
      </c>
    </row>
    <row r="2003" spans="1:15" x14ac:dyDescent="0.2">
      <c r="A2003" s="10">
        <f>A2002</f>
        <v>44009</v>
      </c>
      <c r="B2003" s="4" t="s">
        <v>68</v>
      </c>
      <c r="C2003" s="4" t="s">
        <v>141</v>
      </c>
      <c r="D2003" s="6">
        <v>1</v>
      </c>
      <c r="E2003" s="5">
        <v>1182.43</v>
      </c>
      <c r="F2003" s="6" t="str">
        <f t="shared" si="195"/>
        <v>借呗</v>
      </c>
      <c r="G2003" s="3" t="str">
        <f>MID(C2003,3,LEN(C2003))</f>
        <v>9期</v>
      </c>
      <c r="H2003" s="3" t="str">
        <f>VLOOKUP($B2003*1,[1]Sheet1!$A:$G,7,FALSE)</f>
        <v>华西北</v>
      </c>
      <c r="I2003" s="3" t="str">
        <f>VLOOKUP($B2003*1,[1]Sheet1!$A:$G,6,FALSE)</f>
        <v>北京</v>
      </c>
      <c r="J2003" s="3" t="str">
        <f>VLOOKUP($B2003*1,[1]Sheet1!$A:$G,5,FALSE)</f>
        <v>三组</v>
      </c>
      <c r="K2003" s="3" t="str">
        <f t="shared" si="196"/>
        <v>北京三组</v>
      </c>
      <c r="L2003" s="3" t="str">
        <f>IF(VLOOKUP($B2003*1,[1]Sheet1!$A:$G,4,FALSE)=1,"普通员工","管理人员")</f>
        <v>普通员工</v>
      </c>
      <c r="M2003" s="3">
        <f>E2003/D2003</f>
        <v>1182.43</v>
      </c>
      <c r="N2003" s="3">
        <f t="shared" si="197"/>
        <v>2020</v>
      </c>
      <c r="O2003" s="3">
        <f t="shared" si="198"/>
        <v>6</v>
      </c>
    </row>
    <row r="2004" spans="1:15" x14ac:dyDescent="0.2">
      <c r="A2004" s="10">
        <f>A2003</f>
        <v>44009</v>
      </c>
      <c r="B2004" s="4" t="s">
        <v>27</v>
      </c>
      <c r="C2004" s="4" t="s">
        <v>5</v>
      </c>
      <c r="D2004" s="6">
        <v>2</v>
      </c>
      <c r="E2004" s="5">
        <v>25000.239999999998</v>
      </c>
      <c r="F2004" s="6" t="str">
        <f t="shared" si="195"/>
        <v>借呗</v>
      </c>
      <c r="G2004" s="3" t="str">
        <f>MID(C2004,3,LEN(C2004))</f>
        <v>6期</v>
      </c>
      <c r="H2004" s="3" t="str">
        <f>VLOOKUP($B2004*1,[1]Sheet1!$A:$G,7,FALSE)</f>
        <v>华东</v>
      </c>
      <c r="I2004" s="3" t="str">
        <f>VLOOKUP($B2004*1,[1]Sheet1!$A:$G,6,FALSE)</f>
        <v>上海</v>
      </c>
      <c r="J2004" s="3" t="str">
        <f>VLOOKUP($B2004*1,[1]Sheet1!$A:$G,5,FALSE)</f>
        <v>二组</v>
      </c>
      <c r="K2004" s="3" t="str">
        <f t="shared" si="196"/>
        <v>上海二组</v>
      </c>
      <c r="L2004" s="3" t="str">
        <f>IF(VLOOKUP($B2004*1,[1]Sheet1!$A:$G,4,FALSE)=1,"普通员工","管理人员")</f>
        <v>管理人员</v>
      </c>
      <c r="M2004" s="3">
        <f>E2004/D2004</f>
        <v>12500.119999999999</v>
      </c>
      <c r="N2004" s="3">
        <f t="shared" si="197"/>
        <v>2020</v>
      </c>
      <c r="O2004" s="3">
        <f t="shared" si="198"/>
        <v>6</v>
      </c>
    </row>
    <row r="2005" spans="1:15" x14ac:dyDescent="0.2">
      <c r="A2005" s="10">
        <f>A2004</f>
        <v>44009</v>
      </c>
      <c r="B2005" s="4" t="s">
        <v>28</v>
      </c>
      <c r="C2005" s="4" t="s">
        <v>10</v>
      </c>
      <c r="D2005" s="6">
        <v>1</v>
      </c>
      <c r="E2005" s="5">
        <v>17000.57</v>
      </c>
      <c r="F2005" s="6" t="str">
        <f t="shared" si="195"/>
        <v>借呗</v>
      </c>
      <c r="G2005" s="3" t="str">
        <f>MID(C2005,3,LEN(C2005))</f>
        <v>18期</v>
      </c>
      <c r="H2005" s="3" t="str">
        <f>VLOOKUP($B2005*1,[1]Sheet1!$A:$G,7,FALSE)</f>
        <v>华东</v>
      </c>
      <c r="I2005" s="3" t="str">
        <f>VLOOKUP($B2005*1,[1]Sheet1!$A:$G,6,FALSE)</f>
        <v>合肥</v>
      </c>
      <c r="J2005" s="3" t="str">
        <f>VLOOKUP($B2005*1,[1]Sheet1!$A:$G,5,FALSE)</f>
        <v>一组</v>
      </c>
      <c r="K2005" s="3" t="str">
        <f t="shared" si="196"/>
        <v>合肥一组</v>
      </c>
      <c r="L2005" s="3" t="str">
        <f>IF(VLOOKUP($B2005*1,[1]Sheet1!$A:$G,4,FALSE)=1,"普通员工","管理人员")</f>
        <v>普通员工</v>
      </c>
      <c r="M2005" s="3">
        <f>E2005/D2005</f>
        <v>17000.57</v>
      </c>
      <c r="N2005" s="3">
        <f t="shared" si="197"/>
        <v>2020</v>
      </c>
      <c r="O2005" s="3">
        <f t="shared" si="198"/>
        <v>6</v>
      </c>
    </row>
    <row r="2006" spans="1:15" x14ac:dyDescent="0.2">
      <c r="A2006" s="10">
        <f>A2005</f>
        <v>44009</v>
      </c>
      <c r="B2006" s="4" t="s">
        <v>46</v>
      </c>
      <c r="C2006" s="4" t="s">
        <v>5</v>
      </c>
      <c r="D2006" s="6">
        <v>2</v>
      </c>
      <c r="E2006" s="5">
        <v>27001.03</v>
      </c>
      <c r="F2006" s="6" t="str">
        <f t="shared" si="195"/>
        <v>借呗</v>
      </c>
      <c r="G2006" s="3" t="str">
        <f>MID(C2006,3,LEN(C2006))</f>
        <v>6期</v>
      </c>
      <c r="H2006" s="3" t="str">
        <f>VLOOKUP($B2006*1,[1]Sheet1!$A:$G,7,FALSE)</f>
        <v>华东</v>
      </c>
      <c r="I2006" s="3" t="str">
        <f>VLOOKUP($B2006*1,[1]Sheet1!$A:$G,6,FALSE)</f>
        <v>杭州</v>
      </c>
      <c r="J2006" s="3" t="str">
        <f>VLOOKUP($B2006*1,[1]Sheet1!$A:$G,5,FALSE)</f>
        <v>二组</v>
      </c>
      <c r="K2006" s="3" t="str">
        <f t="shared" si="196"/>
        <v>杭州二组</v>
      </c>
      <c r="L2006" s="3" t="str">
        <f>IF(VLOOKUP($B2006*1,[1]Sheet1!$A:$G,4,FALSE)=1,"普通员工","管理人员")</f>
        <v>管理人员</v>
      </c>
      <c r="M2006" s="3">
        <f>E2006/D2006</f>
        <v>13500.514999999999</v>
      </c>
      <c r="N2006" s="3">
        <f t="shared" si="197"/>
        <v>2020</v>
      </c>
      <c r="O2006" s="3">
        <f t="shared" si="198"/>
        <v>6</v>
      </c>
    </row>
    <row r="2007" spans="1:15" x14ac:dyDescent="0.2">
      <c r="A2007" s="10">
        <f>A2006</f>
        <v>44009</v>
      </c>
      <c r="B2007" s="4" t="s">
        <v>29</v>
      </c>
      <c r="C2007" s="4" t="s">
        <v>10</v>
      </c>
      <c r="D2007" s="6">
        <v>4</v>
      </c>
      <c r="E2007" s="5">
        <v>34500.81</v>
      </c>
      <c r="F2007" s="6" t="str">
        <f t="shared" si="195"/>
        <v>借呗</v>
      </c>
      <c r="G2007" s="3" t="str">
        <f>MID(C2007,3,LEN(C2007))</f>
        <v>18期</v>
      </c>
      <c r="H2007" s="3" t="str">
        <f>VLOOKUP($B2007*1,[1]Sheet1!$A:$G,7,FALSE)</f>
        <v>华东</v>
      </c>
      <c r="I2007" s="3" t="str">
        <f>VLOOKUP($B2007*1,[1]Sheet1!$A:$G,6,FALSE)</f>
        <v>合肥</v>
      </c>
      <c r="J2007" s="3" t="str">
        <f>VLOOKUP($B2007*1,[1]Sheet1!$A:$G,5,FALSE)</f>
        <v>一组</v>
      </c>
      <c r="K2007" s="3" t="str">
        <f t="shared" si="196"/>
        <v>合肥一组</v>
      </c>
      <c r="L2007" s="3" t="str">
        <f>IF(VLOOKUP($B2007*1,[1]Sheet1!$A:$G,4,FALSE)=1,"普通员工","管理人员")</f>
        <v>普通员工</v>
      </c>
      <c r="M2007" s="3">
        <f>E2007/D2007</f>
        <v>8625.2024999999994</v>
      </c>
      <c r="N2007" s="3">
        <f t="shared" si="197"/>
        <v>2020</v>
      </c>
      <c r="O2007" s="3">
        <f t="shared" si="198"/>
        <v>6</v>
      </c>
    </row>
    <row r="2008" spans="1:15" x14ac:dyDescent="0.2">
      <c r="A2008" s="10">
        <f>A2007</f>
        <v>44009</v>
      </c>
      <c r="B2008" s="4" t="s">
        <v>47</v>
      </c>
      <c r="C2008" s="4" t="s">
        <v>10</v>
      </c>
      <c r="D2008" s="6">
        <v>1</v>
      </c>
      <c r="E2008" s="5">
        <v>27000.12</v>
      </c>
      <c r="F2008" s="6" t="str">
        <f t="shared" si="195"/>
        <v>借呗</v>
      </c>
      <c r="G2008" s="3" t="str">
        <f>MID(C2008,3,LEN(C2008))</f>
        <v>18期</v>
      </c>
      <c r="H2008" s="3" t="str">
        <f>VLOOKUP($B2008*1,[1]Sheet1!$A:$G,7,FALSE)</f>
        <v>华西北</v>
      </c>
      <c r="I2008" s="3" t="str">
        <f>VLOOKUP($B2008*1,[1]Sheet1!$A:$G,6,FALSE)</f>
        <v>成都</v>
      </c>
      <c r="J2008" s="3" t="str">
        <f>VLOOKUP($B2008*1,[1]Sheet1!$A:$G,5,FALSE)</f>
        <v>一组</v>
      </c>
      <c r="K2008" s="3" t="str">
        <f t="shared" si="196"/>
        <v>成都一组</v>
      </c>
      <c r="L2008" s="3" t="str">
        <f>IF(VLOOKUP($B2008*1,[1]Sheet1!$A:$G,4,FALSE)=1,"普通员工","管理人员")</f>
        <v>管理人员</v>
      </c>
      <c r="M2008" s="3">
        <f>E2008/D2008</f>
        <v>27000.12</v>
      </c>
      <c r="N2008" s="3">
        <f t="shared" si="197"/>
        <v>2020</v>
      </c>
      <c r="O2008" s="3">
        <f t="shared" si="198"/>
        <v>6</v>
      </c>
    </row>
    <row r="2009" spans="1:15" x14ac:dyDescent="0.2">
      <c r="A2009" s="10">
        <f>A2008</f>
        <v>44009</v>
      </c>
      <c r="B2009" s="4" t="s">
        <v>48</v>
      </c>
      <c r="C2009" s="4" t="s">
        <v>6</v>
      </c>
      <c r="D2009" s="6">
        <v>1</v>
      </c>
      <c r="E2009" s="5">
        <v>1499.95</v>
      </c>
      <c r="F2009" s="6" t="str">
        <f t="shared" si="195"/>
        <v>借呗</v>
      </c>
      <c r="G2009" s="3" t="str">
        <f>MID(C2009,3,LEN(C2009))</f>
        <v>12期</v>
      </c>
      <c r="H2009" s="3" t="str">
        <f>VLOOKUP($B2009*1,[1]Sheet1!$A:$G,7,FALSE)</f>
        <v>华东</v>
      </c>
      <c r="I2009" s="3" t="str">
        <f>VLOOKUP($B2009*1,[1]Sheet1!$A:$G,6,FALSE)</f>
        <v>南京</v>
      </c>
      <c r="J2009" s="3" t="str">
        <f>VLOOKUP($B2009*1,[1]Sheet1!$A:$G,5,FALSE)</f>
        <v>一组</v>
      </c>
      <c r="K2009" s="3" t="str">
        <f t="shared" si="196"/>
        <v>南京一组</v>
      </c>
      <c r="L2009" s="3" t="str">
        <f>IF(VLOOKUP($B2009*1,[1]Sheet1!$A:$G,4,FALSE)=1,"普通员工","管理人员")</f>
        <v>普通员工</v>
      </c>
      <c r="M2009" s="3">
        <f>E2009/D2009</f>
        <v>1499.95</v>
      </c>
      <c r="N2009" s="3">
        <f t="shared" si="197"/>
        <v>2020</v>
      </c>
      <c r="O2009" s="3">
        <f t="shared" si="198"/>
        <v>6</v>
      </c>
    </row>
    <row r="2010" spans="1:15" x14ac:dyDescent="0.2">
      <c r="A2010" s="10">
        <f>A2009</f>
        <v>44009</v>
      </c>
      <c r="B2010" s="4" t="s">
        <v>151</v>
      </c>
      <c r="C2010" s="4" t="s">
        <v>142</v>
      </c>
      <c r="D2010" s="6">
        <v>2</v>
      </c>
      <c r="E2010" s="5">
        <v>2087.33</v>
      </c>
      <c r="F2010" s="6" t="str">
        <f t="shared" si="195"/>
        <v>借呗</v>
      </c>
      <c r="G2010" s="3" t="str">
        <f>MID(C2010,3,LEN(C2010))</f>
        <v>3期</v>
      </c>
      <c r="H2010" s="3" t="str">
        <f>VLOOKUP($B2010*1,[1]Sheet1!$A:$G,7,FALSE)</f>
        <v>华东</v>
      </c>
      <c r="I2010" s="3" t="str">
        <f>VLOOKUP($B2010*1,[1]Sheet1!$A:$G,6,FALSE)</f>
        <v>南京</v>
      </c>
      <c r="J2010" s="3" t="str">
        <f>VLOOKUP($B2010*1,[1]Sheet1!$A:$G,5,FALSE)</f>
        <v>一组</v>
      </c>
      <c r="K2010" s="3" t="str">
        <f t="shared" si="196"/>
        <v>南京一组</v>
      </c>
      <c r="L2010" s="3" t="str">
        <f>IF(VLOOKUP($B2010*1,[1]Sheet1!$A:$G,4,FALSE)=1,"普通员工","管理人员")</f>
        <v>普通员工</v>
      </c>
      <c r="M2010" s="3">
        <f>E2010/D2010</f>
        <v>1043.665</v>
      </c>
      <c r="N2010" s="3">
        <f t="shared" si="197"/>
        <v>2020</v>
      </c>
      <c r="O2010" s="3">
        <f t="shared" si="198"/>
        <v>6</v>
      </c>
    </row>
    <row r="2011" spans="1:15" x14ac:dyDescent="0.2">
      <c r="A2011" s="10">
        <f>A2010</f>
        <v>44009</v>
      </c>
      <c r="B2011" s="4" t="s">
        <v>65</v>
      </c>
      <c r="C2011" s="4" t="s">
        <v>5</v>
      </c>
      <c r="D2011" s="6">
        <v>1</v>
      </c>
      <c r="E2011" s="5">
        <v>9000.5499999999993</v>
      </c>
      <c r="F2011" s="6" t="str">
        <f t="shared" si="195"/>
        <v>借呗</v>
      </c>
      <c r="G2011" s="3" t="str">
        <f>MID(C2011,3,LEN(C2011))</f>
        <v>6期</v>
      </c>
      <c r="H2011" s="3" t="str">
        <f>VLOOKUP($B2011*1,[1]Sheet1!$A:$G,7,FALSE)</f>
        <v>华东</v>
      </c>
      <c r="I2011" s="3" t="str">
        <f>VLOOKUP($B2011*1,[1]Sheet1!$A:$G,6,FALSE)</f>
        <v>南京</v>
      </c>
      <c r="J2011" s="3" t="str">
        <f>VLOOKUP($B2011*1,[1]Sheet1!$A:$G,5,FALSE)</f>
        <v>一组</v>
      </c>
      <c r="K2011" s="3" t="str">
        <f t="shared" si="196"/>
        <v>南京一组</v>
      </c>
      <c r="L2011" s="3" t="str">
        <f>IF(VLOOKUP($B2011*1,[1]Sheet1!$A:$G,4,FALSE)=1,"普通员工","管理人员")</f>
        <v>普通员工</v>
      </c>
      <c r="M2011" s="3">
        <f>E2011/D2011</f>
        <v>9000.5499999999993</v>
      </c>
      <c r="N2011" s="3">
        <f t="shared" si="197"/>
        <v>2020</v>
      </c>
      <c r="O2011" s="3">
        <f t="shared" si="198"/>
        <v>6</v>
      </c>
    </row>
    <row r="2012" spans="1:15" x14ac:dyDescent="0.2">
      <c r="A2012" s="10">
        <f>A2011</f>
        <v>44009</v>
      </c>
      <c r="B2012" s="3" t="str">
        <f>B2011</f>
        <v>1000006869</v>
      </c>
      <c r="C2012" s="4" t="s">
        <v>6</v>
      </c>
      <c r="D2012" s="6">
        <v>2</v>
      </c>
      <c r="E2012" s="5">
        <v>16001.07</v>
      </c>
      <c r="F2012" s="6" t="str">
        <f t="shared" si="195"/>
        <v>借呗</v>
      </c>
      <c r="G2012" s="3" t="str">
        <f>MID(C2012,3,LEN(C2012))</f>
        <v>12期</v>
      </c>
      <c r="H2012" s="3" t="str">
        <f>VLOOKUP($B2012*1,[1]Sheet1!$A:$G,7,FALSE)</f>
        <v>华东</v>
      </c>
      <c r="I2012" s="3" t="str">
        <f>VLOOKUP($B2012*1,[1]Sheet1!$A:$G,6,FALSE)</f>
        <v>南京</v>
      </c>
      <c r="J2012" s="3" t="str">
        <f>VLOOKUP($B2012*1,[1]Sheet1!$A:$G,5,FALSE)</f>
        <v>一组</v>
      </c>
      <c r="K2012" s="3" t="str">
        <f t="shared" si="196"/>
        <v>南京一组</v>
      </c>
      <c r="L2012" s="3" t="str">
        <f>IF(VLOOKUP($B2012*1,[1]Sheet1!$A:$G,4,FALSE)=1,"普通员工","管理人员")</f>
        <v>普通员工</v>
      </c>
      <c r="M2012" s="3">
        <f>E2012/D2012</f>
        <v>8000.5349999999999</v>
      </c>
      <c r="N2012" s="3">
        <f t="shared" si="197"/>
        <v>2020</v>
      </c>
      <c r="O2012" s="3">
        <f t="shared" si="198"/>
        <v>6</v>
      </c>
    </row>
    <row r="2013" spans="1:15" x14ac:dyDescent="0.2">
      <c r="A2013" s="10">
        <f>A2012</f>
        <v>44009</v>
      </c>
      <c r="B2013" s="4" t="s">
        <v>50</v>
      </c>
      <c r="C2013" s="4" t="s">
        <v>145</v>
      </c>
      <c r="D2013" s="6">
        <v>1</v>
      </c>
      <c r="E2013" s="5">
        <v>4000.22</v>
      </c>
      <c r="F2013" s="6" t="str">
        <f t="shared" si="195"/>
        <v>借呗</v>
      </c>
      <c r="G2013" s="3" t="str">
        <f>MID(C2013,3,LEN(C2013))</f>
        <v>1期</v>
      </c>
      <c r="H2013" s="3" t="str">
        <f>VLOOKUP($B2013*1,[1]Sheet1!$A:$G,7,FALSE)</f>
        <v>华东</v>
      </c>
      <c r="I2013" s="3" t="str">
        <f>VLOOKUP($B2013*1,[1]Sheet1!$A:$G,6,FALSE)</f>
        <v>上海</v>
      </c>
      <c r="J2013" s="3" t="str">
        <f>VLOOKUP($B2013*1,[1]Sheet1!$A:$G,5,FALSE)</f>
        <v>一组</v>
      </c>
      <c r="K2013" s="3" t="str">
        <f t="shared" si="196"/>
        <v>上海一组</v>
      </c>
      <c r="L2013" s="3" t="str">
        <f>IF(VLOOKUP($B2013*1,[1]Sheet1!$A:$G,4,FALSE)=1,"普通员工","管理人员")</f>
        <v>普通员工</v>
      </c>
      <c r="M2013" s="3">
        <f>E2013/D2013</f>
        <v>4000.22</v>
      </c>
      <c r="N2013" s="3">
        <f t="shared" si="197"/>
        <v>2020</v>
      </c>
      <c r="O2013" s="3">
        <f t="shared" si="198"/>
        <v>6</v>
      </c>
    </row>
    <row r="2014" spans="1:15" x14ac:dyDescent="0.2">
      <c r="A2014" s="10">
        <f>A2013</f>
        <v>44009</v>
      </c>
      <c r="B2014" s="3" t="str">
        <f t="shared" ref="B2014:B2015" si="200">B2013</f>
        <v>1000007320</v>
      </c>
      <c r="C2014" s="4" t="s">
        <v>6</v>
      </c>
      <c r="D2014" s="6">
        <v>1</v>
      </c>
      <c r="E2014" s="5">
        <v>14000.17</v>
      </c>
      <c r="F2014" s="6" t="str">
        <f t="shared" si="195"/>
        <v>借呗</v>
      </c>
      <c r="G2014" s="3" t="str">
        <f>MID(C2014,3,LEN(C2014))</f>
        <v>12期</v>
      </c>
      <c r="H2014" s="3" t="str">
        <f>VLOOKUP($B2014*1,[1]Sheet1!$A:$G,7,FALSE)</f>
        <v>华东</v>
      </c>
      <c r="I2014" s="3" t="str">
        <f>VLOOKUP($B2014*1,[1]Sheet1!$A:$G,6,FALSE)</f>
        <v>上海</v>
      </c>
      <c r="J2014" s="3" t="str">
        <f>VLOOKUP($B2014*1,[1]Sheet1!$A:$G,5,FALSE)</f>
        <v>一组</v>
      </c>
      <c r="K2014" s="3" t="str">
        <f t="shared" si="196"/>
        <v>上海一组</v>
      </c>
      <c r="L2014" s="3" t="str">
        <f>IF(VLOOKUP($B2014*1,[1]Sheet1!$A:$G,4,FALSE)=1,"普通员工","管理人员")</f>
        <v>普通员工</v>
      </c>
      <c r="M2014" s="3">
        <f>E2014/D2014</f>
        <v>14000.17</v>
      </c>
      <c r="N2014" s="3">
        <f t="shared" si="197"/>
        <v>2020</v>
      </c>
      <c r="O2014" s="3">
        <f t="shared" si="198"/>
        <v>6</v>
      </c>
    </row>
    <row r="2015" spans="1:15" x14ac:dyDescent="0.2">
      <c r="A2015" s="10">
        <f>A2014</f>
        <v>44009</v>
      </c>
      <c r="B2015" s="3" t="str">
        <f t="shared" si="200"/>
        <v>1000007320</v>
      </c>
      <c r="C2015" s="4" t="s">
        <v>10</v>
      </c>
      <c r="D2015" s="6">
        <v>1</v>
      </c>
      <c r="E2015" s="5">
        <v>15000.1</v>
      </c>
      <c r="F2015" s="6" t="str">
        <f t="shared" si="195"/>
        <v>借呗</v>
      </c>
      <c r="G2015" s="3" t="str">
        <f>MID(C2015,3,LEN(C2015))</f>
        <v>18期</v>
      </c>
      <c r="H2015" s="3" t="str">
        <f>VLOOKUP($B2015*1,[1]Sheet1!$A:$G,7,FALSE)</f>
        <v>华东</v>
      </c>
      <c r="I2015" s="3" t="str">
        <f>VLOOKUP($B2015*1,[1]Sheet1!$A:$G,6,FALSE)</f>
        <v>上海</v>
      </c>
      <c r="J2015" s="3" t="str">
        <f>VLOOKUP($B2015*1,[1]Sheet1!$A:$G,5,FALSE)</f>
        <v>一组</v>
      </c>
      <c r="K2015" s="3" t="str">
        <f t="shared" si="196"/>
        <v>上海一组</v>
      </c>
      <c r="L2015" s="3" t="str">
        <f>IF(VLOOKUP($B2015*1,[1]Sheet1!$A:$G,4,FALSE)=1,"普通员工","管理人员")</f>
        <v>普通员工</v>
      </c>
      <c r="M2015" s="3">
        <f>E2015/D2015</f>
        <v>15000.1</v>
      </c>
      <c r="N2015" s="3">
        <f t="shared" si="197"/>
        <v>2020</v>
      </c>
      <c r="O2015" s="3">
        <f t="shared" si="198"/>
        <v>6</v>
      </c>
    </row>
    <row r="2016" spans="1:15" x14ac:dyDescent="0.2">
      <c r="A2016" s="10">
        <f>A2015</f>
        <v>44009</v>
      </c>
      <c r="B2016" s="4" t="s">
        <v>31</v>
      </c>
      <c r="C2016" s="4" t="s">
        <v>5</v>
      </c>
      <c r="D2016" s="6">
        <v>1</v>
      </c>
      <c r="E2016" s="5">
        <v>16000.57</v>
      </c>
      <c r="F2016" s="6" t="str">
        <f t="shared" si="195"/>
        <v>借呗</v>
      </c>
      <c r="G2016" s="3" t="str">
        <f>MID(C2016,3,LEN(C2016))</f>
        <v>6期</v>
      </c>
      <c r="H2016" s="3" t="str">
        <f>VLOOKUP($B2016*1,[1]Sheet1!$A:$G,7,FALSE)</f>
        <v>华西北</v>
      </c>
      <c r="I2016" s="3" t="str">
        <f>VLOOKUP($B2016*1,[1]Sheet1!$A:$G,6,FALSE)</f>
        <v>北京</v>
      </c>
      <c r="J2016" s="3" t="str">
        <f>VLOOKUP($B2016*1,[1]Sheet1!$A:$G,5,FALSE)</f>
        <v>三组</v>
      </c>
      <c r="K2016" s="3" t="str">
        <f t="shared" si="196"/>
        <v>北京三组</v>
      </c>
      <c r="L2016" s="3" t="str">
        <f>IF(VLOOKUP($B2016*1,[1]Sheet1!$A:$G,4,FALSE)=1,"普通员工","管理人员")</f>
        <v>普通员工</v>
      </c>
      <c r="M2016" s="3">
        <f>E2016/D2016</f>
        <v>16000.57</v>
      </c>
      <c r="N2016" s="3">
        <f t="shared" si="197"/>
        <v>2020</v>
      </c>
      <c r="O2016" s="3">
        <f t="shared" si="198"/>
        <v>6</v>
      </c>
    </row>
    <row r="2017" spans="1:15" x14ac:dyDescent="0.2">
      <c r="A2017" s="10">
        <f>A2016</f>
        <v>44009</v>
      </c>
      <c r="B2017" s="4" t="s">
        <v>69</v>
      </c>
      <c r="C2017" s="4" t="s">
        <v>5</v>
      </c>
      <c r="D2017" s="6">
        <v>1</v>
      </c>
      <c r="E2017" s="5">
        <v>3000.51</v>
      </c>
      <c r="F2017" s="6" t="str">
        <f t="shared" si="195"/>
        <v>借呗</v>
      </c>
      <c r="G2017" s="3" t="str">
        <f>MID(C2017,3,LEN(C2017))</f>
        <v>6期</v>
      </c>
      <c r="H2017" s="3" t="str">
        <f>VLOOKUP($B2017*1,[1]Sheet1!$A:$G,7,FALSE)</f>
        <v>华东</v>
      </c>
      <c r="I2017" s="3" t="str">
        <f>VLOOKUP($B2017*1,[1]Sheet1!$A:$G,6,FALSE)</f>
        <v>合肥</v>
      </c>
      <c r="J2017" s="3" t="str">
        <f>VLOOKUP($B2017*1,[1]Sheet1!$A:$G,5,FALSE)</f>
        <v>一组</v>
      </c>
      <c r="K2017" s="3" t="str">
        <f t="shared" si="196"/>
        <v>合肥一组</v>
      </c>
      <c r="L2017" s="3" t="str">
        <f>IF(VLOOKUP($B2017*1,[1]Sheet1!$A:$G,4,FALSE)=1,"普通员工","管理人员")</f>
        <v>普通员工</v>
      </c>
      <c r="M2017" s="3">
        <f>E2017/D2017</f>
        <v>3000.51</v>
      </c>
      <c r="N2017" s="3">
        <f t="shared" si="197"/>
        <v>2020</v>
      </c>
      <c r="O2017" s="3">
        <f t="shared" si="198"/>
        <v>6</v>
      </c>
    </row>
    <row r="2018" spans="1:15" x14ac:dyDescent="0.2">
      <c r="A2018" s="10">
        <f>A2017</f>
        <v>44009</v>
      </c>
      <c r="B2018" s="3" t="str">
        <f t="shared" ref="B2018:B2019" si="201">B2017</f>
        <v>1000008542</v>
      </c>
      <c r="C2018" s="4" t="s">
        <v>6</v>
      </c>
      <c r="D2018" s="6">
        <v>1</v>
      </c>
      <c r="E2018" s="5">
        <v>12999.97</v>
      </c>
      <c r="F2018" s="6" t="str">
        <f t="shared" si="195"/>
        <v>借呗</v>
      </c>
      <c r="G2018" s="3" t="str">
        <f>MID(C2018,3,LEN(C2018))</f>
        <v>12期</v>
      </c>
      <c r="H2018" s="3" t="str">
        <f>VLOOKUP($B2018*1,[1]Sheet1!$A:$G,7,FALSE)</f>
        <v>华东</v>
      </c>
      <c r="I2018" s="3" t="str">
        <f>VLOOKUP($B2018*1,[1]Sheet1!$A:$G,6,FALSE)</f>
        <v>合肥</v>
      </c>
      <c r="J2018" s="3" t="str">
        <f>VLOOKUP($B2018*1,[1]Sheet1!$A:$G,5,FALSE)</f>
        <v>一组</v>
      </c>
      <c r="K2018" s="3" t="str">
        <f t="shared" si="196"/>
        <v>合肥一组</v>
      </c>
      <c r="L2018" s="3" t="str">
        <f>IF(VLOOKUP($B2018*1,[1]Sheet1!$A:$G,4,FALSE)=1,"普通员工","管理人员")</f>
        <v>普通员工</v>
      </c>
      <c r="M2018" s="3">
        <f>E2018/D2018</f>
        <v>12999.97</v>
      </c>
      <c r="N2018" s="3">
        <f t="shared" si="197"/>
        <v>2020</v>
      </c>
      <c r="O2018" s="3">
        <f t="shared" si="198"/>
        <v>6</v>
      </c>
    </row>
    <row r="2019" spans="1:15" x14ac:dyDescent="0.2">
      <c r="A2019" s="10">
        <f>A2018</f>
        <v>44009</v>
      </c>
      <c r="B2019" s="3" t="str">
        <f t="shared" si="201"/>
        <v>1000008542</v>
      </c>
      <c r="C2019" s="4" t="s">
        <v>10</v>
      </c>
      <c r="D2019" s="6">
        <v>2</v>
      </c>
      <c r="E2019" s="5">
        <v>26500.73</v>
      </c>
      <c r="F2019" s="6" t="str">
        <f t="shared" si="195"/>
        <v>借呗</v>
      </c>
      <c r="G2019" s="3" t="str">
        <f>MID(C2019,3,LEN(C2019))</f>
        <v>18期</v>
      </c>
      <c r="H2019" s="3" t="str">
        <f>VLOOKUP($B2019*1,[1]Sheet1!$A:$G,7,FALSE)</f>
        <v>华东</v>
      </c>
      <c r="I2019" s="3" t="str">
        <f>VLOOKUP($B2019*1,[1]Sheet1!$A:$G,6,FALSE)</f>
        <v>合肥</v>
      </c>
      <c r="J2019" s="3" t="str">
        <f>VLOOKUP($B2019*1,[1]Sheet1!$A:$G,5,FALSE)</f>
        <v>一组</v>
      </c>
      <c r="K2019" s="3" t="str">
        <f t="shared" si="196"/>
        <v>合肥一组</v>
      </c>
      <c r="L2019" s="3" t="str">
        <f>IF(VLOOKUP($B2019*1,[1]Sheet1!$A:$G,4,FALSE)=1,"普通员工","管理人员")</f>
        <v>普通员工</v>
      </c>
      <c r="M2019" s="3">
        <f>E2019/D2019</f>
        <v>13250.365</v>
      </c>
      <c r="N2019" s="3">
        <f t="shared" si="197"/>
        <v>2020</v>
      </c>
      <c r="O2019" s="3">
        <f t="shared" si="198"/>
        <v>6</v>
      </c>
    </row>
    <row r="2020" spans="1:15" x14ac:dyDescent="0.2">
      <c r="A2020" s="10">
        <f>A2019</f>
        <v>44009</v>
      </c>
      <c r="B2020" s="4" t="s">
        <v>32</v>
      </c>
      <c r="C2020" s="4" t="s">
        <v>145</v>
      </c>
      <c r="D2020" s="6">
        <v>1</v>
      </c>
      <c r="E2020" s="5">
        <v>2399.96</v>
      </c>
      <c r="F2020" s="6" t="str">
        <f t="shared" si="195"/>
        <v>借呗</v>
      </c>
      <c r="G2020" s="3" t="str">
        <f>MID(C2020,3,LEN(C2020))</f>
        <v>1期</v>
      </c>
      <c r="H2020" s="3" t="str">
        <f>VLOOKUP($B2020*1,[1]Sheet1!$A:$G,7,FALSE)</f>
        <v>华东</v>
      </c>
      <c r="I2020" s="3" t="str">
        <f>VLOOKUP($B2020*1,[1]Sheet1!$A:$G,6,FALSE)</f>
        <v>上海</v>
      </c>
      <c r="J2020" s="3" t="str">
        <f>VLOOKUP($B2020*1,[1]Sheet1!$A:$G,5,FALSE)</f>
        <v>二组</v>
      </c>
      <c r="K2020" s="3" t="str">
        <f t="shared" si="196"/>
        <v>上海二组</v>
      </c>
      <c r="L2020" s="3" t="str">
        <f>IF(VLOOKUP($B2020*1,[1]Sheet1!$A:$G,4,FALSE)=1,"普通员工","管理人员")</f>
        <v>普通员工</v>
      </c>
      <c r="M2020" s="3">
        <f>E2020/D2020</f>
        <v>2399.96</v>
      </c>
      <c r="N2020" s="3">
        <f t="shared" si="197"/>
        <v>2020</v>
      </c>
      <c r="O2020" s="3">
        <f t="shared" si="198"/>
        <v>6</v>
      </c>
    </row>
    <row r="2021" spans="1:15" x14ac:dyDescent="0.2">
      <c r="A2021" s="10">
        <f>A2020</f>
        <v>44009</v>
      </c>
      <c r="B2021" s="3" t="str">
        <f>B2020</f>
        <v>1000008957</v>
      </c>
      <c r="C2021" s="4" t="s">
        <v>6</v>
      </c>
      <c r="D2021" s="6">
        <v>2</v>
      </c>
      <c r="E2021" s="5">
        <v>30500.36</v>
      </c>
      <c r="F2021" s="6" t="str">
        <f t="shared" si="195"/>
        <v>借呗</v>
      </c>
      <c r="G2021" s="3" t="str">
        <f>MID(C2021,3,LEN(C2021))</f>
        <v>12期</v>
      </c>
      <c r="H2021" s="3" t="str">
        <f>VLOOKUP($B2021*1,[1]Sheet1!$A:$G,7,FALSE)</f>
        <v>华东</v>
      </c>
      <c r="I2021" s="3" t="str">
        <f>VLOOKUP($B2021*1,[1]Sheet1!$A:$G,6,FALSE)</f>
        <v>上海</v>
      </c>
      <c r="J2021" s="3" t="str">
        <f>VLOOKUP($B2021*1,[1]Sheet1!$A:$G,5,FALSE)</f>
        <v>二组</v>
      </c>
      <c r="K2021" s="3" t="str">
        <f t="shared" si="196"/>
        <v>上海二组</v>
      </c>
      <c r="L2021" s="3" t="str">
        <f>IF(VLOOKUP($B2021*1,[1]Sheet1!$A:$G,4,FALSE)=1,"普通员工","管理人员")</f>
        <v>普通员工</v>
      </c>
      <c r="M2021" s="3">
        <f>E2021/D2021</f>
        <v>15250.18</v>
      </c>
      <c r="N2021" s="3">
        <f t="shared" si="197"/>
        <v>2020</v>
      </c>
      <c r="O2021" s="3">
        <f t="shared" si="198"/>
        <v>6</v>
      </c>
    </row>
    <row r="2022" spans="1:15" x14ac:dyDescent="0.2">
      <c r="A2022" s="10">
        <f>A2021</f>
        <v>44009</v>
      </c>
      <c r="B2022" s="4" t="s">
        <v>52</v>
      </c>
      <c r="C2022" s="4" t="s">
        <v>5</v>
      </c>
      <c r="D2022" s="6">
        <v>1</v>
      </c>
      <c r="E2022" s="5">
        <v>5000.21</v>
      </c>
      <c r="F2022" s="6" t="str">
        <f t="shared" si="195"/>
        <v>借呗</v>
      </c>
      <c r="G2022" s="3" t="str">
        <f>MID(C2022,3,LEN(C2022))</f>
        <v>6期</v>
      </c>
      <c r="H2022" s="3" t="str">
        <f>VLOOKUP($B2022*1,[1]Sheet1!$A:$G,7,FALSE)</f>
        <v>华东</v>
      </c>
      <c r="I2022" s="3" t="str">
        <f>VLOOKUP($B2022*1,[1]Sheet1!$A:$G,6,FALSE)</f>
        <v>苏州</v>
      </c>
      <c r="J2022" s="3" t="str">
        <f>VLOOKUP($B2022*1,[1]Sheet1!$A:$G,5,FALSE)</f>
        <v>二组</v>
      </c>
      <c r="K2022" s="3" t="str">
        <f t="shared" si="196"/>
        <v>苏州二组</v>
      </c>
      <c r="L2022" s="3" t="str">
        <f>IF(VLOOKUP($B2022*1,[1]Sheet1!$A:$G,4,FALSE)=1,"普通员工","管理人员")</f>
        <v>普通员工</v>
      </c>
      <c r="M2022" s="3">
        <f>E2022/D2022</f>
        <v>5000.21</v>
      </c>
      <c r="N2022" s="3">
        <f t="shared" si="197"/>
        <v>2020</v>
      </c>
      <c r="O2022" s="3">
        <f t="shared" si="198"/>
        <v>6</v>
      </c>
    </row>
    <row r="2023" spans="1:15" x14ac:dyDescent="0.2">
      <c r="A2023" s="10">
        <f>A2022</f>
        <v>44009</v>
      </c>
      <c r="B2023" s="3" t="str">
        <f>B2022</f>
        <v>1000009288</v>
      </c>
      <c r="C2023" s="4" t="s">
        <v>6</v>
      </c>
      <c r="D2023" s="6">
        <v>1</v>
      </c>
      <c r="E2023" s="5">
        <v>22000.52</v>
      </c>
      <c r="F2023" s="6" t="str">
        <f t="shared" si="195"/>
        <v>借呗</v>
      </c>
      <c r="G2023" s="3" t="str">
        <f>MID(C2023,3,LEN(C2023))</f>
        <v>12期</v>
      </c>
      <c r="H2023" s="3" t="str">
        <f>VLOOKUP($B2023*1,[1]Sheet1!$A:$G,7,FALSE)</f>
        <v>华东</v>
      </c>
      <c r="I2023" s="3" t="str">
        <f>VLOOKUP($B2023*1,[1]Sheet1!$A:$G,6,FALSE)</f>
        <v>苏州</v>
      </c>
      <c r="J2023" s="3" t="str">
        <f>VLOOKUP($B2023*1,[1]Sheet1!$A:$G,5,FALSE)</f>
        <v>二组</v>
      </c>
      <c r="K2023" s="3" t="str">
        <f t="shared" si="196"/>
        <v>苏州二组</v>
      </c>
      <c r="L2023" s="3" t="str">
        <f>IF(VLOOKUP($B2023*1,[1]Sheet1!$A:$G,4,FALSE)=1,"普通员工","管理人员")</f>
        <v>普通员工</v>
      </c>
      <c r="M2023" s="3">
        <f>E2023/D2023</f>
        <v>22000.52</v>
      </c>
      <c r="N2023" s="3">
        <f t="shared" si="197"/>
        <v>2020</v>
      </c>
      <c r="O2023" s="3">
        <f t="shared" si="198"/>
        <v>6</v>
      </c>
    </row>
    <row r="2024" spans="1:15" x14ac:dyDescent="0.2">
      <c r="A2024" s="10">
        <f>A2023</f>
        <v>44009</v>
      </c>
      <c r="B2024" s="4" t="s">
        <v>53</v>
      </c>
      <c r="C2024" s="4" t="s">
        <v>141</v>
      </c>
      <c r="D2024" s="6">
        <v>1</v>
      </c>
      <c r="E2024" s="5">
        <v>2500.33</v>
      </c>
      <c r="F2024" s="6" t="str">
        <f t="shared" si="195"/>
        <v>借呗</v>
      </c>
      <c r="G2024" s="3" t="str">
        <f>MID(C2024,3,LEN(C2024))</f>
        <v>9期</v>
      </c>
      <c r="H2024" s="3" t="str">
        <f>VLOOKUP($B2024*1,[1]Sheet1!$A:$G,7,FALSE)</f>
        <v>华东</v>
      </c>
      <c r="I2024" s="3" t="str">
        <f>VLOOKUP($B2024*1,[1]Sheet1!$A:$G,6,FALSE)</f>
        <v>南京</v>
      </c>
      <c r="J2024" s="3" t="str">
        <f>VLOOKUP($B2024*1,[1]Sheet1!$A:$G,5,FALSE)</f>
        <v>四组</v>
      </c>
      <c r="K2024" s="3" t="str">
        <f t="shared" si="196"/>
        <v>南京四组</v>
      </c>
      <c r="L2024" s="3" t="str">
        <f>IF(VLOOKUP($B2024*1,[1]Sheet1!$A:$G,4,FALSE)=1,"普通员工","管理人员")</f>
        <v>普通员工</v>
      </c>
      <c r="M2024" s="3">
        <f>E2024/D2024</f>
        <v>2500.33</v>
      </c>
      <c r="N2024" s="3">
        <f t="shared" si="197"/>
        <v>2020</v>
      </c>
      <c r="O2024" s="3">
        <f t="shared" si="198"/>
        <v>6</v>
      </c>
    </row>
    <row r="2025" spans="1:15" x14ac:dyDescent="0.2">
      <c r="A2025" s="10">
        <f>A2024</f>
        <v>44009</v>
      </c>
      <c r="B2025" s="4" t="s">
        <v>54</v>
      </c>
      <c r="C2025" s="4" t="s">
        <v>5</v>
      </c>
      <c r="D2025" s="6">
        <v>1</v>
      </c>
      <c r="E2025" s="5">
        <v>4999.99</v>
      </c>
      <c r="F2025" s="6" t="str">
        <f t="shared" si="195"/>
        <v>借呗</v>
      </c>
      <c r="G2025" s="3" t="str">
        <f>MID(C2025,3,LEN(C2025))</f>
        <v>6期</v>
      </c>
      <c r="H2025" s="3" t="str">
        <f>VLOOKUP($B2025*1,[1]Sheet1!$A:$G,7,FALSE)</f>
        <v>华东</v>
      </c>
      <c r="I2025" s="3" t="str">
        <f>VLOOKUP($B2025*1,[1]Sheet1!$A:$G,6,FALSE)</f>
        <v>南京</v>
      </c>
      <c r="J2025" s="3" t="str">
        <f>VLOOKUP($B2025*1,[1]Sheet1!$A:$G,5,FALSE)</f>
        <v>一组</v>
      </c>
      <c r="K2025" s="3" t="str">
        <f t="shared" si="196"/>
        <v>南京一组</v>
      </c>
      <c r="L2025" s="3" t="str">
        <f>IF(VLOOKUP($B2025*1,[1]Sheet1!$A:$G,4,FALSE)=1,"普通员工","管理人员")</f>
        <v>普通员工</v>
      </c>
      <c r="M2025" s="3">
        <f>E2025/D2025</f>
        <v>4999.99</v>
      </c>
      <c r="N2025" s="3">
        <f t="shared" si="197"/>
        <v>2020</v>
      </c>
      <c r="O2025" s="3">
        <f t="shared" si="198"/>
        <v>6</v>
      </c>
    </row>
    <row r="2026" spans="1:15" x14ac:dyDescent="0.2">
      <c r="A2026" s="10">
        <f>A2025</f>
        <v>44009</v>
      </c>
      <c r="B2026" s="4" t="s">
        <v>80</v>
      </c>
      <c r="C2026" s="4" t="s">
        <v>5</v>
      </c>
      <c r="D2026" s="6">
        <v>1</v>
      </c>
      <c r="E2026" s="5">
        <v>14000.58</v>
      </c>
      <c r="F2026" s="6" t="str">
        <f t="shared" si="195"/>
        <v>借呗</v>
      </c>
      <c r="G2026" s="3" t="str">
        <f>MID(C2026,3,LEN(C2026))</f>
        <v>6期</v>
      </c>
      <c r="H2026" s="3" t="str">
        <f>VLOOKUP($B2026*1,[1]Sheet1!$A:$G,7,FALSE)</f>
        <v>华东</v>
      </c>
      <c r="I2026" s="3" t="str">
        <f>VLOOKUP($B2026*1,[1]Sheet1!$A:$G,6,FALSE)</f>
        <v>上海</v>
      </c>
      <c r="J2026" s="3" t="str">
        <f>VLOOKUP($B2026*1,[1]Sheet1!$A:$G,5,FALSE)</f>
        <v>二组</v>
      </c>
      <c r="K2026" s="3" t="str">
        <f t="shared" si="196"/>
        <v>上海二组</v>
      </c>
      <c r="L2026" s="3" t="str">
        <f>IF(VLOOKUP($B2026*1,[1]Sheet1!$A:$G,4,FALSE)=1,"普通员工","管理人员")</f>
        <v>普通员工</v>
      </c>
      <c r="M2026" s="3">
        <f>E2026/D2026</f>
        <v>14000.58</v>
      </c>
      <c r="N2026" s="3">
        <f t="shared" si="197"/>
        <v>2020</v>
      </c>
      <c r="O2026" s="3">
        <f t="shared" si="198"/>
        <v>6</v>
      </c>
    </row>
    <row r="2027" spans="1:15" x14ac:dyDescent="0.2">
      <c r="A2027" s="10">
        <f>A2026</f>
        <v>44009</v>
      </c>
      <c r="B2027" s="3" t="str">
        <f>B2026</f>
        <v>1000011697</v>
      </c>
      <c r="C2027" s="4" t="s">
        <v>6</v>
      </c>
      <c r="D2027" s="6">
        <v>2</v>
      </c>
      <c r="E2027" s="5">
        <v>24000.510000000002</v>
      </c>
      <c r="F2027" s="6" t="str">
        <f t="shared" si="195"/>
        <v>借呗</v>
      </c>
      <c r="G2027" s="3" t="str">
        <f>MID(C2027,3,LEN(C2027))</f>
        <v>12期</v>
      </c>
      <c r="H2027" s="3" t="str">
        <f>VLOOKUP($B2027*1,[1]Sheet1!$A:$G,7,FALSE)</f>
        <v>华东</v>
      </c>
      <c r="I2027" s="3" t="str">
        <f>VLOOKUP($B2027*1,[1]Sheet1!$A:$G,6,FALSE)</f>
        <v>上海</v>
      </c>
      <c r="J2027" s="3" t="str">
        <f>VLOOKUP($B2027*1,[1]Sheet1!$A:$G,5,FALSE)</f>
        <v>二组</v>
      </c>
      <c r="K2027" s="3" t="str">
        <f t="shared" si="196"/>
        <v>上海二组</v>
      </c>
      <c r="L2027" s="3" t="str">
        <f>IF(VLOOKUP($B2027*1,[1]Sheet1!$A:$G,4,FALSE)=1,"普通员工","管理人员")</f>
        <v>普通员工</v>
      </c>
      <c r="M2027" s="3">
        <f>E2027/D2027</f>
        <v>12000.255000000001</v>
      </c>
      <c r="N2027" s="3">
        <f t="shared" si="197"/>
        <v>2020</v>
      </c>
      <c r="O2027" s="3">
        <f t="shared" si="198"/>
        <v>6</v>
      </c>
    </row>
    <row r="2028" spans="1:15" x14ac:dyDescent="0.2">
      <c r="A2028" s="10">
        <f>A2027</f>
        <v>44009</v>
      </c>
      <c r="B2028" s="4" t="s">
        <v>73</v>
      </c>
      <c r="C2028" s="4" t="s">
        <v>6</v>
      </c>
      <c r="D2028" s="6">
        <v>1</v>
      </c>
      <c r="E2028" s="5">
        <v>6000.68</v>
      </c>
      <c r="F2028" s="6" t="str">
        <f t="shared" si="195"/>
        <v>借呗</v>
      </c>
      <c r="G2028" s="3" t="str">
        <f>MID(C2028,3,LEN(C2028))</f>
        <v>12期</v>
      </c>
      <c r="H2028" s="3" t="str">
        <f>VLOOKUP($B2028*1,[1]Sheet1!$A:$G,7,FALSE)</f>
        <v>华东</v>
      </c>
      <c r="I2028" s="3" t="str">
        <f>VLOOKUP($B2028*1,[1]Sheet1!$A:$G,6,FALSE)</f>
        <v>上海</v>
      </c>
      <c r="J2028" s="3" t="str">
        <f>VLOOKUP($B2028*1,[1]Sheet1!$A:$G,5,FALSE)</f>
        <v>二组</v>
      </c>
      <c r="K2028" s="3" t="str">
        <f t="shared" si="196"/>
        <v>上海二组</v>
      </c>
      <c r="L2028" s="3" t="str">
        <f>IF(VLOOKUP($B2028*1,[1]Sheet1!$A:$G,4,FALSE)=1,"普通员工","管理人员")</f>
        <v>普通员工</v>
      </c>
      <c r="M2028" s="3">
        <f>E2028/D2028</f>
        <v>6000.68</v>
      </c>
      <c r="N2028" s="3">
        <f t="shared" si="197"/>
        <v>2020</v>
      </c>
      <c r="O2028" s="3">
        <f t="shared" si="198"/>
        <v>6</v>
      </c>
    </row>
    <row r="2029" spans="1:15" x14ac:dyDescent="0.2">
      <c r="A2029" s="10">
        <f>A2028</f>
        <v>44009</v>
      </c>
      <c r="B2029" s="4" t="s">
        <v>119</v>
      </c>
      <c r="C2029" s="4" t="s">
        <v>5</v>
      </c>
      <c r="D2029" s="6">
        <v>2</v>
      </c>
      <c r="E2029" s="5">
        <v>19500.189999999999</v>
      </c>
      <c r="F2029" s="6" t="str">
        <f t="shared" si="195"/>
        <v>借呗</v>
      </c>
      <c r="G2029" s="3" t="str">
        <f>MID(C2029,3,LEN(C2029))</f>
        <v>6期</v>
      </c>
      <c r="H2029" s="3" t="str">
        <f>VLOOKUP($B2029*1,[1]Sheet1!$A:$G,7,FALSE)</f>
        <v>华东</v>
      </c>
      <c r="I2029" s="3" t="str">
        <f>VLOOKUP($B2029*1,[1]Sheet1!$A:$G,6,FALSE)</f>
        <v>杭州</v>
      </c>
      <c r="J2029" s="3" t="str">
        <f>VLOOKUP($B2029*1,[1]Sheet1!$A:$G,5,FALSE)</f>
        <v>二组</v>
      </c>
      <c r="K2029" s="3" t="str">
        <f t="shared" si="196"/>
        <v>杭州二组</v>
      </c>
      <c r="L2029" s="3" t="str">
        <f>IF(VLOOKUP($B2029*1,[1]Sheet1!$A:$G,4,FALSE)=1,"普通员工","管理人员")</f>
        <v>普通员工</v>
      </c>
      <c r="M2029" s="3">
        <f>E2029/D2029</f>
        <v>9750.0949999999993</v>
      </c>
      <c r="N2029" s="3">
        <f t="shared" si="197"/>
        <v>2020</v>
      </c>
      <c r="O2029" s="3">
        <f t="shared" si="198"/>
        <v>6</v>
      </c>
    </row>
    <row r="2030" spans="1:15" x14ac:dyDescent="0.2">
      <c r="A2030" s="10">
        <f>A2029</f>
        <v>44009</v>
      </c>
      <c r="B2030" s="3" t="str">
        <f>B2029</f>
        <v>1000011828</v>
      </c>
      <c r="C2030" s="4" t="s">
        <v>6</v>
      </c>
      <c r="D2030" s="6">
        <v>3</v>
      </c>
      <c r="E2030" s="5">
        <v>28000.48</v>
      </c>
      <c r="F2030" s="6" t="str">
        <f t="shared" si="195"/>
        <v>借呗</v>
      </c>
      <c r="G2030" s="3" t="str">
        <f>MID(C2030,3,LEN(C2030))</f>
        <v>12期</v>
      </c>
      <c r="H2030" s="3" t="str">
        <f>VLOOKUP($B2030*1,[1]Sheet1!$A:$G,7,FALSE)</f>
        <v>华东</v>
      </c>
      <c r="I2030" s="3" t="str">
        <f>VLOOKUP($B2030*1,[1]Sheet1!$A:$G,6,FALSE)</f>
        <v>杭州</v>
      </c>
      <c r="J2030" s="3" t="str">
        <f>VLOOKUP($B2030*1,[1]Sheet1!$A:$G,5,FALSE)</f>
        <v>二组</v>
      </c>
      <c r="K2030" s="3" t="str">
        <f t="shared" si="196"/>
        <v>杭州二组</v>
      </c>
      <c r="L2030" s="3" t="str">
        <f>IF(VLOOKUP($B2030*1,[1]Sheet1!$A:$G,4,FALSE)=1,"普通员工","管理人员")</f>
        <v>普通员工</v>
      </c>
      <c r="M2030" s="3">
        <f>E2030/D2030</f>
        <v>9333.4933333333338</v>
      </c>
      <c r="N2030" s="3">
        <f t="shared" si="197"/>
        <v>2020</v>
      </c>
      <c r="O2030" s="3">
        <f t="shared" si="198"/>
        <v>6</v>
      </c>
    </row>
    <row r="2031" spans="1:15" x14ac:dyDescent="0.2">
      <c r="A2031" s="10">
        <f>A2030</f>
        <v>44009</v>
      </c>
      <c r="B2031" s="4" t="s">
        <v>75</v>
      </c>
      <c r="C2031" s="4" t="s">
        <v>5</v>
      </c>
      <c r="D2031" s="6">
        <v>2</v>
      </c>
      <c r="E2031" s="5">
        <v>42000.86</v>
      </c>
      <c r="F2031" s="6" t="str">
        <f t="shared" si="195"/>
        <v>借呗</v>
      </c>
      <c r="G2031" s="3" t="str">
        <f>MID(C2031,3,LEN(C2031))</f>
        <v>6期</v>
      </c>
      <c r="H2031" s="3" t="str">
        <f>VLOOKUP($B2031*1,[1]Sheet1!$A:$G,7,FALSE)</f>
        <v>华东</v>
      </c>
      <c r="I2031" s="3" t="str">
        <f>VLOOKUP($B2031*1,[1]Sheet1!$A:$G,6,FALSE)</f>
        <v>杭州</v>
      </c>
      <c r="J2031" s="3" t="str">
        <f>VLOOKUP($B2031*1,[1]Sheet1!$A:$G,5,FALSE)</f>
        <v>一组</v>
      </c>
      <c r="K2031" s="3" t="str">
        <f t="shared" si="196"/>
        <v>杭州一组</v>
      </c>
      <c r="L2031" s="3" t="str">
        <f>IF(VLOOKUP($B2031*1,[1]Sheet1!$A:$G,4,FALSE)=1,"普通员工","管理人员")</f>
        <v>普通员工</v>
      </c>
      <c r="M2031" s="3">
        <f>E2031/D2031</f>
        <v>21000.43</v>
      </c>
      <c r="N2031" s="3">
        <f t="shared" si="197"/>
        <v>2020</v>
      </c>
      <c r="O2031" s="3">
        <f t="shared" si="198"/>
        <v>6</v>
      </c>
    </row>
    <row r="2032" spans="1:15" x14ac:dyDescent="0.2">
      <c r="A2032" s="10">
        <f>A2031</f>
        <v>44009</v>
      </c>
      <c r="B2032" s="4" t="s">
        <v>76</v>
      </c>
      <c r="C2032" s="4" t="s">
        <v>5</v>
      </c>
      <c r="D2032" s="6">
        <v>2</v>
      </c>
      <c r="E2032" s="5">
        <v>42000.08</v>
      </c>
      <c r="F2032" s="6" t="str">
        <f t="shared" si="195"/>
        <v>借呗</v>
      </c>
      <c r="G2032" s="3" t="str">
        <f>MID(C2032,3,LEN(C2032))</f>
        <v>6期</v>
      </c>
      <c r="H2032" s="3" t="str">
        <f>VLOOKUP($B2032*1,[1]Sheet1!$A:$G,7,FALSE)</f>
        <v>华东</v>
      </c>
      <c r="I2032" s="3" t="str">
        <f>VLOOKUP($B2032*1,[1]Sheet1!$A:$G,6,FALSE)</f>
        <v>杭州</v>
      </c>
      <c r="J2032" s="3" t="str">
        <f>VLOOKUP($B2032*1,[1]Sheet1!$A:$G,5,FALSE)</f>
        <v>二组</v>
      </c>
      <c r="K2032" s="3" t="str">
        <f t="shared" si="196"/>
        <v>杭州二组</v>
      </c>
      <c r="L2032" s="3" t="str">
        <f>IF(VLOOKUP($B2032*1,[1]Sheet1!$A:$G,4,FALSE)=1,"普通员工","管理人员")</f>
        <v>普通员工</v>
      </c>
      <c r="M2032" s="3">
        <f>E2032/D2032</f>
        <v>21000.04</v>
      </c>
      <c r="N2032" s="3">
        <f t="shared" si="197"/>
        <v>2020</v>
      </c>
      <c r="O2032" s="3">
        <f t="shared" si="198"/>
        <v>6</v>
      </c>
    </row>
    <row r="2033" spans="1:15" x14ac:dyDescent="0.2">
      <c r="A2033" s="10">
        <f>A2032</f>
        <v>44009</v>
      </c>
      <c r="B2033" s="3" t="str">
        <f t="shared" ref="B2033:B2034" si="202">B2032</f>
        <v>1000012099</v>
      </c>
      <c r="C2033" s="4" t="s">
        <v>6</v>
      </c>
      <c r="D2033" s="6">
        <v>2</v>
      </c>
      <c r="E2033" s="5">
        <v>33001.32</v>
      </c>
      <c r="F2033" s="6" t="str">
        <f t="shared" si="195"/>
        <v>借呗</v>
      </c>
      <c r="G2033" s="3" t="str">
        <f>MID(C2033,3,LEN(C2033))</f>
        <v>12期</v>
      </c>
      <c r="H2033" s="3" t="str">
        <f>VLOOKUP($B2033*1,[1]Sheet1!$A:$G,7,FALSE)</f>
        <v>华东</v>
      </c>
      <c r="I2033" s="3" t="str">
        <f>VLOOKUP($B2033*1,[1]Sheet1!$A:$G,6,FALSE)</f>
        <v>杭州</v>
      </c>
      <c r="J2033" s="3" t="str">
        <f>VLOOKUP($B2033*1,[1]Sheet1!$A:$G,5,FALSE)</f>
        <v>二组</v>
      </c>
      <c r="K2033" s="3" t="str">
        <f t="shared" si="196"/>
        <v>杭州二组</v>
      </c>
      <c r="L2033" s="3" t="str">
        <f>IF(VLOOKUP($B2033*1,[1]Sheet1!$A:$G,4,FALSE)=1,"普通员工","管理人员")</f>
        <v>普通员工</v>
      </c>
      <c r="M2033" s="3">
        <f>E2033/D2033</f>
        <v>16500.66</v>
      </c>
      <c r="N2033" s="3">
        <f t="shared" si="197"/>
        <v>2020</v>
      </c>
      <c r="O2033" s="3">
        <f t="shared" si="198"/>
        <v>6</v>
      </c>
    </row>
    <row r="2034" spans="1:15" x14ac:dyDescent="0.2">
      <c r="A2034" s="10">
        <f>A2033</f>
        <v>44009</v>
      </c>
      <c r="B2034" s="3" t="str">
        <f t="shared" si="202"/>
        <v>1000012099</v>
      </c>
      <c r="C2034" s="4" t="s">
        <v>10</v>
      </c>
      <c r="D2034" s="6">
        <v>1</v>
      </c>
      <c r="E2034" s="5">
        <v>25000.26</v>
      </c>
      <c r="F2034" s="6" t="str">
        <f t="shared" si="195"/>
        <v>借呗</v>
      </c>
      <c r="G2034" s="3" t="str">
        <f>MID(C2034,3,LEN(C2034))</f>
        <v>18期</v>
      </c>
      <c r="H2034" s="3" t="str">
        <f>VLOOKUP($B2034*1,[1]Sheet1!$A:$G,7,FALSE)</f>
        <v>华东</v>
      </c>
      <c r="I2034" s="3" t="str">
        <f>VLOOKUP($B2034*1,[1]Sheet1!$A:$G,6,FALSE)</f>
        <v>杭州</v>
      </c>
      <c r="J2034" s="3" t="str">
        <f>VLOOKUP($B2034*1,[1]Sheet1!$A:$G,5,FALSE)</f>
        <v>二组</v>
      </c>
      <c r="K2034" s="3" t="str">
        <f t="shared" si="196"/>
        <v>杭州二组</v>
      </c>
      <c r="L2034" s="3" t="str">
        <f>IF(VLOOKUP($B2034*1,[1]Sheet1!$A:$G,4,FALSE)=1,"普通员工","管理人员")</f>
        <v>普通员工</v>
      </c>
      <c r="M2034" s="3">
        <f>E2034/D2034</f>
        <v>25000.26</v>
      </c>
      <c r="N2034" s="3">
        <f t="shared" si="197"/>
        <v>2020</v>
      </c>
      <c r="O2034" s="3">
        <f t="shared" si="198"/>
        <v>6</v>
      </c>
    </row>
    <row r="2035" spans="1:15" x14ac:dyDescent="0.2">
      <c r="A2035" s="10">
        <f>A2034</f>
        <v>44009</v>
      </c>
      <c r="B2035" s="4" t="s">
        <v>77</v>
      </c>
      <c r="C2035" s="4" t="s">
        <v>6</v>
      </c>
      <c r="D2035" s="6">
        <v>1</v>
      </c>
      <c r="E2035" s="5">
        <v>20000.18</v>
      </c>
      <c r="F2035" s="6" t="str">
        <f t="shared" si="195"/>
        <v>借呗</v>
      </c>
      <c r="G2035" s="3" t="str">
        <f>MID(C2035,3,LEN(C2035))</f>
        <v>12期</v>
      </c>
      <c r="H2035" s="3" t="str">
        <f>VLOOKUP($B2035*1,[1]Sheet1!$A:$G,7,FALSE)</f>
        <v>华东</v>
      </c>
      <c r="I2035" s="3" t="str">
        <f>VLOOKUP($B2035*1,[1]Sheet1!$A:$G,6,FALSE)</f>
        <v>杭州</v>
      </c>
      <c r="J2035" s="3" t="str">
        <f>VLOOKUP($B2035*1,[1]Sheet1!$A:$G,5,FALSE)</f>
        <v>三组</v>
      </c>
      <c r="K2035" s="3" t="str">
        <f t="shared" si="196"/>
        <v>杭州三组</v>
      </c>
      <c r="L2035" s="3" t="str">
        <f>IF(VLOOKUP($B2035*1,[1]Sheet1!$A:$G,4,FALSE)=1,"普通员工","管理人员")</f>
        <v>管理人员</v>
      </c>
      <c r="M2035" s="3">
        <f>E2035/D2035</f>
        <v>20000.18</v>
      </c>
      <c r="N2035" s="3">
        <f t="shared" si="197"/>
        <v>2020</v>
      </c>
      <c r="O2035" s="3">
        <f t="shared" si="198"/>
        <v>6</v>
      </c>
    </row>
    <row r="2036" spans="1:15" x14ac:dyDescent="0.2">
      <c r="A2036" s="10">
        <f>A2035</f>
        <v>44009</v>
      </c>
      <c r="B2036" s="4" t="s">
        <v>78</v>
      </c>
      <c r="C2036" s="4" t="s">
        <v>5</v>
      </c>
      <c r="D2036" s="6">
        <v>1</v>
      </c>
      <c r="E2036" s="5">
        <v>12000.36</v>
      </c>
      <c r="F2036" s="6" t="str">
        <f t="shared" si="195"/>
        <v>借呗</v>
      </c>
      <c r="G2036" s="3" t="str">
        <f>MID(C2036,3,LEN(C2036))</f>
        <v>6期</v>
      </c>
      <c r="H2036" s="3" t="str">
        <f>VLOOKUP($B2036*1,[1]Sheet1!$A:$G,7,FALSE)</f>
        <v>华东</v>
      </c>
      <c r="I2036" s="3" t="str">
        <f>VLOOKUP($B2036*1,[1]Sheet1!$A:$G,6,FALSE)</f>
        <v>杭州</v>
      </c>
      <c r="J2036" s="3" t="str">
        <f>VLOOKUP($B2036*1,[1]Sheet1!$A:$G,5,FALSE)</f>
        <v>一组</v>
      </c>
      <c r="K2036" s="3" t="str">
        <f t="shared" si="196"/>
        <v>杭州一组</v>
      </c>
      <c r="L2036" s="3" t="str">
        <f>IF(VLOOKUP($B2036*1,[1]Sheet1!$A:$G,4,FALSE)=1,"普通员工","管理人员")</f>
        <v>普通员工</v>
      </c>
      <c r="M2036" s="3">
        <f>E2036/D2036</f>
        <v>12000.36</v>
      </c>
      <c r="N2036" s="3">
        <f t="shared" si="197"/>
        <v>2020</v>
      </c>
      <c r="O2036" s="3">
        <f t="shared" si="198"/>
        <v>6</v>
      </c>
    </row>
    <row r="2037" spans="1:15" x14ac:dyDescent="0.2">
      <c r="A2037" s="10">
        <f>A2036</f>
        <v>44009</v>
      </c>
      <c r="B2037" s="4" t="s">
        <v>102</v>
      </c>
      <c r="C2037" s="4" t="s">
        <v>145</v>
      </c>
      <c r="D2037" s="6">
        <v>1</v>
      </c>
      <c r="E2037" s="5">
        <v>12000.44</v>
      </c>
      <c r="F2037" s="6" t="str">
        <f t="shared" si="195"/>
        <v>借呗</v>
      </c>
      <c r="G2037" s="3" t="str">
        <f>MID(C2037,3,LEN(C2037))</f>
        <v>1期</v>
      </c>
      <c r="H2037" s="3" t="str">
        <f>VLOOKUP($B2037*1,[1]Sheet1!$A:$G,7,FALSE)</f>
        <v>华东</v>
      </c>
      <c r="I2037" s="3" t="str">
        <f>VLOOKUP($B2037*1,[1]Sheet1!$A:$G,6,FALSE)</f>
        <v>杭州</v>
      </c>
      <c r="J2037" s="3" t="str">
        <f>VLOOKUP($B2037*1,[1]Sheet1!$A:$G,5,FALSE)</f>
        <v>一组</v>
      </c>
      <c r="K2037" s="3" t="str">
        <f t="shared" si="196"/>
        <v>杭州一组</v>
      </c>
      <c r="L2037" s="3" t="str">
        <f>IF(VLOOKUP($B2037*1,[1]Sheet1!$A:$G,4,FALSE)=1,"普通员工","管理人员")</f>
        <v>普通员工</v>
      </c>
      <c r="M2037" s="3">
        <f>E2037/D2037</f>
        <v>12000.44</v>
      </c>
      <c r="N2037" s="3">
        <f t="shared" si="197"/>
        <v>2020</v>
      </c>
      <c r="O2037" s="3">
        <f t="shared" si="198"/>
        <v>6</v>
      </c>
    </row>
    <row r="2038" spans="1:15" x14ac:dyDescent="0.2">
      <c r="A2038" s="10">
        <f>A2037</f>
        <v>44009</v>
      </c>
      <c r="B2038" s="3" t="str">
        <f>B2037</f>
        <v>1000012126</v>
      </c>
      <c r="C2038" s="4" t="s">
        <v>6</v>
      </c>
      <c r="D2038" s="6">
        <v>3</v>
      </c>
      <c r="E2038" s="5">
        <v>62001.3</v>
      </c>
      <c r="F2038" s="6" t="str">
        <f t="shared" si="195"/>
        <v>借呗</v>
      </c>
      <c r="G2038" s="3" t="str">
        <f>MID(C2038,3,LEN(C2038))</f>
        <v>12期</v>
      </c>
      <c r="H2038" s="3" t="str">
        <f>VLOOKUP($B2038*1,[1]Sheet1!$A:$G,7,FALSE)</f>
        <v>华东</v>
      </c>
      <c r="I2038" s="3" t="str">
        <f>VLOOKUP($B2038*1,[1]Sheet1!$A:$G,6,FALSE)</f>
        <v>杭州</v>
      </c>
      <c r="J2038" s="3" t="str">
        <f>VLOOKUP($B2038*1,[1]Sheet1!$A:$G,5,FALSE)</f>
        <v>一组</v>
      </c>
      <c r="K2038" s="3" t="str">
        <f t="shared" si="196"/>
        <v>杭州一组</v>
      </c>
      <c r="L2038" s="3" t="str">
        <f>IF(VLOOKUP($B2038*1,[1]Sheet1!$A:$G,4,FALSE)=1,"普通员工","管理人员")</f>
        <v>普通员工</v>
      </c>
      <c r="M2038" s="3">
        <f>E2038/D2038</f>
        <v>20667.100000000002</v>
      </c>
      <c r="N2038" s="3">
        <f t="shared" si="197"/>
        <v>2020</v>
      </c>
      <c r="O2038" s="3">
        <f t="shared" si="198"/>
        <v>6</v>
      </c>
    </row>
    <row r="2039" spans="1:15" x14ac:dyDescent="0.2">
      <c r="A2039" s="10">
        <f>A2038</f>
        <v>44009</v>
      </c>
      <c r="B2039" s="4" t="s">
        <v>86</v>
      </c>
      <c r="C2039" s="4" t="s">
        <v>5</v>
      </c>
      <c r="D2039" s="6">
        <v>3</v>
      </c>
      <c r="E2039" s="5">
        <v>34001.629999999997</v>
      </c>
      <c r="F2039" s="6" t="str">
        <f t="shared" si="195"/>
        <v>借呗</v>
      </c>
      <c r="G2039" s="3" t="str">
        <f>MID(C2039,3,LEN(C2039))</f>
        <v>6期</v>
      </c>
      <c r="H2039" s="3" t="str">
        <f>VLOOKUP($B2039*1,[1]Sheet1!$A:$G,7,FALSE)</f>
        <v>华东</v>
      </c>
      <c r="I2039" s="3" t="str">
        <f>VLOOKUP($B2039*1,[1]Sheet1!$A:$G,6,FALSE)</f>
        <v>苏州</v>
      </c>
      <c r="J2039" s="3" t="str">
        <f>VLOOKUP($B2039*1,[1]Sheet1!$A:$G,5,FALSE)</f>
        <v>一组</v>
      </c>
      <c r="K2039" s="3" t="str">
        <f t="shared" si="196"/>
        <v>苏州一组</v>
      </c>
      <c r="L2039" s="3" t="str">
        <f>IF(VLOOKUP($B2039*1,[1]Sheet1!$A:$G,4,FALSE)=1,"普通员工","管理人员")</f>
        <v>普通员工</v>
      </c>
      <c r="M2039" s="3">
        <f>E2039/D2039</f>
        <v>11333.876666666665</v>
      </c>
      <c r="N2039" s="3">
        <f t="shared" si="197"/>
        <v>2020</v>
      </c>
      <c r="O2039" s="3">
        <f t="shared" si="198"/>
        <v>6</v>
      </c>
    </row>
    <row r="2040" spans="1:15" x14ac:dyDescent="0.2">
      <c r="A2040" s="10">
        <f>A2039</f>
        <v>44009</v>
      </c>
      <c r="B2040" s="4" t="s">
        <v>81</v>
      </c>
      <c r="C2040" s="4" t="s">
        <v>145</v>
      </c>
      <c r="D2040" s="6">
        <v>1</v>
      </c>
      <c r="E2040" s="5">
        <v>6000.36</v>
      </c>
      <c r="F2040" s="6" t="str">
        <f t="shared" si="195"/>
        <v>借呗</v>
      </c>
      <c r="G2040" s="3" t="str">
        <f>MID(C2040,3,LEN(C2040))</f>
        <v>1期</v>
      </c>
      <c r="H2040" s="3" t="str">
        <f>VLOOKUP($B2040*1,[1]Sheet1!$A:$G,7,FALSE)</f>
        <v>华南</v>
      </c>
      <c r="I2040" s="3" t="str">
        <f>VLOOKUP($B2040*1,[1]Sheet1!$A:$G,6,FALSE)</f>
        <v>南宁</v>
      </c>
      <c r="J2040" s="3" t="str">
        <f>VLOOKUP($B2040*1,[1]Sheet1!$A:$G,5,FALSE)</f>
        <v>一组</v>
      </c>
      <c r="K2040" s="3" t="str">
        <f t="shared" si="196"/>
        <v>南宁一组</v>
      </c>
      <c r="L2040" s="3" t="str">
        <f>IF(VLOOKUP($B2040*1,[1]Sheet1!$A:$G,4,FALSE)=1,"普通员工","管理人员")</f>
        <v>普通员工</v>
      </c>
      <c r="M2040" s="3">
        <f>E2040/D2040</f>
        <v>6000.36</v>
      </c>
      <c r="N2040" s="3">
        <f t="shared" si="197"/>
        <v>2020</v>
      </c>
      <c r="O2040" s="3">
        <f t="shared" si="198"/>
        <v>6</v>
      </c>
    </row>
    <row r="2041" spans="1:15" x14ac:dyDescent="0.2">
      <c r="A2041" s="10">
        <f>A2040</f>
        <v>44009</v>
      </c>
      <c r="B2041" s="4" t="s">
        <v>82</v>
      </c>
      <c r="C2041" s="4" t="s">
        <v>5</v>
      </c>
      <c r="D2041" s="6">
        <v>1</v>
      </c>
      <c r="E2041" s="5">
        <v>13000.37</v>
      </c>
      <c r="F2041" s="6" t="str">
        <f t="shared" si="195"/>
        <v>借呗</v>
      </c>
      <c r="G2041" s="3" t="str">
        <f>MID(C2041,3,LEN(C2041))</f>
        <v>6期</v>
      </c>
      <c r="H2041" s="3" t="str">
        <f>VLOOKUP($B2041*1,[1]Sheet1!$A:$G,7,FALSE)</f>
        <v>华西北</v>
      </c>
      <c r="I2041" s="3" t="str">
        <f>VLOOKUP($B2041*1,[1]Sheet1!$A:$G,6,FALSE)</f>
        <v>北京</v>
      </c>
      <c r="J2041" s="3" t="str">
        <f>VLOOKUP($B2041*1,[1]Sheet1!$A:$G,5,FALSE)</f>
        <v>三组</v>
      </c>
      <c r="K2041" s="3" t="str">
        <f t="shared" si="196"/>
        <v>北京三组</v>
      </c>
      <c r="L2041" s="3" t="str">
        <f>IF(VLOOKUP($B2041*1,[1]Sheet1!$A:$G,4,FALSE)=1,"普通员工","管理人员")</f>
        <v>普通员工</v>
      </c>
      <c r="M2041" s="3">
        <f>E2041/D2041</f>
        <v>13000.37</v>
      </c>
      <c r="N2041" s="3">
        <f t="shared" si="197"/>
        <v>2020</v>
      </c>
      <c r="O2041" s="3">
        <f t="shared" si="198"/>
        <v>6</v>
      </c>
    </row>
    <row r="2042" spans="1:15" x14ac:dyDescent="0.2">
      <c r="A2042" s="10">
        <f>A2041</f>
        <v>44009</v>
      </c>
      <c r="B2042" s="4" t="s">
        <v>88</v>
      </c>
      <c r="C2042" s="4" t="s">
        <v>5</v>
      </c>
      <c r="D2042" s="6">
        <v>1</v>
      </c>
      <c r="E2042" s="5">
        <v>18000.63</v>
      </c>
      <c r="F2042" s="6" t="str">
        <f t="shared" si="195"/>
        <v>借呗</v>
      </c>
      <c r="G2042" s="3" t="str">
        <f>MID(C2042,3,LEN(C2042))</f>
        <v>6期</v>
      </c>
      <c r="H2042" s="3" t="str">
        <f>VLOOKUP($B2042*1,[1]Sheet1!$A:$G,7,FALSE)</f>
        <v>华东</v>
      </c>
      <c r="I2042" s="3" t="str">
        <f>VLOOKUP($B2042*1,[1]Sheet1!$A:$G,6,FALSE)</f>
        <v>上海</v>
      </c>
      <c r="J2042" s="3" t="str">
        <f>VLOOKUP($B2042*1,[1]Sheet1!$A:$G,5,FALSE)</f>
        <v>一组</v>
      </c>
      <c r="K2042" s="3" t="str">
        <f t="shared" si="196"/>
        <v>上海一组</v>
      </c>
      <c r="L2042" s="3" t="str">
        <f>IF(VLOOKUP($B2042*1,[1]Sheet1!$A:$G,4,FALSE)=1,"普通员工","管理人员")</f>
        <v>普通员工</v>
      </c>
      <c r="M2042" s="3">
        <f>E2042/D2042</f>
        <v>18000.63</v>
      </c>
      <c r="N2042" s="3">
        <f t="shared" si="197"/>
        <v>2020</v>
      </c>
      <c r="O2042" s="3">
        <f t="shared" si="198"/>
        <v>6</v>
      </c>
    </row>
    <row r="2043" spans="1:15" x14ac:dyDescent="0.2">
      <c r="A2043" s="10">
        <f>A2042</f>
        <v>44009</v>
      </c>
      <c r="B2043" s="3" t="str">
        <f>B2042</f>
        <v>1000012675</v>
      </c>
      <c r="C2043" s="4" t="s">
        <v>6</v>
      </c>
      <c r="D2043" s="6">
        <v>1</v>
      </c>
      <c r="E2043" s="5">
        <v>1999.96</v>
      </c>
      <c r="F2043" s="6" t="str">
        <f t="shared" si="195"/>
        <v>借呗</v>
      </c>
      <c r="G2043" s="3" t="str">
        <f>MID(C2043,3,LEN(C2043))</f>
        <v>12期</v>
      </c>
      <c r="H2043" s="3" t="str">
        <f>VLOOKUP($B2043*1,[1]Sheet1!$A:$G,7,FALSE)</f>
        <v>华东</v>
      </c>
      <c r="I2043" s="3" t="str">
        <f>VLOOKUP($B2043*1,[1]Sheet1!$A:$G,6,FALSE)</f>
        <v>上海</v>
      </c>
      <c r="J2043" s="3" t="str">
        <f>VLOOKUP($B2043*1,[1]Sheet1!$A:$G,5,FALSE)</f>
        <v>一组</v>
      </c>
      <c r="K2043" s="3" t="str">
        <f t="shared" si="196"/>
        <v>上海一组</v>
      </c>
      <c r="L2043" s="3" t="str">
        <f>IF(VLOOKUP($B2043*1,[1]Sheet1!$A:$G,4,FALSE)=1,"普通员工","管理人员")</f>
        <v>普通员工</v>
      </c>
      <c r="M2043" s="3">
        <f>E2043/D2043</f>
        <v>1999.96</v>
      </c>
      <c r="N2043" s="3">
        <f t="shared" si="197"/>
        <v>2020</v>
      </c>
      <c r="O2043" s="3">
        <f t="shared" si="198"/>
        <v>6</v>
      </c>
    </row>
    <row r="2044" spans="1:15" x14ac:dyDescent="0.2">
      <c r="A2044" s="10">
        <f>A2043</f>
        <v>44009</v>
      </c>
      <c r="B2044" s="4" t="s">
        <v>110</v>
      </c>
      <c r="C2044" s="4" t="s">
        <v>5</v>
      </c>
      <c r="D2044" s="6">
        <v>2</v>
      </c>
      <c r="E2044" s="5">
        <v>3000.85</v>
      </c>
      <c r="F2044" s="6" t="str">
        <f t="shared" si="195"/>
        <v>借呗</v>
      </c>
      <c r="G2044" s="3" t="str">
        <f>MID(C2044,3,LEN(C2044))</f>
        <v>6期</v>
      </c>
      <c r="H2044" s="3" t="str">
        <f>VLOOKUP($B2044*1,[1]Sheet1!$A:$G,7,FALSE)</f>
        <v>华东</v>
      </c>
      <c r="I2044" s="3" t="str">
        <f>VLOOKUP($B2044*1,[1]Sheet1!$A:$G,6,FALSE)</f>
        <v>苏州</v>
      </c>
      <c r="J2044" s="3" t="str">
        <f>VLOOKUP($B2044*1,[1]Sheet1!$A:$G,5,FALSE)</f>
        <v>一组</v>
      </c>
      <c r="K2044" s="3" t="str">
        <f t="shared" si="196"/>
        <v>苏州一组</v>
      </c>
      <c r="L2044" s="3" t="str">
        <f>IF(VLOOKUP($B2044*1,[1]Sheet1!$A:$G,4,FALSE)=1,"普通员工","管理人员")</f>
        <v>普通员工</v>
      </c>
      <c r="M2044" s="3">
        <f>E2044/D2044</f>
        <v>1500.425</v>
      </c>
      <c r="N2044" s="3">
        <f t="shared" si="197"/>
        <v>2020</v>
      </c>
      <c r="O2044" s="3">
        <f t="shared" si="198"/>
        <v>6</v>
      </c>
    </row>
    <row r="2045" spans="1:15" x14ac:dyDescent="0.2">
      <c r="A2045" s="10">
        <f>A2044</f>
        <v>44009</v>
      </c>
      <c r="B2045" s="4" t="s">
        <v>97</v>
      </c>
      <c r="C2045" s="4" t="s">
        <v>5</v>
      </c>
      <c r="D2045" s="6">
        <v>1</v>
      </c>
      <c r="E2045" s="5">
        <v>6000.24</v>
      </c>
      <c r="F2045" s="6" t="str">
        <f t="shared" si="195"/>
        <v>借呗</v>
      </c>
      <c r="G2045" s="3" t="str">
        <f>MID(C2045,3,LEN(C2045))</f>
        <v>6期</v>
      </c>
      <c r="H2045" s="3" t="str">
        <f>VLOOKUP($B2045*1,[1]Sheet1!$A:$G,7,FALSE)</f>
        <v>华东</v>
      </c>
      <c r="I2045" s="3" t="str">
        <f>VLOOKUP($B2045*1,[1]Sheet1!$A:$G,6,FALSE)</f>
        <v>苏州</v>
      </c>
      <c r="J2045" s="3" t="str">
        <f>VLOOKUP($B2045*1,[1]Sheet1!$A:$G,5,FALSE)</f>
        <v>三组</v>
      </c>
      <c r="K2045" s="3" t="str">
        <f t="shared" si="196"/>
        <v>苏州三组</v>
      </c>
      <c r="L2045" s="3" t="str">
        <f>IF(VLOOKUP($B2045*1,[1]Sheet1!$A:$G,4,FALSE)=1,"普通员工","管理人员")</f>
        <v>普通员工</v>
      </c>
      <c r="M2045" s="3">
        <f>E2045/D2045</f>
        <v>6000.24</v>
      </c>
      <c r="N2045" s="3">
        <f t="shared" si="197"/>
        <v>2020</v>
      </c>
      <c r="O2045" s="3">
        <f t="shared" si="198"/>
        <v>6</v>
      </c>
    </row>
    <row r="2046" spans="1:15" x14ac:dyDescent="0.2">
      <c r="A2046" s="10">
        <f>A2045</f>
        <v>44009</v>
      </c>
      <c r="B2046" s="4" t="s">
        <v>99</v>
      </c>
      <c r="C2046" s="4" t="s">
        <v>5</v>
      </c>
      <c r="D2046" s="6">
        <v>1</v>
      </c>
      <c r="E2046" s="5">
        <v>17000.759999999998</v>
      </c>
      <c r="F2046" s="6" t="str">
        <f t="shared" si="195"/>
        <v>借呗</v>
      </c>
      <c r="G2046" s="3" t="str">
        <f>MID(C2046,3,LEN(C2046))</f>
        <v>6期</v>
      </c>
      <c r="H2046" s="3" t="str">
        <f>VLOOKUP($B2046*1,[1]Sheet1!$A:$G,7,FALSE)</f>
        <v>华南</v>
      </c>
      <c r="I2046" s="3" t="str">
        <f>VLOOKUP($B2046*1,[1]Sheet1!$A:$G,6,FALSE)</f>
        <v>广州</v>
      </c>
      <c r="J2046" s="3" t="str">
        <f>VLOOKUP($B2046*1,[1]Sheet1!$A:$G,5,FALSE)</f>
        <v>二组</v>
      </c>
      <c r="K2046" s="3" t="str">
        <f t="shared" si="196"/>
        <v>广州二组</v>
      </c>
      <c r="L2046" s="3" t="str">
        <f>IF(VLOOKUP($B2046*1,[1]Sheet1!$A:$G,4,FALSE)=1,"普通员工","管理人员")</f>
        <v>管理人员</v>
      </c>
      <c r="M2046" s="3">
        <f>E2046/D2046</f>
        <v>17000.759999999998</v>
      </c>
      <c r="N2046" s="3">
        <f t="shared" si="197"/>
        <v>2020</v>
      </c>
      <c r="O2046" s="3">
        <f t="shared" si="198"/>
        <v>6</v>
      </c>
    </row>
    <row r="2047" spans="1:15" x14ac:dyDescent="0.2">
      <c r="A2047" s="10">
        <f>A2046</f>
        <v>44009</v>
      </c>
      <c r="B2047" s="4" t="s">
        <v>128</v>
      </c>
      <c r="C2047" s="4" t="s">
        <v>5</v>
      </c>
      <c r="D2047" s="6">
        <v>1</v>
      </c>
      <c r="E2047" s="5">
        <v>9000.4</v>
      </c>
      <c r="F2047" s="6" t="str">
        <f t="shared" si="195"/>
        <v>借呗</v>
      </c>
      <c r="G2047" s="3" t="str">
        <f>MID(C2047,3,LEN(C2047))</f>
        <v>6期</v>
      </c>
      <c r="H2047" s="3" t="str">
        <f>VLOOKUP($B2047*1,[1]Sheet1!$A:$G,7,FALSE)</f>
        <v>华东</v>
      </c>
      <c r="I2047" s="3" t="str">
        <f>VLOOKUP($B2047*1,[1]Sheet1!$A:$G,6,FALSE)</f>
        <v>上海</v>
      </c>
      <c r="J2047" s="3" t="str">
        <f>VLOOKUP($B2047*1,[1]Sheet1!$A:$G,5,FALSE)</f>
        <v>三组</v>
      </c>
      <c r="K2047" s="3" t="str">
        <f t="shared" si="196"/>
        <v>上海三组</v>
      </c>
      <c r="L2047" s="3" t="str">
        <f>IF(VLOOKUP($B2047*1,[1]Sheet1!$A:$G,4,FALSE)=1,"普通员工","管理人员")</f>
        <v>普通员工</v>
      </c>
      <c r="M2047" s="3">
        <f>E2047/D2047</f>
        <v>9000.4</v>
      </c>
      <c r="N2047" s="3">
        <f t="shared" si="197"/>
        <v>2020</v>
      </c>
      <c r="O2047" s="3">
        <f t="shared" si="198"/>
        <v>6</v>
      </c>
    </row>
    <row r="2048" spans="1:15" x14ac:dyDescent="0.2">
      <c r="A2048" s="10">
        <f>A2047</f>
        <v>44009</v>
      </c>
      <c r="B2048" s="4" t="s">
        <v>104</v>
      </c>
      <c r="C2048" s="4" t="s">
        <v>5</v>
      </c>
      <c r="D2048" s="6">
        <v>1</v>
      </c>
      <c r="E2048" s="5">
        <v>10000.09</v>
      </c>
      <c r="F2048" s="6" t="str">
        <f t="shared" si="195"/>
        <v>借呗</v>
      </c>
      <c r="G2048" s="3" t="str">
        <f>MID(C2048,3,LEN(C2048))</f>
        <v>6期</v>
      </c>
      <c r="H2048" s="3" t="str">
        <f>VLOOKUP($B2048*1,[1]Sheet1!$A:$G,7,FALSE)</f>
        <v>华东</v>
      </c>
      <c r="I2048" s="3" t="str">
        <f>VLOOKUP($B2048*1,[1]Sheet1!$A:$G,6,FALSE)</f>
        <v>上海</v>
      </c>
      <c r="J2048" s="3" t="str">
        <f>VLOOKUP($B2048*1,[1]Sheet1!$A:$G,5,FALSE)</f>
        <v>一组</v>
      </c>
      <c r="K2048" s="3" t="str">
        <f t="shared" si="196"/>
        <v>上海一组</v>
      </c>
      <c r="L2048" s="3" t="str">
        <f>IF(VLOOKUP($B2048*1,[1]Sheet1!$A:$G,4,FALSE)=1,"普通员工","管理人员")</f>
        <v>普通员工</v>
      </c>
      <c r="M2048" s="3">
        <f>E2048/D2048</f>
        <v>10000.09</v>
      </c>
      <c r="N2048" s="3">
        <f t="shared" si="197"/>
        <v>2020</v>
      </c>
      <c r="O2048" s="3">
        <f t="shared" si="198"/>
        <v>6</v>
      </c>
    </row>
    <row r="2049" spans="1:15" x14ac:dyDescent="0.2">
      <c r="A2049" s="10">
        <f>A2048</f>
        <v>44009</v>
      </c>
      <c r="B2049" s="3" t="str">
        <f>B2048</f>
        <v>1000014572</v>
      </c>
      <c r="C2049" s="4" t="s">
        <v>6</v>
      </c>
      <c r="D2049" s="6">
        <v>1</v>
      </c>
      <c r="E2049" s="5">
        <v>13000.13</v>
      </c>
      <c r="F2049" s="6" t="str">
        <f t="shared" si="195"/>
        <v>借呗</v>
      </c>
      <c r="G2049" s="3" t="str">
        <f>MID(C2049,3,LEN(C2049))</f>
        <v>12期</v>
      </c>
      <c r="H2049" s="3" t="str">
        <f>VLOOKUP($B2049*1,[1]Sheet1!$A:$G,7,FALSE)</f>
        <v>华东</v>
      </c>
      <c r="I2049" s="3" t="str">
        <f>VLOOKUP($B2049*1,[1]Sheet1!$A:$G,6,FALSE)</f>
        <v>上海</v>
      </c>
      <c r="J2049" s="3" t="str">
        <f>VLOOKUP($B2049*1,[1]Sheet1!$A:$G,5,FALSE)</f>
        <v>一组</v>
      </c>
      <c r="K2049" s="3" t="str">
        <f t="shared" si="196"/>
        <v>上海一组</v>
      </c>
      <c r="L2049" s="3" t="str">
        <f>IF(VLOOKUP($B2049*1,[1]Sheet1!$A:$G,4,FALSE)=1,"普通员工","管理人员")</f>
        <v>普通员工</v>
      </c>
      <c r="M2049" s="3">
        <f>E2049/D2049</f>
        <v>13000.13</v>
      </c>
      <c r="N2049" s="3">
        <f t="shared" si="197"/>
        <v>2020</v>
      </c>
      <c r="O2049" s="3">
        <f t="shared" si="198"/>
        <v>6</v>
      </c>
    </row>
    <row r="2050" spans="1:15" x14ac:dyDescent="0.2">
      <c r="A2050" s="10">
        <f>A2049</f>
        <v>44009</v>
      </c>
      <c r="B2050" s="4" t="s">
        <v>111</v>
      </c>
      <c r="C2050" s="4" t="s">
        <v>10</v>
      </c>
      <c r="D2050" s="6">
        <v>1</v>
      </c>
      <c r="E2050" s="5">
        <v>15000.53</v>
      </c>
      <c r="F2050" s="6" t="str">
        <f t="shared" si="195"/>
        <v>借呗</v>
      </c>
      <c r="G2050" s="3" t="str">
        <f>MID(C2050,3,LEN(C2050))</f>
        <v>18期</v>
      </c>
      <c r="H2050" s="3" t="str">
        <f>VLOOKUP($B2050*1,[1]Sheet1!$A:$G,7,FALSE)</f>
        <v>华东</v>
      </c>
      <c r="I2050" s="3" t="str">
        <f>VLOOKUP($B2050*1,[1]Sheet1!$A:$G,6,FALSE)</f>
        <v>合肥</v>
      </c>
      <c r="J2050" s="3" t="str">
        <f>VLOOKUP($B2050*1,[1]Sheet1!$A:$G,5,FALSE)</f>
        <v>二组</v>
      </c>
      <c r="K2050" s="3" t="str">
        <f t="shared" si="196"/>
        <v>合肥二组</v>
      </c>
      <c r="L2050" s="3" t="str">
        <f>IF(VLOOKUP($B2050*1,[1]Sheet1!$A:$G,4,FALSE)=1,"普通员工","管理人员")</f>
        <v>普通员工</v>
      </c>
      <c r="M2050" s="3">
        <f>E2050/D2050</f>
        <v>15000.53</v>
      </c>
      <c r="N2050" s="3">
        <f t="shared" si="197"/>
        <v>2020</v>
      </c>
      <c r="O2050" s="3">
        <f t="shared" si="198"/>
        <v>6</v>
      </c>
    </row>
    <row r="2051" spans="1:15" x14ac:dyDescent="0.2">
      <c r="A2051" s="10">
        <f>A2050</f>
        <v>44009</v>
      </c>
      <c r="B2051" s="4" t="s">
        <v>112</v>
      </c>
      <c r="C2051" s="4" t="s">
        <v>5</v>
      </c>
      <c r="D2051" s="6">
        <v>2</v>
      </c>
      <c r="E2051" s="5">
        <v>32000.31</v>
      </c>
      <c r="F2051" s="6" t="str">
        <f t="shared" ref="F2051:F2114" si="203">LEFT(C2051,2)</f>
        <v>借呗</v>
      </c>
      <c r="G2051" s="3" t="str">
        <f>MID(C2051,3,LEN(C2051))</f>
        <v>6期</v>
      </c>
      <c r="H2051" s="3" t="str">
        <f>VLOOKUP($B2051*1,[1]Sheet1!$A:$G,7,FALSE)</f>
        <v>华东</v>
      </c>
      <c r="I2051" s="3" t="str">
        <f>VLOOKUP($B2051*1,[1]Sheet1!$A:$G,6,FALSE)</f>
        <v>合肥</v>
      </c>
      <c r="J2051" s="3" t="str">
        <f>VLOOKUP($B2051*1,[1]Sheet1!$A:$G,5,FALSE)</f>
        <v>一组</v>
      </c>
      <c r="K2051" s="3" t="str">
        <f t="shared" ref="K2051:K2114" si="204">I2051&amp;J2051</f>
        <v>合肥一组</v>
      </c>
      <c r="L2051" s="3" t="str">
        <f>IF(VLOOKUP($B2051*1,[1]Sheet1!$A:$G,4,FALSE)=1,"普通员工","管理人员")</f>
        <v>普通员工</v>
      </c>
      <c r="M2051" s="3">
        <f>E2051/D2051</f>
        <v>16000.155000000001</v>
      </c>
      <c r="N2051" s="3">
        <f t="shared" ref="N2051:N2114" si="205">YEAR(A2051)</f>
        <v>2020</v>
      </c>
      <c r="O2051" s="3">
        <f t="shared" ref="O2051:O2114" si="206">MONTH(A2051)</f>
        <v>6</v>
      </c>
    </row>
    <row r="2052" spans="1:15" x14ac:dyDescent="0.2">
      <c r="A2052" s="10">
        <f>A2051</f>
        <v>44009</v>
      </c>
      <c r="B2052" s="3" t="str">
        <f>B2051</f>
        <v>1000014879</v>
      </c>
      <c r="C2052" s="4" t="s">
        <v>6</v>
      </c>
      <c r="D2052" s="6">
        <v>1</v>
      </c>
      <c r="E2052" s="5">
        <v>9000.07</v>
      </c>
      <c r="F2052" s="6" t="str">
        <f t="shared" si="203"/>
        <v>借呗</v>
      </c>
      <c r="G2052" s="3" t="str">
        <f>MID(C2052,3,LEN(C2052))</f>
        <v>12期</v>
      </c>
      <c r="H2052" s="3" t="str">
        <f>VLOOKUP($B2052*1,[1]Sheet1!$A:$G,7,FALSE)</f>
        <v>华东</v>
      </c>
      <c r="I2052" s="3" t="str">
        <f>VLOOKUP($B2052*1,[1]Sheet1!$A:$G,6,FALSE)</f>
        <v>合肥</v>
      </c>
      <c r="J2052" s="3" t="str">
        <f>VLOOKUP($B2052*1,[1]Sheet1!$A:$G,5,FALSE)</f>
        <v>一组</v>
      </c>
      <c r="K2052" s="3" t="str">
        <f t="shared" si="204"/>
        <v>合肥一组</v>
      </c>
      <c r="L2052" s="3" t="str">
        <f>IF(VLOOKUP($B2052*1,[1]Sheet1!$A:$G,4,FALSE)=1,"普通员工","管理人员")</f>
        <v>普通员工</v>
      </c>
      <c r="M2052" s="3">
        <f>E2052/D2052</f>
        <v>9000.07</v>
      </c>
      <c r="N2052" s="3">
        <f t="shared" si="205"/>
        <v>2020</v>
      </c>
      <c r="O2052" s="3">
        <f t="shared" si="206"/>
        <v>6</v>
      </c>
    </row>
    <row r="2053" spans="1:15" x14ac:dyDescent="0.2">
      <c r="A2053" s="10">
        <f>A2052</f>
        <v>44009</v>
      </c>
      <c r="B2053" s="4" t="s">
        <v>105</v>
      </c>
      <c r="C2053" s="4" t="s">
        <v>5</v>
      </c>
      <c r="D2053" s="6">
        <v>1</v>
      </c>
      <c r="E2053" s="5">
        <v>16000.68</v>
      </c>
      <c r="F2053" s="6" t="str">
        <f t="shared" si="203"/>
        <v>借呗</v>
      </c>
      <c r="G2053" s="3" t="str">
        <f>MID(C2053,3,LEN(C2053))</f>
        <v>6期</v>
      </c>
      <c r="H2053" s="3" t="str">
        <f>VLOOKUP($B2053*1,[1]Sheet1!$A:$G,7,FALSE)</f>
        <v>华西北</v>
      </c>
      <c r="I2053" s="3" t="str">
        <f>VLOOKUP($B2053*1,[1]Sheet1!$A:$G,6,FALSE)</f>
        <v>西安</v>
      </c>
      <c r="J2053" s="3" t="str">
        <f>VLOOKUP($B2053*1,[1]Sheet1!$A:$G,5,FALSE)</f>
        <v>一组</v>
      </c>
      <c r="K2053" s="3" t="str">
        <f t="shared" si="204"/>
        <v>西安一组</v>
      </c>
      <c r="L2053" s="3" t="str">
        <f>IF(VLOOKUP($B2053*1,[1]Sheet1!$A:$G,4,FALSE)=1,"普通员工","管理人员")</f>
        <v>普通员工</v>
      </c>
      <c r="M2053" s="3">
        <f>E2053/D2053</f>
        <v>16000.68</v>
      </c>
      <c r="N2053" s="3">
        <f t="shared" si="205"/>
        <v>2020</v>
      </c>
      <c r="O2053" s="3">
        <f t="shared" si="206"/>
        <v>6</v>
      </c>
    </row>
    <row r="2054" spans="1:15" x14ac:dyDescent="0.2">
      <c r="A2054" s="10">
        <f>A2053</f>
        <v>44009</v>
      </c>
      <c r="B2054" s="4" t="s">
        <v>106</v>
      </c>
      <c r="C2054" s="4" t="s">
        <v>6</v>
      </c>
      <c r="D2054" s="6">
        <v>1</v>
      </c>
      <c r="E2054" s="5">
        <v>1220.3800000000001</v>
      </c>
      <c r="F2054" s="6" t="str">
        <f t="shared" si="203"/>
        <v>借呗</v>
      </c>
      <c r="G2054" s="3" t="str">
        <f>MID(C2054,3,LEN(C2054))</f>
        <v>12期</v>
      </c>
      <c r="H2054" s="3" t="str">
        <f>VLOOKUP($B2054*1,[1]Sheet1!$A:$G,7,FALSE)</f>
        <v>华东</v>
      </c>
      <c r="I2054" s="3" t="str">
        <f>VLOOKUP($B2054*1,[1]Sheet1!$A:$G,6,FALSE)</f>
        <v>杭州</v>
      </c>
      <c r="J2054" s="3" t="str">
        <f>VLOOKUP($B2054*1,[1]Sheet1!$A:$G,5,FALSE)</f>
        <v>一组</v>
      </c>
      <c r="K2054" s="3" t="str">
        <f t="shared" si="204"/>
        <v>杭州一组</v>
      </c>
      <c r="L2054" s="3" t="str">
        <f>IF(VLOOKUP($B2054*1,[1]Sheet1!$A:$G,4,FALSE)=1,"普通员工","管理人员")</f>
        <v>普通员工</v>
      </c>
      <c r="M2054" s="3">
        <f>E2054/D2054</f>
        <v>1220.3800000000001</v>
      </c>
      <c r="N2054" s="3">
        <f t="shared" si="205"/>
        <v>2020</v>
      </c>
      <c r="O2054" s="3">
        <f t="shared" si="206"/>
        <v>6</v>
      </c>
    </row>
    <row r="2055" spans="1:15" x14ac:dyDescent="0.2">
      <c r="A2055" s="10">
        <f>A2054</f>
        <v>44009</v>
      </c>
      <c r="B2055" s="4" t="s">
        <v>113</v>
      </c>
      <c r="C2055" s="4" t="s">
        <v>6</v>
      </c>
      <c r="D2055" s="6">
        <v>2</v>
      </c>
      <c r="E2055" s="5">
        <v>15500.58</v>
      </c>
      <c r="F2055" s="6" t="str">
        <f t="shared" si="203"/>
        <v>借呗</v>
      </c>
      <c r="G2055" s="3" t="str">
        <f>MID(C2055,3,LEN(C2055))</f>
        <v>12期</v>
      </c>
      <c r="H2055" s="3" t="str">
        <f>VLOOKUP($B2055*1,[1]Sheet1!$A:$G,7,FALSE)</f>
        <v>华东</v>
      </c>
      <c r="I2055" s="3" t="str">
        <f>VLOOKUP($B2055*1,[1]Sheet1!$A:$G,6,FALSE)</f>
        <v>南京</v>
      </c>
      <c r="J2055" s="3" t="str">
        <f>VLOOKUP($B2055*1,[1]Sheet1!$A:$G,5,FALSE)</f>
        <v>一组</v>
      </c>
      <c r="K2055" s="3" t="str">
        <f t="shared" si="204"/>
        <v>南京一组</v>
      </c>
      <c r="L2055" s="3" t="str">
        <f>IF(VLOOKUP($B2055*1,[1]Sheet1!$A:$G,4,FALSE)=1,"普通员工","管理人员")</f>
        <v>普通员工</v>
      </c>
      <c r="M2055" s="3">
        <f>E2055/D2055</f>
        <v>7750.29</v>
      </c>
      <c r="N2055" s="3">
        <f t="shared" si="205"/>
        <v>2020</v>
      </c>
      <c r="O2055" s="3">
        <f t="shared" si="206"/>
        <v>6</v>
      </c>
    </row>
    <row r="2056" spans="1:15" x14ac:dyDescent="0.2">
      <c r="A2056" s="10">
        <f>A2055</f>
        <v>44009</v>
      </c>
      <c r="B2056" s="3" t="str">
        <f>B2055</f>
        <v>1000015015</v>
      </c>
      <c r="C2056" s="4" t="s">
        <v>10</v>
      </c>
      <c r="D2056" s="6">
        <v>1</v>
      </c>
      <c r="E2056" s="5">
        <v>25000.68</v>
      </c>
      <c r="F2056" s="6" t="str">
        <f t="shared" si="203"/>
        <v>借呗</v>
      </c>
      <c r="G2056" s="3" t="str">
        <f>MID(C2056,3,LEN(C2056))</f>
        <v>18期</v>
      </c>
      <c r="H2056" s="3" t="str">
        <f>VLOOKUP($B2056*1,[1]Sheet1!$A:$G,7,FALSE)</f>
        <v>华东</v>
      </c>
      <c r="I2056" s="3" t="str">
        <f>VLOOKUP($B2056*1,[1]Sheet1!$A:$G,6,FALSE)</f>
        <v>南京</v>
      </c>
      <c r="J2056" s="3" t="str">
        <f>VLOOKUP($B2056*1,[1]Sheet1!$A:$G,5,FALSE)</f>
        <v>一组</v>
      </c>
      <c r="K2056" s="3" t="str">
        <f t="shared" si="204"/>
        <v>南京一组</v>
      </c>
      <c r="L2056" s="3" t="str">
        <f>IF(VLOOKUP($B2056*1,[1]Sheet1!$A:$G,4,FALSE)=1,"普通员工","管理人员")</f>
        <v>普通员工</v>
      </c>
      <c r="M2056" s="3">
        <f>E2056/D2056</f>
        <v>25000.68</v>
      </c>
      <c r="N2056" s="3">
        <f t="shared" si="205"/>
        <v>2020</v>
      </c>
      <c r="O2056" s="3">
        <f t="shared" si="206"/>
        <v>6</v>
      </c>
    </row>
    <row r="2057" spans="1:15" x14ac:dyDescent="0.2">
      <c r="A2057" s="10">
        <f>A2056</f>
        <v>44009</v>
      </c>
      <c r="B2057" s="4" t="s">
        <v>114</v>
      </c>
      <c r="C2057" s="4" t="s">
        <v>5</v>
      </c>
      <c r="D2057" s="6">
        <v>1</v>
      </c>
      <c r="E2057" s="5">
        <v>5000.45</v>
      </c>
      <c r="F2057" s="6" t="str">
        <f t="shared" si="203"/>
        <v>借呗</v>
      </c>
      <c r="G2057" s="3" t="str">
        <f>MID(C2057,3,LEN(C2057))</f>
        <v>6期</v>
      </c>
      <c r="H2057" s="3" t="str">
        <f>VLOOKUP($B2057*1,[1]Sheet1!$A:$G,7,FALSE)</f>
        <v>华西北</v>
      </c>
      <c r="I2057" s="3" t="str">
        <f>VLOOKUP($B2057*1,[1]Sheet1!$A:$G,6,FALSE)</f>
        <v>北京</v>
      </c>
      <c r="J2057" s="3" t="str">
        <f>VLOOKUP($B2057*1,[1]Sheet1!$A:$G,5,FALSE)</f>
        <v>三组</v>
      </c>
      <c r="K2057" s="3" t="str">
        <f t="shared" si="204"/>
        <v>北京三组</v>
      </c>
      <c r="L2057" s="3" t="str">
        <f>IF(VLOOKUP($B2057*1,[1]Sheet1!$A:$G,4,FALSE)=1,"普通员工","管理人员")</f>
        <v>普通员工</v>
      </c>
      <c r="M2057" s="3">
        <f>E2057/D2057</f>
        <v>5000.45</v>
      </c>
      <c r="N2057" s="3">
        <f t="shared" si="205"/>
        <v>2020</v>
      </c>
      <c r="O2057" s="3">
        <f t="shared" si="206"/>
        <v>6</v>
      </c>
    </row>
    <row r="2058" spans="1:15" x14ac:dyDescent="0.2">
      <c r="A2058" s="10">
        <f>A2057</f>
        <v>44009</v>
      </c>
      <c r="B2058" s="3" t="str">
        <f>B2057</f>
        <v>1000015133</v>
      </c>
      <c r="C2058" s="4" t="s">
        <v>6</v>
      </c>
      <c r="D2058" s="6">
        <v>2</v>
      </c>
      <c r="E2058" s="5">
        <v>25000.77</v>
      </c>
      <c r="F2058" s="6" t="str">
        <f t="shared" si="203"/>
        <v>借呗</v>
      </c>
      <c r="G2058" s="3" t="str">
        <f>MID(C2058,3,LEN(C2058))</f>
        <v>12期</v>
      </c>
      <c r="H2058" s="3" t="str">
        <f>VLOOKUP($B2058*1,[1]Sheet1!$A:$G,7,FALSE)</f>
        <v>华西北</v>
      </c>
      <c r="I2058" s="3" t="str">
        <f>VLOOKUP($B2058*1,[1]Sheet1!$A:$G,6,FALSE)</f>
        <v>北京</v>
      </c>
      <c r="J2058" s="3" t="str">
        <f>VLOOKUP($B2058*1,[1]Sheet1!$A:$G,5,FALSE)</f>
        <v>三组</v>
      </c>
      <c r="K2058" s="3" t="str">
        <f t="shared" si="204"/>
        <v>北京三组</v>
      </c>
      <c r="L2058" s="3" t="str">
        <f>IF(VLOOKUP($B2058*1,[1]Sheet1!$A:$G,4,FALSE)=1,"普通员工","管理人员")</f>
        <v>普通员工</v>
      </c>
      <c r="M2058" s="3">
        <f>E2058/D2058</f>
        <v>12500.385</v>
      </c>
      <c r="N2058" s="3">
        <f t="shared" si="205"/>
        <v>2020</v>
      </c>
      <c r="O2058" s="3">
        <f t="shared" si="206"/>
        <v>6</v>
      </c>
    </row>
    <row r="2059" spans="1:15" x14ac:dyDescent="0.2">
      <c r="A2059" s="10">
        <f>A2058</f>
        <v>44009</v>
      </c>
      <c r="B2059" s="4" t="s">
        <v>115</v>
      </c>
      <c r="C2059" s="4" t="s">
        <v>5</v>
      </c>
      <c r="D2059" s="6">
        <v>1</v>
      </c>
      <c r="E2059" s="5">
        <v>5000.62</v>
      </c>
      <c r="F2059" s="6" t="str">
        <f t="shared" si="203"/>
        <v>借呗</v>
      </c>
      <c r="G2059" s="3" t="str">
        <f>MID(C2059,3,LEN(C2059))</f>
        <v>6期</v>
      </c>
      <c r="H2059" s="3" t="str">
        <f>VLOOKUP($B2059*1,[1]Sheet1!$A:$G,7,FALSE)</f>
        <v>华南</v>
      </c>
      <c r="I2059" s="3" t="str">
        <f>VLOOKUP($B2059*1,[1]Sheet1!$A:$G,6,FALSE)</f>
        <v>南宁</v>
      </c>
      <c r="J2059" s="3" t="str">
        <f>VLOOKUP($B2059*1,[1]Sheet1!$A:$G,5,FALSE)</f>
        <v>一组</v>
      </c>
      <c r="K2059" s="3" t="str">
        <f t="shared" si="204"/>
        <v>南宁一组</v>
      </c>
      <c r="L2059" s="3" t="str">
        <f>IF(VLOOKUP($B2059*1,[1]Sheet1!$A:$G,4,FALSE)=1,"普通员工","管理人员")</f>
        <v>普通员工</v>
      </c>
      <c r="M2059" s="3">
        <f>E2059/D2059</f>
        <v>5000.62</v>
      </c>
      <c r="N2059" s="3">
        <f t="shared" si="205"/>
        <v>2020</v>
      </c>
      <c r="O2059" s="3">
        <f t="shared" si="206"/>
        <v>6</v>
      </c>
    </row>
    <row r="2060" spans="1:15" x14ac:dyDescent="0.2">
      <c r="A2060" s="10">
        <f>A2059</f>
        <v>44009</v>
      </c>
      <c r="B2060" s="4" t="s">
        <v>134</v>
      </c>
      <c r="C2060" s="4" t="s">
        <v>10</v>
      </c>
      <c r="D2060" s="6">
        <v>1</v>
      </c>
      <c r="E2060" s="5">
        <v>16000.63</v>
      </c>
      <c r="F2060" s="6" t="str">
        <f t="shared" si="203"/>
        <v>借呗</v>
      </c>
      <c r="G2060" s="3" t="str">
        <f>MID(C2060,3,LEN(C2060))</f>
        <v>18期</v>
      </c>
      <c r="H2060" s="3" t="str">
        <f>VLOOKUP($B2060*1,[1]Sheet1!$A:$G,7,FALSE)</f>
        <v>华西北</v>
      </c>
      <c r="I2060" s="3" t="str">
        <f>VLOOKUP($B2060*1,[1]Sheet1!$A:$G,6,FALSE)</f>
        <v>北京</v>
      </c>
      <c r="J2060" s="3" t="str">
        <f>VLOOKUP($B2060*1,[1]Sheet1!$A:$G,5,FALSE)</f>
        <v>三组</v>
      </c>
      <c r="K2060" s="3" t="str">
        <f t="shared" si="204"/>
        <v>北京三组</v>
      </c>
      <c r="L2060" s="3" t="str">
        <f>IF(VLOOKUP($B2060*1,[1]Sheet1!$A:$G,4,FALSE)=1,"普通员工","管理人员")</f>
        <v>普通员工</v>
      </c>
      <c r="M2060" s="3">
        <f>E2060/D2060</f>
        <v>16000.63</v>
      </c>
      <c r="N2060" s="3">
        <f t="shared" si="205"/>
        <v>2020</v>
      </c>
      <c r="O2060" s="3">
        <f t="shared" si="206"/>
        <v>6</v>
      </c>
    </row>
    <row r="2061" spans="1:15" x14ac:dyDescent="0.2">
      <c r="A2061" s="10">
        <f>A2060</f>
        <v>44009</v>
      </c>
      <c r="B2061" s="4" t="s">
        <v>129</v>
      </c>
      <c r="C2061" s="4" t="s">
        <v>6</v>
      </c>
      <c r="D2061" s="6">
        <v>1</v>
      </c>
      <c r="E2061" s="5">
        <v>6999.97</v>
      </c>
      <c r="F2061" s="6" t="str">
        <f t="shared" si="203"/>
        <v>借呗</v>
      </c>
      <c r="G2061" s="3" t="str">
        <f>MID(C2061,3,LEN(C2061))</f>
        <v>12期</v>
      </c>
      <c r="H2061" s="3" t="str">
        <f>VLOOKUP($B2061*1,[1]Sheet1!$A:$G,7,FALSE)</f>
        <v>华东</v>
      </c>
      <c r="I2061" s="3" t="str">
        <f>VLOOKUP($B2061*1,[1]Sheet1!$A:$G,6,FALSE)</f>
        <v>杭州</v>
      </c>
      <c r="J2061" s="3" t="str">
        <f>VLOOKUP($B2061*1,[1]Sheet1!$A:$G,5,FALSE)</f>
        <v>三组</v>
      </c>
      <c r="K2061" s="3" t="str">
        <f t="shared" si="204"/>
        <v>杭州三组</v>
      </c>
      <c r="L2061" s="3" t="str">
        <f>IF(VLOOKUP($B2061*1,[1]Sheet1!$A:$G,4,FALSE)=1,"普通员工","管理人员")</f>
        <v>普通员工</v>
      </c>
      <c r="M2061" s="3">
        <f>E2061/D2061</f>
        <v>6999.97</v>
      </c>
      <c r="N2061" s="3">
        <f t="shared" si="205"/>
        <v>2020</v>
      </c>
      <c r="O2061" s="3">
        <f t="shared" si="206"/>
        <v>6</v>
      </c>
    </row>
    <row r="2062" spans="1:15" x14ac:dyDescent="0.2">
      <c r="A2062" s="10">
        <f>A2061</f>
        <v>44009</v>
      </c>
      <c r="B2062" s="4" t="s">
        <v>131</v>
      </c>
      <c r="C2062" s="4" t="s">
        <v>10</v>
      </c>
      <c r="D2062" s="6">
        <v>2</v>
      </c>
      <c r="E2062" s="5">
        <v>13500.75</v>
      </c>
      <c r="F2062" s="6" t="str">
        <f t="shared" si="203"/>
        <v>借呗</v>
      </c>
      <c r="G2062" s="3" t="str">
        <f>MID(C2062,3,LEN(C2062))</f>
        <v>18期</v>
      </c>
      <c r="H2062" s="3" t="str">
        <f>VLOOKUP($B2062*1,[1]Sheet1!$A:$G,7,FALSE)</f>
        <v>华南</v>
      </c>
      <c r="I2062" s="3" t="str">
        <f>VLOOKUP($B2062*1,[1]Sheet1!$A:$G,6,FALSE)</f>
        <v>南宁</v>
      </c>
      <c r="J2062" s="3" t="str">
        <f>VLOOKUP($B2062*1,[1]Sheet1!$A:$G,5,FALSE)</f>
        <v>一组</v>
      </c>
      <c r="K2062" s="3" t="str">
        <f t="shared" si="204"/>
        <v>南宁一组</v>
      </c>
      <c r="L2062" s="3" t="str">
        <f>IF(VLOOKUP($B2062*1,[1]Sheet1!$A:$G,4,FALSE)=1,"普通员工","管理人员")</f>
        <v>普通员工</v>
      </c>
      <c r="M2062" s="3">
        <f>E2062/D2062</f>
        <v>6750.375</v>
      </c>
      <c r="N2062" s="3">
        <f t="shared" si="205"/>
        <v>2020</v>
      </c>
      <c r="O2062" s="3">
        <f t="shared" si="206"/>
        <v>6</v>
      </c>
    </row>
    <row r="2063" spans="1:15" x14ac:dyDescent="0.2">
      <c r="A2063" s="10">
        <f>A2062</f>
        <v>44009</v>
      </c>
      <c r="B2063" s="4" t="s">
        <v>135</v>
      </c>
      <c r="C2063" s="4" t="s">
        <v>10</v>
      </c>
      <c r="D2063" s="6">
        <v>1</v>
      </c>
      <c r="E2063" s="5">
        <v>6500.54</v>
      </c>
      <c r="F2063" s="6" t="str">
        <f t="shared" si="203"/>
        <v>借呗</v>
      </c>
      <c r="G2063" s="3" t="str">
        <f>MID(C2063,3,LEN(C2063))</f>
        <v>18期</v>
      </c>
      <c r="H2063" s="3" t="str">
        <f>VLOOKUP($B2063*1,[1]Sheet1!$A:$G,7,FALSE)</f>
        <v>华南</v>
      </c>
      <c r="I2063" s="3" t="str">
        <f>VLOOKUP($B2063*1,[1]Sheet1!$A:$G,6,FALSE)</f>
        <v>南宁</v>
      </c>
      <c r="J2063" s="3" t="str">
        <f>VLOOKUP($B2063*1,[1]Sheet1!$A:$G,5,FALSE)</f>
        <v>一组</v>
      </c>
      <c r="K2063" s="3" t="str">
        <f t="shared" si="204"/>
        <v>南宁一组</v>
      </c>
      <c r="L2063" s="3" t="str">
        <f>IF(VLOOKUP($B2063*1,[1]Sheet1!$A:$G,4,FALSE)=1,"普通员工","管理人员")</f>
        <v>普通员工</v>
      </c>
      <c r="M2063" s="3">
        <f>E2063/D2063</f>
        <v>6500.54</v>
      </c>
      <c r="N2063" s="3">
        <f t="shared" si="205"/>
        <v>2020</v>
      </c>
      <c r="O2063" s="3">
        <f t="shared" si="206"/>
        <v>6</v>
      </c>
    </row>
    <row r="2064" spans="1:15" x14ac:dyDescent="0.2">
      <c r="A2064" s="10">
        <f>A2063</f>
        <v>44009</v>
      </c>
      <c r="B2064" s="4" t="s">
        <v>152</v>
      </c>
      <c r="C2064" s="4" t="s">
        <v>5</v>
      </c>
      <c r="D2064" s="6">
        <v>1</v>
      </c>
      <c r="E2064" s="5">
        <v>2500.35</v>
      </c>
      <c r="F2064" s="6" t="str">
        <f t="shared" si="203"/>
        <v>借呗</v>
      </c>
      <c r="G2064" s="3" t="str">
        <f>MID(C2064,3,LEN(C2064))</f>
        <v>6期</v>
      </c>
      <c r="H2064" s="3" t="str">
        <f>VLOOKUP($B2064*1,[1]Sheet1!$A:$G,7,FALSE)</f>
        <v>华东</v>
      </c>
      <c r="I2064" s="3" t="str">
        <f>VLOOKUP($B2064*1,[1]Sheet1!$A:$G,6,FALSE)</f>
        <v>上海</v>
      </c>
      <c r="J2064" s="3" t="str">
        <f>VLOOKUP($B2064*1,[1]Sheet1!$A:$G,5,FALSE)</f>
        <v>二组</v>
      </c>
      <c r="K2064" s="3" t="str">
        <f t="shared" si="204"/>
        <v>上海二组</v>
      </c>
      <c r="L2064" s="3" t="str">
        <f>IF(VLOOKUP($B2064*1,[1]Sheet1!$A:$G,4,FALSE)=1,"普通员工","管理人员")</f>
        <v>普通员工</v>
      </c>
      <c r="M2064" s="3">
        <f>E2064/D2064</f>
        <v>2500.35</v>
      </c>
      <c r="N2064" s="3">
        <f t="shared" si="205"/>
        <v>2020</v>
      </c>
      <c r="O2064" s="3">
        <f t="shared" si="206"/>
        <v>6</v>
      </c>
    </row>
    <row r="2065" spans="1:15" x14ac:dyDescent="0.2">
      <c r="A2065" s="10">
        <f>A2064</f>
        <v>44009</v>
      </c>
      <c r="B2065" s="3" t="str">
        <f>B2064</f>
        <v>1000018298</v>
      </c>
      <c r="C2065" s="4" t="s">
        <v>6</v>
      </c>
      <c r="D2065" s="6">
        <v>1</v>
      </c>
      <c r="E2065" s="5">
        <v>5000.5</v>
      </c>
      <c r="F2065" s="6" t="str">
        <f t="shared" si="203"/>
        <v>借呗</v>
      </c>
      <c r="G2065" s="3" t="str">
        <f>MID(C2065,3,LEN(C2065))</f>
        <v>12期</v>
      </c>
      <c r="H2065" s="3" t="str">
        <f>VLOOKUP($B2065*1,[1]Sheet1!$A:$G,7,FALSE)</f>
        <v>华东</v>
      </c>
      <c r="I2065" s="3" t="str">
        <f>VLOOKUP($B2065*1,[1]Sheet1!$A:$G,6,FALSE)</f>
        <v>上海</v>
      </c>
      <c r="J2065" s="3" t="str">
        <f>VLOOKUP($B2065*1,[1]Sheet1!$A:$G,5,FALSE)</f>
        <v>二组</v>
      </c>
      <c r="K2065" s="3" t="str">
        <f t="shared" si="204"/>
        <v>上海二组</v>
      </c>
      <c r="L2065" s="3" t="str">
        <f>IF(VLOOKUP($B2065*1,[1]Sheet1!$A:$G,4,FALSE)=1,"普通员工","管理人员")</f>
        <v>普通员工</v>
      </c>
      <c r="M2065" s="3">
        <f>E2065/D2065</f>
        <v>5000.5</v>
      </c>
      <c r="N2065" s="3">
        <f t="shared" si="205"/>
        <v>2020</v>
      </c>
      <c r="O2065" s="3">
        <f t="shared" si="206"/>
        <v>6</v>
      </c>
    </row>
    <row r="2066" spans="1:15" x14ac:dyDescent="0.2">
      <c r="A2066" s="10">
        <f>A2065</f>
        <v>44009</v>
      </c>
      <c r="B2066" s="4" t="s">
        <v>153</v>
      </c>
      <c r="C2066" s="4" t="s">
        <v>5</v>
      </c>
      <c r="D2066" s="6">
        <v>1</v>
      </c>
      <c r="E2066" s="5">
        <v>15000.31</v>
      </c>
      <c r="F2066" s="6" t="str">
        <f t="shared" si="203"/>
        <v>借呗</v>
      </c>
      <c r="G2066" s="3" t="str">
        <f>MID(C2066,3,LEN(C2066))</f>
        <v>6期</v>
      </c>
      <c r="H2066" s="3" t="str">
        <f>VLOOKUP($B2066*1,[1]Sheet1!$A:$G,7,FALSE)</f>
        <v>华东</v>
      </c>
      <c r="I2066" s="3" t="str">
        <f>VLOOKUP($B2066*1,[1]Sheet1!$A:$G,6,FALSE)</f>
        <v>合肥</v>
      </c>
      <c r="J2066" s="3" t="str">
        <f>VLOOKUP($B2066*1,[1]Sheet1!$A:$G,5,FALSE)</f>
        <v>一组</v>
      </c>
      <c r="K2066" s="3" t="str">
        <f t="shared" si="204"/>
        <v>合肥一组</v>
      </c>
      <c r="L2066" s="3" t="str">
        <f>IF(VLOOKUP($B2066*1,[1]Sheet1!$A:$G,4,FALSE)=1,"普通员工","管理人员")</f>
        <v>管理人员</v>
      </c>
      <c r="M2066" s="3">
        <f>E2066/D2066</f>
        <v>15000.31</v>
      </c>
      <c r="N2066" s="3">
        <f t="shared" si="205"/>
        <v>2020</v>
      </c>
      <c r="O2066" s="3">
        <f t="shared" si="206"/>
        <v>6</v>
      </c>
    </row>
    <row r="2067" spans="1:15" x14ac:dyDescent="0.2">
      <c r="A2067" s="10">
        <f>A2066</f>
        <v>44009</v>
      </c>
      <c r="B2067" s="4" t="s">
        <v>139</v>
      </c>
      <c r="C2067" s="4" t="s">
        <v>5</v>
      </c>
      <c r="D2067" s="6">
        <v>2</v>
      </c>
      <c r="E2067" s="5">
        <v>21001.1</v>
      </c>
      <c r="F2067" s="6" t="str">
        <f t="shared" si="203"/>
        <v>借呗</v>
      </c>
      <c r="G2067" s="3" t="str">
        <f>MID(C2067,3,LEN(C2067))</f>
        <v>6期</v>
      </c>
      <c r="H2067" s="3" t="str">
        <f>VLOOKUP($B2067*1,[1]Sheet1!$A:$G,7,FALSE)</f>
        <v>华南</v>
      </c>
      <c r="I2067" s="3" t="str">
        <f>VLOOKUP($B2067*1,[1]Sheet1!$A:$G,6,FALSE)</f>
        <v>深圳</v>
      </c>
      <c r="J2067" s="3" t="str">
        <f>VLOOKUP($B2067*1,[1]Sheet1!$A:$G,5,FALSE)</f>
        <v>一组</v>
      </c>
      <c r="K2067" s="3" t="str">
        <f t="shared" si="204"/>
        <v>深圳一组</v>
      </c>
      <c r="L2067" s="3" t="str">
        <f>IF(VLOOKUP($B2067*1,[1]Sheet1!$A:$G,4,FALSE)=1,"普通员工","管理人员")</f>
        <v>普通员工</v>
      </c>
      <c r="M2067" s="3">
        <f>E2067/D2067</f>
        <v>10500.55</v>
      </c>
      <c r="N2067" s="3">
        <f t="shared" si="205"/>
        <v>2020</v>
      </c>
      <c r="O2067" s="3">
        <f t="shared" si="206"/>
        <v>6</v>
      </c>
    </row>
    <row r="2068" spans="1:15" x14ac:dyDescent="0.2">
      <c r="A2068" s="10">
        <f>A2067</f>
        <v>44009</v>
      </c>
      <c r="B2068" s="3" t="str">
        <f>B2067</f>
        <v>1000020084</v>
      </c>
      <c r="C2068" s="4" t="s">
        <v>6</v>
      </c>
      <c r="D2068" s="6">
        <v>2</v>
      </c>
      <c r="E2068" s="5">
        <v>24000.43</v>
      </c>
      <c r="F2068" s="6" t="str">
        <f t="shared" si="203"/>
        <v>借呗</v>
      </c>
      <c r="G2068" s="3" t="str">
        <f>MID(C2068,3,LEN(C2068))</f>
        <v>12期</v>
      </c>
      <c r="H2068" s="3" t="str">
        <f>VLOOKUP($B2068*1,[1]Sheet1!$A:$G,7,FALSE)</f>
        <v>华南</v>
      </c>
      <c r="I2068" s="3" t="str">
        <f>VLOOKUP($B2068*1,[1]Sheet1!$A:$G,6,FALSE)</f>
        <v>深圳</v>
      </c>
      <c r="J2068" s="3" t="str">
        <f>VLOOKUP($B2068*1,[1]Sheet1!$A:$G,5,FALSE)</f>
        <v>一组</v>
      </c>
      <c r="K2068" s="3" t="str">
        <f t="shared" si="204"/>
        <v>深圳一组</v>
      </c>
      <c r="L2068" s="3" t="str">
        <f>IF(VLOOKUP($B2068*1,[1]Sheet1!$A:$G,4,FALSE)=1,"普通员工","管理人员")</f>
        <v>普通员工</v>
      </c>
      <c r="M2068" s="3">
        <f>E2068/D2068</f>
        <v>12000.215</v>
      </c>
      <c r="N2068" s="3">
        <f t="shared" si="205"/>
        <v>2020</v>
      </c>
      <c r="O2068" s="3">
        <f t="shared" si="206"/>
        <v>6</v>
      </c>
    </row>
    <row r="2069" spans="1:15" x14ac:dyDescent="0.2">
      <c r="A2069" s="10">
        <f>A2068</f>
        <v>44009</v>
      </c>
      <c r="B2069" s="4" t="s">
        <v>143</v>
      </c>
      <c r="C2069" s="4" t="s">
        <v>5</v>
      </c>
      <c r="D2069" s="6">
        <v>1</v>
      </c>
      <c r="E2069" s="5">
        <v>7499.99</v>
      </c>
      <c r="F2069" s="6" t="str">
        <f t="shared" si="203"/>
        <v>借呗</v>
      </c>
      <c r="G2069" s="3" t="str">
        <f>MID(C2069,3,LEN(C2069))</f>
        <v>6期</v>
      </c>
      <c r="H2069" s="3" t="str">
        <f>VLOOKUP($B2069*1,[1]Sheet1!$A:$G,7,FALSE)</f>
        <v>华西北</v>
      </c>
      <c r="I2069" s="3" t="str">
        <f>VLOOKUP($B2069*1,[1]Sheet1!$A:$G,6,FALSE)</f>
        <v>西安</v>
      </c>
      <c r="J2069" s="3" t="str">
        <f>VLOOKUP($B2069*1,[1]Sheet1!$A:$G,5,FALSE)</f>
        <v>一组</v>
      </c>
      <c r="K2069" s="3" t="str">
        <f t="shared" si="204"/>
        <v>西安一组</v>
      </c>
      <c r="L2069" s="3" t="str">
        <f>IF(VLOOKUP($B2069*1,[1]Sheet1!$A:$G,4,FALSE)=1,"普通员工","管理人员")</f>
        <v>管理人员</v>
      </c>
      <c r="M2069" s="3">
        <f>E2069/D2069</f>
        <v>7499.99</v>
      </c>
      <c r="N2069" s="3">
        <f t="shared" si="205"/>
        <v>2020</v>
      </c>
      <c r="O2069" s="3">
        <f t="shared" si="206"/>
        <v>6</v>
      </c>
    </row>
    <row r="2070" spans="1:15" x14ac:dyDescent="0.2">
      <c r="A2070" s="10">
        <f>A2069</f>
        <v>44009</v>
      </c>
      <c r="B2070" s="3" t="str">
        <f>B2069</f>
        <v>1000020128</v>
      </c>
      <c r="C2070" s="4" t="s">
        <v>6</v>
      </c>
      <c r="D2070" s="6">
        <v>2</v>
      </c>
      <c r="E2070" s="5">
        <v>37000.81</v>
      </c>
      <c r="F2070" s="6" t="str">
        <f t="shared" si="203"/>
        <v>借呗</v>
      </c>
      <c r="G2070" s="3" t="str">
        <f>MID(C2070,3,LEN(C2070))</f>
        <v>12期</v>
      </c>
      <c r="H2070" s="3" t="str">
        <f>VLOOKUP($B2070*1,[1]Sheet1!$A:$G,7,FALSE)</f>
        <v>华西北</v>
      </c>
      <c r="I2070" s="3" t="str">
        <f>VLOOKUP($B2070*1,[1]Sheet1!$A:$G,6,FALSE)</f>
        <v>西安</v>
      </c>
      <c r="J2070" s="3" t="str">
        <f>VLOOKUP($B2070*1,[1]Sheet1!$A:$G,5,FALSE)</f>
        <v>一组</v>
      </c>
      <c r="K2070" s="3" t="str">
        <f t="shared" si="204"/>
        <v>西安一组</v>
      </c>
      <c r="L2070" s="3" t="str">
        <f>IF(VLOOKUP($B2070*1,[1]Sheet1!$A:$G,4,FALSE)=1,"普通员工","管理人员")</f>
        <v>管理人员</v>
      </c>
      <c r="M2070" s="3">
        <f>E2070/D2070</f>
        <v>18500.404999999999</v>
      </c>
      <c r="N2070" s="3">
        <f t="shared" si="205"/>
        <v>2020</v>
      </c>
      <c r="O2070" s="3">
        <f t="shared" si="206"/>
        <v>6</v>
      </c>
    </row>
    <row r="2071" spans="1:15" x14ac:dyDescent="0.2">
      <c r="A2071" s="10">
        <f>A2070</f>
        <v>44009</v>
      </c>
      <c r="B2071" s="4" t="s">
        <v>154</v>
      </c>
      <c r="C2071" s="4" t="s">
        <v>5</v>
      </c>
      <c r="D2071" s="6">
        <v>1</v>
      </c>
      <c r="E2071" s="5">
        <v>6000.6</v>
      </c>
      <c r="F2071" s="6" t="str">
        <f t="shared" si="203"/>
        <v>借呗</v>
      </c>
      <c r="G2071" s="3" t="str">
        <f>MID(C2071,3,LEN(C2071))</f>
        <v>6期</v>
      </c>
      <c r="H2071" s="3" t="str">
        <f>VLOOKUP($B2071*1,[1]Sheet1!$A:$G,7,FALSE)</f>
        <v>华东</v>
      </c>
      <c r="I2071" s="3" t="str">
        <f>VLOOKUP($B2071*1,[1]Sheet1!$A:$G,6,FALSE)</f>
        <v>南京</v>
      </c>
      <c r="J2071" s="3" t="str">
        <f>VLOOKUP($B2071*1,[1]Sheet1!$A:$G,5,FALSE)</f>
        <v>四组</v>
      </c>
      <c r="K2071" s="3" t="str">
        <f t="shared" si="204"/>
        <v>南京四组</v>
      </c>
      <c r="L2071" s="3" t="str">
        <f>IF(VLOOKUP($B2071*1,[1]Sheet1!$A:$G,4,FALSE)=1,"普通员工","管理人员")</f>
        <v>普通员工</v>
      </c>
      <c r="M2071" s="3">
        <f>E2071/D2071</f>
        <v>6000.6</v>
      </c>
      <c r="N2071" s="3">
        <f t="shared" si="205"/>
        <v>2020</v>
      </c>
      <c r="O2071" s="3">
        <f t="shared" si="206"/>
        <v>6</v>
      </c>
    </row>
    <row r="2072" spans="1:15" x14ac:dyDescent="0.2">
      <c r="A2072" s="10">
        <f>A2071</f>
        <v>44009</v>
      </c>
      <c r="B2072" s="4" t="s">
        <v>149</v>
      </c>
      <c r="C2072" s="4" t="s">
        <v>6</v>
      </c>
      <c r="D2072" s="6">
        <v>1</v>
      </c>
      <c r="E2072" s="5">
        <v>9000.2199999999993</v>
      </c>
      <c r="F2072" s="6" t="str">
        <f t="shared" si="203"/>
        <v>借呗</v>
      </c>
      <c r="G2072" s="3" t="str">
        <f>MID(C2072,3,LEN(C2072))</f>
        <v>12期</v>
      </c>
      <c r="H2072" s="3" t="str">
        <f>VLOOKUP($B2072*1,[1]Sheet1!$A:$G,7,FALSE)</f>
        <v>华南</v>
      </c>
      <c r="I2072" s="3" t="str">
        <f>VLOOKUP($B2072*1,[1]Sheet1!$A:$G,6,FALSE)</f>
        <v>南宁</v>
      </c>
      <c r="J2072" s="3" t="str">
        <f>VLOOKUP($B2072*1,[1]Sheet1!$A:$G,5,FALSE)</f>
        <v>一组</v>
      </c>
      <c r="K2072" s="3" t="str">
        <f t="shared" si="204"/>
        <v>南宁一组</v>
      </c>
      <c r="L2072" s="3" t="str">
        <f>IF(VLOOKUP($B2072*1,[1]Sheet1!$A:$G,4,FALSE)=1,"普通员工","管理人员")</f>
        <v>普通员工</v>
      </c>
      <c r="M2072" s="3">
        <f>E2072/D2072</f>
        <v>9000.2199999999993</v>
      </c>
      <c r="N2072" s="3">
        <f t="shared" si="205"/>
        <v>2020</v>
      </c>
      <c r="O2072" s="3">
        <f t="shared" si="206"/>
        <v>6</v>
      </c>
    </row>
    <row r="2073" spans="1:15" x14ac:dyDescent="0.2">
      <c r="A2073" s="10">
        <f>A2072</f>
        <v>44009</v>
      </c>
      <c r="B2073" s="3" t="str">
        <f>B2072</f>
        <v>1000020921</v>
      </c>
      <c r="C2073" s="4" t="s">
        <v>10</v>
      </c>
      <c r="D2073" s="6">
        <v>1</v>
      </c>
      <c r="E2073" s="5">
        <v>20000.560000000001</v>
      </c>
      <c r="F2073" s="6" t="str">
        <f t="shared" si="203"/>
        <v>借呗</v>
      </c>
      <c r="G2073" s="3" t="str">
        <f>MID(C2073,3,LEN(C2073))</f>
        <v>18期</v>
      </c>
      <c r="H2073" s="3" t="str">
        <f>VLOOKUP($B2073*1,[1]Sheet1!$A:$G,7,FALSE)</f>
        <v>华南</v>
      </c>
      <c r="I2073" s="3" t="str">
        <f>VLOOKUP($B2073*1,[1]Sheet1!$A:$G,6,FALSE)</f>
        <v>南宁</v>
      </c>
      <c r="J2073" s="3" t="str">
        <f>VLOOKUP($B2073*1,[1]Sheet1!$A:$G,5,FALSE)</f>
        <v>一组</v>
      </c>
      <c r="K2073" s="3" t="str">
        <f t="shared" si="204"/>
        <v>南宁一组</v>
      </c>
      <c r="L2073" s="3" t="str">
        <f>IF(VLOOKUP($B2073*1,[1]Sheet1!$A:$G,4,FALSE)=1,"普通员工","管理人员")</f>
        <v>普通员工</v>
      </c>
      <c r="M2073" s="3">
        <f>E2073/D2073</f>
        <v>20000.560000000001</v>
      </c>
      <c r="N2073" s="3">
        <f t="shared" si="205"/>
        <v>2020</v>
      </c>
      <c r="O2073" s="3">
        <f t="shared" si="206"/>
        <v>6</v>
      </c>
    </row>
    <row r="2074" spans="1:15" x14ac:dyDescent="0.2">
      <c r="A2074" s="10">
        <f>A2073</f>
        <v>44009</v>
      </c>
      <c r="B2074" s="4" t="s">
        <v>155</v>
      </c>
      <c r="C2074" s="4" t="s">
        <v>5</v>
      </c>
      <c r="D2074" s="6">
        <v>1</v>
      </c>
      <c r="E2074" s="5">
        <v>500.26</v>
      </c>
      <c r="F2074" s="6" t="str">
        <f t="shared" si="203"/>
        <v>借呗</v>
      </c>
      <c r="G2074" s="3" t="str">
        <f>MID(C2074,3,LEN(C2074))</f>
        <v>6期</v>
      </c>
      <c r="H2074" s="3" t="str">
        <f>VLOOKUP($B2074*1,[1]Sheet1!$A:$G,7,FALSE)</f>
        <v>华南</v>
      </c>
      <c r="I2074" s="3" t="str">
        <f>VLOOKUP($B2074*1,[1]Sheet1!$A:$G,6,FALSE)</f>
        <v>深圳</v>
      </c>
      <c r="J2074" s="3" t="str">
        <f>VLOOKUP($B2074*1,[1]Sheet1!$A:$G,5,FALSE)</f>
        <v>一组</v>
      </c>
      <c r="K2074" s="3" t="str">
        <f t="shared" si="204"/>
        <v>深圳一组</v>
      </c>
      <c r="L2074" s="3" t="str">
        <f>IF(VLOOKUP($B2074*1,[1]Sheet1!$A:$G,4,FALSE)=1,"普通员工","管理人员")</f>
        <v>管理人员</v>
      </c>
      <c r="M2074" s="3">
        <f>E2074/D2074</f>
        <v>500.26</v>
      </c>
      <c r="N2074" s="3">
        <f t="shared" si="205"/>
        <v>2020</v>
      </c>
      <c r="O2074" s="3">
        <f t="shared" si="206"/>
        <v>6</v>
      </c>
    </row>
    <row r="2075" spans="1:15" x14ac:dyDescent="0.2">
      <c r="A2075" s="9">
        <v>44010</v>
      </c>
      <c r="B2075" s="4" t="s">
        <v>4</v>
      </c>
      <c r="C2075" s="4" t="s">
        <v>145</v>
      </c>
      <c r="D2075" s="6">
        <v>1</v>
      </c>
      <c r="E2075" s="5">
        <v>500.37</v>
      </c>
      <c r="F2075" s="6" t="str">
        <f t="shared" si="203"/>
        <v>借呗</v>
      </c>
      <c r="G2075" s="3" t="str">
        <f>MID(C2075,3,LEN(C2075))</f>
        <v>1期</v>
      </c>
      <c r="H2075" s="3" t="str">
        <f>VLOOKUP($B2075*1,[1]Sheet1!$A:$G,7,FALSE)</f>
        <v>华东</v>
      </c>
      <c r="I2075" s="3" t="str">
        <f>VLOOKUP($B2075*1,[1]Sheet1!$A:$G,6,FALSE)</f>
        <v>杭州</v>
      </c>
      <c r="J2075" s="3" t="str">
        <f>VLOOKUP($B2075*1,[1]Sheet1!$A:$G,5,FALSE)</f>
        <v>二组</v>
      </c>
      <c r="K2075" s="3" t="str">
        <f t="shared" si="204"/>
        <v>杭州二组</v>
      </c>
      <c r="L2075" s="3" t="str">
        <f>IF(VLOOKUP($B2075*1,[1]Sheet1!$A:$G,4,FALSE)=1,"普通员工","管理人员")</f>
        <v>普通员工</v>
      </c>
      <c r="M2075" s="3">
        <f>E2075/D2075</f>
        <v>500.37</v>
      </c>
      <c r="N2075" s="3">
        <f t="shared" si="205"/>
        <v>2020</v>
      </c>
      <c r="O2075" s="3">
        <f t="shared" si="206"/>
        <v>6</v>
      </c>
    </row>
    <row r="2076" spans="1:15" x14ac:dyDescent="0.2">
      <c r="A2076" s="10">
        <f>A2075</f>
        <v>44010</v>
      </c>
      <c r="B2076" s="3" t="str">
        <f t="shared" ref="B2076:B2078" si="207">B2075</f>
        <v>1000000029</v>
      </c>
      <c r="C2076" s="4" t="s">
        <v>142</v>
      </c>
      <c r="D2076" s="6">
        <v>1</v>
      </c>
      <c r="E2076" s="5">
        <v>1000.74</v>
      </c>
      <c r="F2076" s="6" t="str">
        <f t="shared" si="203"/>
        <v>借呗</v>
      </c>
      <c r="G2076" s="3" t="str">
        <f>MID(C2076,3,LEN(C2076))</f>
        <v>3期</v>
      </c>
      <c r="H2076" s="3" t="str">
        <f>VLOOKUP($B2076*1,[1]Sheet1!$A:$G,7,FALSE)</f>
        <v>华东</v>
      </c>
      <c r="I2076" s="3" t="str">
        <f>VLOOKUP($B2076*1,[1]Sheet1!$A:$G,6,FALSE)</f>
        <v>杭州</v>
      </c>
      <c r="J2076" s="3" t="str">
        <f>VLOOKUP($B2076*1,[1]Sheet1!$A:$G,5,FALSE)</f>
        <v>二组</v>
      </c>
      <c r="K2076" s="3" t="str">
        <f t="shared" si="204"/>
        <v>杭州二组</v>
      </c>
      <c r="L2076" s="3" t="str">
        <f>IF(VLOOKUP($B2076*1,[1]Sheet1!$A:$G,4,FALSE)=1,"普通员工","管理人员")</f>
        <v>普通员工</v>
      </c>
      <c r="M2076" s="3">
        <f>E2076/D2076</f>
        <v>1000.74</v>
      </c>
      <c r="N2076" s="3">
        <f t="shared" si="205"/>
        <v>2020</v>
      </c>
      <c r="O2076" s="3">
        <f t="shared" si="206"/>
        <v>6</v>
      </c>
    </row>
    <row r="2077" spans="1:15" x14ac:dyDescent="0.2">
      <c r="A2077" s="10">
        <f>A2076</f>
        <v>44010</v>
      </c>
      <c r="B2077" s="3" t="str">
        <f t="shared" si="207"/>
        <v>1000000029</v>
      </c>
      <c r="C2077" s="4" t="s">
        <v>5</v>
      </c>
      <c r="D2077" s="6">
        <v>2</v>
      </c>
      <c r="E2077" s="5">
        <v>7000.07</v>
      </c>
      <c r="F2077" s="6" t="str">
        <f t="shared" si="203"/>
        <v>借呗</v>
      </c>
      <c r="G2077" s="3" t="str">
        <f>MID(C2077,3,LEN(C2077))</f>
        <v>6期</v>
      </c>
      <c r="H2077" s="3" t="str">
        <f>VLOOKUP($B2077*1,[1]Sheet1!$A:$G,7,FALSE)</f>
        <v>华东</v>
      </c>
      <c r="I2077" s="3" t="str">
        <f>VLOOKUP($B2077*1,[1]Sheet1!$A:$G,6,FALSE)</f>
        <v>杭州</v>
      </c>
      <c r="J2077" s="3" t="str">
        <f>VLOOKUP($B2077*1,[1]Sheet1!$A:$G,5,FALSE)</f>
        <v>二组</v>
      </c>
      <c r="K2077" s="3" t="str">
        <f t="shared" si="204"/>
        <v>杭州二组</v>
      </c>
      <c r="L2077" s="3" t="str">
        <f>IF(VLOOKUP($B2077*1,[1]Sheet1!$A:$G,4,FALSE)=1,"普通员工","管理人员")</f>
        <v>普通员工</v>
      </c>
      <c r="M2077" s="3">
        <f>E2077/D2077</f>
        <v>3500.0349999999999</v>
      </c>
      <c r="N2077" s="3">
        <f t="shared" si="205"/>
        <v>2020</v>
      </c>
      <c r="O2077" s="3">
        <f t="shared" si="206"/>
        <v>6</v>
      </c>
    </row>
    <row r="2078" spans="1:15" x14ac:dyDescent="0.2">
      <c r="A2078" s="10">
        <f>A2077</f>
        <v>44010</v>
      </c>
      <c r="B2078" s="3" t="str">
        <f t="shared" si="207"/>
        <v>1000000029</v>
      </c>
      <c r="C2078" s="4" t="s">
        <v>6</v>
      </c>
      <c r="D2078" s="6">
        <v>1</v>
      </c>
      <c r="E2078" s="5">
        <v>6000.54</v>
      </c>
      <c r="F2078" s="6" t="str">
        <f t="shared" si="203"/>
        <v>借呗</v>
      </c>
      <c r="G2078" s="3" t="str">
        <f>MID(C2078,3,LEN(C2078))</f>
        <v>12期</v>
      </c>
      <c r="H2078" s="3" t="str">
        <f>VLOOKUP($B2078*1,[1]Sheet1!$A:$G,7,FALSE)</f>
        <v>华东</v>
      </c>
      <c r="I2078" s="3" t="str">
        <f>VLOOKUP($B2078*1,[1]Sheet1!$A:$G,6,FALSE)</f>
        <v>杭州</v>
      </c>
      <c r="J2078" s="3" t="str">
        <f>VLOOKUP($B2078*1,[1]Sheet1!$A:$G,5,FALSE)</f>
        <v>二组</v>
      </c>
      <c r="K2078" s="3" t="str">
        <f t="shared" si="204"/>
        <v>杭州二组</v>
      </c>
      <c r="L2078" s="3" t="str">
        <f>IF(VLOOKUP($B2078*1,[1]Sheet1!$A:$G,4,FALSE)=1,"普通员工","管理人员")</f>
        <v>普通员工</v>
      </c>
      <c r="M2078" s="3">
        <f>E2078/D2078</f>
        <v>6000.54</v>
      </c>
      <c r="N2078" s="3">
        <f t="shared" si="205"/>
        <v>2020</v>
      </c>
      <c r="O2078" s="3">
        <f t="shared" si="206"/>
        <v>6</v>
      </c>
    </row>
    <row r="2079" spans="1:15" x14ac:dyDescent="0.2">
      <c r="A2079" s="10">
        <f>A2078</f>
        <v>44010</v>
      </c>
      <c r="B2079" s="4" t="s">
        <v>7</v>
      </c>
      <c r="C2079" s="4" t="s">
        <v>6</v>
      </c>
      <c r="D2079" s="6">
        <v>1</v>
      </c>
      <c r="E2079" s="5">
        <v>11000.26</v>
      </c>
      <c r="F2079" s="6" t="str">
        <f t="shared" si="203"/>
        <v>借呗</v>
      </c>
      <c r="G2079" s="3" t="str">
        <f>MID(C2079,3,LEN(C2079))</f>
        <v>12期</v>
      </c>
      <c r="H2079" s="3" t="str">
        <f>VLOOKUP($B2079*1,[1]Sheet1!$A:$G,7,FALSE)</f>
        <v>华南</v>
      </c>
      <c r="I2079" s="3" t="str">
        <f>VLOOKUP($B2079*1,[1]Sheet1!$A:$G,6,FALSE)</f>
        <v>广州</v>
      </c>
      <c r="J2079" s="3" t="str">
        <f>VLOOKUP($B2079*1,[1]Sheet1!$A:$G,5,FALSE)</f>
        <v>三组</v>
      </c>
      <c r="K2079" s="3" t="str">
        <f t="shared" si="204"/>
        <v>广州三组</v>
      </c>
      <c r="L2079" s="3" t="str">
        <f>IF(VLOOKUP($B2079*1,[1]Sheet1!$A:$G,4,FALSE)=1,"普通员工","管理人员")</f>
        <v>普通员工</v>
      </c>
      <c r="M2079" s="3">
        <f>E2079/D2079</f>
        <v>11000.26</v>
      </c>
      <c r="N2079" s="3">
        <f t="shared" si="205"/>
        <v>2020</v>
      </c>
      <c r="O2079" s="3">
        <f t="shared" si="206"/>
        <v>6</v>
      </c>
    </row>
    <row r="2080" spans="1:15" x14ac:dyDescent="0.2">
      <c r="A2080" s="10">
        <f>A2079</f>
        <v>44010</v>
      </c>
      <c r="B2080" s="4" t="s">
        <v>8</v>
      </c>
      <c r="C2080" s="4" t="s">
        <v>142</v>
      </c>
      <c r="D2080" s="6">
        <v>1</v>
      </c>
      <c r="E2080" s="5">
        <v>2624.29</v>
      </c>
      <c r="F2080" s="6" t="str">
        <f t="shared" si="203"/>
        <v>借呗</v>
      </c>
      <c r="G2080" s="3" t="str">
        <f>MID(C2080,3,LEN(C2080))</f>
        <v>3期</v>
      </c>
      <c r="H2080" s="3" t="str">
        <f>VLOOKUP($B2080*1,[1]Sheet1!$A:$G,7,FALSE)</f>
        <v>华东</v>
      </c>
      <c r="I2080" s="3" t="str">
        <f>VLOOKUP($B2080*1,[1]Sheet1!$A:$G,6,FALSE)</f>
        <v>杭州</v>
      </c>
      <c r="J2080" s="3" t="str">
        <f>VLOOKUP($B2080*1,[1]Sheet1!$A:$G,5,FALSE)</f>
        <v>一组</v>
      </c>
      <c r="K2080" s="3" t="str">
        <f t="shared" si="204"/>
        <v>杭州一组</v>
      </c>
      <c r="L2080" s="3" t="str">
        <f>IF(VLOOKUP($B2080*1,[1]Sheet1!$A:$G,4,FALSE)=1,"普通员工","管理人员")</f>
        <v>管理人员</v>
      </c>
      <c r="M2080" s="3">
        <f>E2080/D2080</f>
        <v>2624.29</v>
      </c>
      <c r="N2080" s="3">
        <f t="shared" si="205"/>
        <v>2020</v>
      </c>
      <c r="O2080" s="3">
        <f t="shared" si="206"/>
        <v>6</v>
      </c>
    </row>
    <row r="2081" spans="1:15" x14ac:dyDescent="0.2">
      <c r="A2081" s="10">
        <f>A2080</f>
        <v>44010</v>
      </c>
      <c r="B2081" s="3" t="str">
        <f>B2080</f>
        <v>1000000031</v>
      </c>
      <c r="C2081" s="4" t="s">
        <v>6</v>
      </c>
      <c r="D2081" s="6">
        <v>3</v>
      </c>
      <c r="E2081" s="5">
        <v>28500.79</v>
      </c>
      <c r="F2081" s="6" t="str">
        <f t="shared" si="203"/>
        <v>借呗</v>
      </c>
      <c r="G2081" s="3" t="str">
        <f>MID(C2081,3,LEN(C2081))</f>
        <v>12期</v>
      </c>
      <c r="H2081" s="3" t="str">
        <f>VLOOKUP($B2081*1,[1]Sheet1!$A:$G,7,FALSE)</f>
        <v>华东</v>
      </c>
      <c r="I2081" s="3" t="str">
        <f>VLOOKUP($B2081*1,[1]Sheet1!$A:$G,6,FALSE)</f>
        <v>杭州</v>
      </c>
      <c r="J2081" s="3" t="str">
        <f>VLOOKUP($B2081*1,[1]Sheet1!$A:$G,5,FALSE)</f>
        <v>一组</v>
      </c>
      <c r="K2081" s="3" t="str">
        <f t="shared" si="204"/>
        <v>杭州一组</v>
      </c>
      <c r="L2081" s="3" t="str">
        <f>IF(VLOOKUP($B2081*1,[1]Sheet1!$A:$G,4,FALSE)=1,"普通员工","管理人员")</f>
        <v>管理人员</v>
      </c>
      <c r="M2081" s="3">
        <f>E2081/D2081</f>
        <v>9500.2633333333342</v>
      </c>
      <c r="N2081" s="3">
        <f t="shared" si="205"/>
        <v>2020</v>
      </c>
      <c r="O2081" s="3">
        <f t="shared" si="206"/>
        <v>6</v>
      </c>
    </row>
    <row r="2082" spans="1:15" x14ac:dyDescent="0.2">
      <c r="A2082" s="10">
        <f>A2081</f>
        <v>44010</v>
      </c>
      <c r="B2082" s="4" t="s">
        <v>9</v>
      </c>
      <c r="C2082" s="4" t="s">
        <v>5</v>
      </c>
      <c r="D2082" s="6">
        <v>1</v>
      </c>
      <c r="E2082" s="5">
        <v>500.65</v>
      </c>
      <c r="F2082" s="6" t="str">
        <f t="shared" si="203"/>
        <v>借呗</v>
      </c>
      <c r="G2082" s="3" t="str">
        <f>MID(C2082,3,LEN(C2082))</f>
        <v>6期</v>
      </c>
      <c r="H2082" s="3" t="str">
        <f>VLOOKUP($B2082*1,[1]Sheet1!$A:$G,7,FALSE)</f>
        <v>华东</v>
      </c>
      <c r="I2082" s="3" t="str">
        <f>VLOOKUP($B2082*1,[1]Sheet1!$A:$G,6,FALSE)</f>
        <v>苏州</v>
      </c>
      <c r="J2082" s="3" t="str">
        <f>VLOOKUP($B2082*1,[1]Sheet1!$A:$G,5,FALSE)</f>
        <v>一组</v>
      </c>
      <c r="K2082" s="3" t="str">
        <f t="shared" si="204"/>
        <v>苏州一组</v>
      </c>
      <c r="L2082" s="3" t="str">
        <f>IF(VLOOKUP($B2082*1,[1]Sheet1!$A:$G,4,FALSE)=1,"普通员工","管理人员")</f>
        <v>管理人员</v>
      </c>
      <c r="M2082" s="3">
        <f>E2082/D2082</f>
        <v>500.65</v>
      </c>
      <c r="N2082" s="3">
        <f t="shared" si="205"/>
        <v>2020</v>
      </c>
      <c r="O2082" s="3">
        <f t="shared" si="206"/>
        <v>6</v>
      </c>
    </row>
    <row r="2083" spans="1:15" x14ac:dyDescent="0.2">
      <c r="A2083" s="10">
        <f>A2082</f>
        <v>44010</v>
      </c>
      <c r="B2083" s="3" t="str">
        <f t="shared" ref="B2083:B2084" si="208">B2082</f>
        <v>1000000032</v>
      </c>
      <c r="C2083" s="4" t="s">
        <v>6</v>
      </c>
      <c r="D2083" s="6">
        <v>1</v>
      </c>
      <c r="E2083" s="5">
        <v>13000.52</v>
      </c>
      <c r="F2083" s="6" t="str">
        <f t="shared" si="203"/>
        <v>借呗</v>
      </c>
      <c r="G2083" s="3" t="str">
        <f>MID(C2083,3,LEN(C2083))</f>
        <v>12期</v>
      </c>
      <c r="H2083" s="3" t="str">
        <f>VLOOKUP($B2083*1,[1]Sheet1!$A:$G,7,FALSE)</f>
        <v>华东</v>
      </c>
      <c r="I2083" s="3" t="str">
        <f>VLOOKUP($B2083*1,[1]Sheet1!$A:$G,6,FALSE)</f>
        <v>苏州</v>
      </c>
      <c r="J2083" s="3" t="str">
        <f>VLOOKUP($B2083*1,[1]Sheet1!$A:$G,5,FALSE)</f>
        <v>一组</v>
      </c>
      <c r="K2083" s="3" t="str">
        <f t="shared" si="204"/>
        <v>苏州一组</v>
      </c>
      <c r="L2083" s="3" t="str">
        <f>IF(VLOOKUP($B2083*1,[1]Sheet1!$A:$G,4,FALSE)=1,"普通员工","管理人员")</f>
        <v>管理人员</v>
      </c>
      <c r="M2083" s="3">
        <f>E2083/D2083</f>
        <v>13000.52</v>
      </c>
      <c r="N2083" s="3">
        <f t="shared" si="205"/>
        <v>2020</v>
      </c>
      <c r="O2083" s="3">
        <f t="shared" si="206"/>
        <v>6</v>
      </c>
    </row>
    <row r="2084" spans="1:15" x14ac:dyDescent="0.2">
      <c r="A2084" s="10">
        <f>A2083</f>
        <v>44010</v>
      </c>
      <c r="B2084" s="3" t="str">
        <f t="shared" si="208"/>
        <v>1000000032</v>
      </c>
      <c r="C2084" s="4" t="s">
        <v>10</v>
      </c>
      <c r="D2084" s="6">
        <v>2</v>
      </c>
      <c r="E2084" s="5">
        <v>35000.85</v>
      </c>
      <c r="F2084" s="6" t="str">
        <f t="shared" si="203"/>
        <v>借呗</v>
      </c>
      <c r="G2084" s="3" t="str">
        <f>MID(C2084,3,LEN(C2084))</f>
        <v>18期</v>
      </c>
      <c r="H2084" s="3" t="str">
        <f>VLOOKUP($B2084*1,[1]Sheet1!$A:$G,7,FALSE)</f>
        <v>华东</v>
      </c>
      <c r="I2084" s="3" t="str">
        <f>VLOOKUP($B2084*1,[1]Sheet1!$A:$G,6,FALSE)</f>
        <v>苏州</v>
      </c>
      <c r="J2084" s="3" t="str">
        <f>VLOOKUP($B2084*1,[1]Sheet1!$A:$G,5,FALSE)</f>
        <v>一组</v>
      </c>
      <c r="K2084" s="3" t="str">
        <f t="shared" si="204"/>
        <v>苏州一组</v>
      </c>
      <c r="L2084" s="3" t="str">
        <f>IF(VLOOKUP($B2084*1,[1]Sheet1!$A:$G,4,FALSE)=1,"普通员工","管理人员")</f>
        <v>管理人员</v>
      </c>
      <c r="M2084" s="3">
        <f>E2084/D2084</f>
        <v>17500.424999999999</v>
      </c>
      <c r="N2084" s="3">
        <f t="shared" si="205"/>
        <v>2020</v>
      </c>
      <c r="O2084" s="3">
        <f t="shared" si="206"/>
        <v>6</v>
      </c>
    </row>
    <row r="2085" spans="1:15" x14ac:dyDescent="0.2">
      <c r="A2085" s="10">
        <f>A2084</f>
        <v>44010</v>
      </c>
      <c r="B2085" s="4" t="s">
        <v>12</v>
      </c>
      <c r="C2085" s="4" t="s">
        <v>5</v>
      </c>
      <c r="D2085" s="6">
        <v>1</v>
      </c>
      <c r="E2085" s="5">
        <v>17000.63</v>
      </c>
      <c r="F2085" s="6" t="str">
        <f t="shared" si="203"/>
        <v>借呗</v>
      </c>
      <c r="G2085" s="3" t="str">
        <f>MID(C2085,3,LEN(C2085))</f>
        <v>6期</v>
      </c>
      <c r="H2085" s="3" t="str">
        <f>VLOOKUP($B2085*1,[1]Sheet1!$A:$G,7,FALSE)</f>
        <v>华南</v>
      </c>
      <c r="I2085" s="3" t="str">
        <f>VLOOKUP($B2085*1,[1]Sheet1!$A:$G,6,FALSE)</f>
        <v>广州</v>
      </c>
      <c r="J2085" s="3" t="str">
        <f>VLOOKUP($B2085*1,[1]Sheet1!$A:$G,5,FALSE)</f>
        <v>三组</v>
      </c>
      <c r="K2085" s="3" t="str">
        <f t="shared" si="204"/>
        <v>广州三组</v>
      </c>
      <c r="L2085" s="3" t="str">
        <f>IF(VLOOKUP($B2085*1,[1]Sheet1!$A:$G,4,FALSE)=1,"普通员工","管理人员")</f>
        <v>管理人员</v>
      </c>
      <c r="M2085" s="3">
        <f>E2085/D2085</f>
        <v>17000.63</v>
      </c>
      <c r="N2085" s="3">
        <f t="shared" si="205"/>
        <v>2020</v>
      </c>
      <c r="O2085" s="3">
        <f t="shared" si="206"/>
        <v>6</v>
      </c>
    </row>
    <row r="2086" spans="1:15" x14ac:dyDescent="0.2">
      <c r="A2086" s="10">
        <f>A2085</f>
        <v>44010</v>
      </c>
      <c r="B2086" s="4" t="s">
        <v>14</v>
      </c>
      <c r="C2086" s="4" t="s">
        <v>142</v>
      </c>
      <c r="D2086" s="6">
        <v>1</v>
      </c>
      <c r="E2086" s="5">
        <v>500.11</v>
      </c>
      <c r="F2086" s="6" t="str">
        <f t="shared" si="203"/>
        <v>借呗</v>
      </c>
      <c r="G2086" s="3" t="str">
        <f>MID(C2086,3,LEN(C2086))</f>
        <v>3期</v>
      </c>
      <c r="H2086" s="3" t="str">
        <f>VLOOKUP($B2086*1,[1]Sheet1!$A:$G,7,FALSE)</f>
        <v>华东</v>
      </c>
      <c r="I2086" s="3" t="str">
        <f>VLOOKUP($B2086*1,[1]Sheet1!$A:$G,6,FALSE)</f>
        <v>苏州</v>
      </c>
      <c r="J2086" s="3" t="str">
        <f>VLOOKUP($B2086*1,[1]Sheet1!$A:$G,5,FALSE)</f>
        <v>二组</v>
      </c>
      <c r="K2086" s="3" t="str">
        <f t="shared" si="204"/>
        <v>苏州二组</v>
      </c>
      <c r="L2086" s="3" t="str">
        <f>IF(VLOOKUP($B2086*1,[1]Sheet1!$A:$G,4,FALSE)=1,"普通员工","管理人员")</f>
        <v>管理人员</v>
      </c>
      <c r="M2086" s="3">
        <f>E2086/D2086</f>
        <v>500.11</v>
      </c>
      <c r="N2086" s="3">
        <f t="shared" si="205"/>
        <v>2020</v>
      </c>
      <c r="O2086" s="3">
        <f t="shared" si="206"/>
        <v>6</v>
      </c>
    </row>
    <row r="2087" spans="1:15" x14ac:dyDescent="0.2">
      <c r="A2087" s="10">
        <f>A2086</f>
        <v>44010</v>
      </c>
      <c r="B2087" s="3" t="str">
        <f>B2086</f>
        <v>1000000039</v>
      </c>
      <c r="C2087" s="4" t="s">
        <v>5</v>
      </c>
      <c r="D2087" s="6">
        <v>1</v>
      </c>
      <c r="E2087" s="5">
        <v>14000.47</v>
      </c>
      <c r="F2087" s="6" t="str">
        <f t="shared" si="203"/>
        <v>借呗</v>
      </c>
      <c r="G2087" s="3" t="str">
        <f>MID(C2087,3,LEN(C2087))</f>
        <v>6期</v>
      </c>
      <c r="H2087" s="3" t="str">
        <f>VLOOKUP($B2087*1,[1]Sheet1!$A:$G,7,FALSE)</f>
        <v>华东</v>
      </c>
      <c r="I2087" s="3" t="str">
        <f>VLOOKUP($B2087*1,[1]Sheet1!$A:$G,6,FALSE)</f>
        <v>苏州</v>
      </c>
      <c r="J2087" s="3" t="str">
        <f>VLOOKUP($B2087*1,[1]Sheet1!$A:$G,5,FALSE)</f>
        <v>二组</v>
      </c>
      <c r="K2087" s="3" t="str">
        <f t="shared" si="204"/>
        <v>苏州二组</v>
      </c>
      <c r="L2087" s="3" t="str">
        <f>IF(VLOOKUP($B2087*1,[1]Sheet1!$A:$G,4,FALSE)=1,"普通员工","管理人员")</f>
        <v>管理人员</v>
      </c>
      <c r="M2087" s="3">
        <f>E2087/D2087</f>
        <v>14000.47</v>
      </c>
      <c r="N2087" s="3">
        <f t="shared" si="205"/>
        <v>2020</v>
      </c>
      <c r="O2087" s="3">
        <f t="shared" si="206"/>
        <v>6</v>
      </c>
    </row>
    <row r="2088" spans="1:15" x14ac:dyDescent="0.2">
      <c r="A2088" s="10">
        <f>A2087</f>
        <v>44010</v>
      </c>
      <c r="B2088" s="4" t="s">
        <v>15</v>
      </c>
      <c r="C2088" s="4" t="s">
        <v>141</v>
      </c>
      <c r="D2088" s="6">
        <v>1</v>
      </c>
      <c r="E2088" s="5">
        <v>3386.98</v>
      </c>
      <c r="F2088" s="6" t="str">
        <f t="shared" si="203"/>
        <v>借呗</v>
      </c>
      <c r="G2088" s="3" t="str">
        <f>MID(C2088,3,LEN(C2088))</f>
        <v>9期</v>
      </c>
      <c r="H2088" s="3" t="str">
        <f>VLOOKUP($B2088*1,[1]Sheet1!$A:$G,7,FALSE)</f>
        <v>华西北</v>
      </c>
      <c r="I2088" s="3" t="str">
        <f>VLOOKUP($B2088*1,[1]Sheet1!$A:$G,6,FALSE)</f>
        <v>北京</v>
      </c>
      <c r="J2088" s="3" t="str">
        <f>VLOOKUP($B2088*1,[1]Sheet1!$A:$G,5,FALSE)</f>
        <v>四组</v>
      </c>
      <c r="K2088" s="3" t="str">
        <f t="shared" si="204"/>
        <v>北京四组</v>
      </c>
      <c r="L2088" s="3" t="str">
        <f>IF(VLOOKUP($B2088*1,[1]Sheet1!$A:$G,4,FALSE)=1,"普通员工","管理人员")</f>
        <v>管理人员</v>
      </c>
      <c r="M2088" s="3">
        <f>E2088/D2088</f>
        <v>3386.98</v>
      </c>
      <c r="N2088" s="3">
        <f t="shared" si="205"/>
        <v>2020</v>
      </c>
      <c r="O2088" s="3">
        <f t="shared" si="206"/>
        <v>6</v>
      </c>
    </row>
    <row r="2089" spans="1:15" x14ac:dyDescent="0.2">
      <c r="A2089" s="10">
        <f>A2088</f>
        <v>44010</v>
      </c>
      <c r="B2089" s="3" t="str">
        <f>B2088</f>
        <v>1000000040</v>
      </c>
      <c r="C2089" s="4" t="s">
        <v>6</v>
      </c>
      <c r="D2089" s="6">
        <v>2</v>
      </c>
      <c r="E2089" s="5">
        <v>47000.490000000005</v>
      </c>
      <c r="F2089" s="6" t="str">
        <f t="shared" si="203"/>
        <v>借呗</v>
      </c>
      <c r="G2089" s="3" t="str">
        <f>MID(C2089,3,LEN(C2089))</f>
        <v>12期</v>
      </c>
      <c r="H2089" s="3" t="str">
        <f>VLOOKUP($B2089*1,[1]Sheet1!$A:$G,7,FALSE)</f>
        <v>华西北</v>
      </c>
      <c r="I2089" s="3" t="str">
        <f>VLOOKUP($B2089*1,[1]Sheet1!$A:$G,6,FALSE)</f>
        <v>北京</v>
      </c>
      <c r="J2089" s="3" t="str">
        <f>VLOOKUP($B2089*1,[1]Sheet1!$A:$G,5,FALSE)</f>
        <v>四组</v>
      </c>
      <c r="K2089" s="3" t="str">
        <f t="shared" si="204"/>
        <v>北京四组</v>
      </c>
      <c r="L2089" s="3" t="str">
        <f>IF(VLOOKUP($B2089*1,[1]Sheet1!$A:$G,4,FALSE)=1,"普通员工","管理人员")</f>
        <v>管理人员</v>
      </c>
      <c r="M2089" s="3">
        <f>E2089/D2089</f>
        <v>23500.245000000003</v>
      </c>
      <c r="N2089" s="3">
        <f t="shared" si="205"/>
        <v>2020</v>
      </c>
      <c r="O2089" s="3">
        <f t="shared" si="206"/>
        <v>6</v>
      </c>
    </row>
    <row r="2090" spans="1:15" x14ac:dyDescent="0.2">
      <c r="A2090" s="10">
        <f>A2089</f>
        <v>44010</v>
      </c>
      <c r="B2090" s="4" t="s">
        <v>38</v>
      </c>
      <c r="C2090" s="4" t="s">
        <v>5</v>
      </c>
      <c r="D2090" s="6">
        <v>3</v>
      </c>
      <c r="E2090" s="5">
        <v>54501.79</v>
      </c>
      <c r="F2090" s="6" t="str">
        <f t="shared" si="203"/>
        <v>借呗</v>
      </c>
      <c r="G2090" s="3" t="str">
        <f>MID(C2090,3,LEN(C2090))</f>
        <v>6期</v>
      </c>
      <c r="H2090" s="3" t="str">
        <f>VLOOKUP($B2090*1,[1]Sheet1!$A:$G,7,FALSE)</f>
        <v>华西北</v>
      </c>
      <c r="I2090" s="3" t="str">
        <f>VLOOKUP($B2090*1,[1]Sheet1!$A:$G,6,FALSE)</f>
        <v>北京</v>
      </c>
      <c r="J2090" s="3" t="str">
        <f>VLOOKUP($B2090*1,[1]Sheet1!$A:$G,5,FALSE)</f>
        <v>四组</v>
      </c>
      <c r="K2090" s="3" t="str">
        <f t="shared" si="204"/>
        <v>北京四组</v>
      </c>
      <c r="L2090" s="3" t="str">
        <f>IF(VLOOKUP($B2090*1,[1]Sheet1!$A:$G,4,FALSE)=1,"普通员工","管理人员")</f>
        <v>普通员工</v>
      </c>
      <c r="M2090" s="3">
        <f>E2090/D2090</f>
        <v>18167.263333333332</v>
      </c>
      <c r="N2090" s="3">
        <f t="shared" si="205"/>
        <v>2020</v>
      </c>
      <c r="O2090" s="3">
        <f t="shared" si="206"/>
        <v>6</v>
      </c>
    </row>
    <row r="2091" spans="1:15" x14ac:dyDescent="0.2">
      <c r="A2091" s="10">
        <f>A2090</f>
        <v>44010</v>
      </c>
      <c r="B2091" s="4" t="s">
        <v>39</v>
      </c>
      <c r="C2091" s="4" t="s">
        <v>5</v>
      </c>
      <c r="D2091" s="6">
        <v>1</v>
      </c>
      <c r="E2091" s="5">
        <v>15000.6</v>
      </c>
      <c r="F2091" s="6" t="str">
        <f t="shared" si="203"/>
        <v>借呗</v>
      </c>
      <c r="G2091" s="3" t="str">
        <f>MID(C2091,3,LEN(C2091))</f>
        <v>6期</v>
      </c>
      <c r="H2091" s="3" t="str">
        <f>VLOOKUP($B2091*1,[1]Sheet1!$A:$G,7,FALSE)</f>
        <v>华西北</v>
      </c>
      <c r="I2091" s="3" t="str">
        <f>VLOOKUP($B2091*1,[1]Sheet1!$A:$G,6,FALSE)</f>
        <v>成都</v>
      </c>
      <c r="J2091" s="3" t="str">
        <f>VLOOKUP($B2091*1,[1]Sheet1!$A:$G,5,FALSE)</f>
        <v>一组</v>
      </c>
      <c r="K2091" s="3" t="str">
        <f t="shared" si="204"/>
        <v>成都一组</v>
      </c>
      <c r="L2091" s="3" t="str">
        <f>IF(VLOOKUP($B2091*1,[1]Sheet1!$A:$G,4,FALSE)=1,"普通员工","管理人员")</f>
        <v>普通员工</v>
      </c>
      <c r="M2091" s="3">
        <f>E2091/D2091</f>
        <v>15000.6</v>
      </c>
      <c r="N2091" s="3">
        <f t="shared" si="205"/>
        <v>2020</v>
      </c>
      <c r="O2091" s="3">
        <f t="shared" si="206"/>
        <v>6</v>
      </c>
    </row>
    <row r="2092" spans="1:15" x14ac:dyDescent="0.2">
      <c r="A2092" s="10">
        <f>A2091</f>
        <v>44010</v>
      </c>
      <c r="B2092" s="4" t="s">
        <v>16</v>
      </c>
      <c r="C2092" s="4" t="s">
        <v>142</v>
      </c>
      <c r="D2092" s="6">
        <v>1</v>
      </c>
      <c r="E2092" s="5">
        <v>2000.12</v>
      </c>
      <c r="F2092" s="6" t="str">
        <f t="shared" si="203"/>
        <v>借呗</v>
      </c>
      <c r="G2092" s="3" t="str">
        <f>MID(C2092,3,LEN(C2092))</f>
        <v>3期</v>
      </c>
      <c r="H2092" s="3" t="str">
        <f>VLOOKUP($B2092*1,[1]Sheet1!$A:$G,7,FALSE)</f>
        <v>华西北</v>
      </c>
      <c r="I2092" s="3" t="str">
        <f>VLOOKUP($B2092*1,[1]Sheet1!$A:$G,6,FALSE)</f>
        <v>北京</v>
      </c>
      <c r="J2092" s="3" t="str">
        <f>VLOOKUP($B2092*1,[1]Sheet1!$A:$G,5,FALSE)</f>
        <v>三组</v>
      </c>
      <c r="K2092" s="3" t="str">
        <f t="shared" si="204"/>
        <v>北京三组</v>
      </c>
      <c r="L2092" s="3" t="str">
        <f>IF(VLOOKUP($B2092*1,[1]Sheet1!$A:$G,4,FALSE)=1,"普通员工","管理人员")</f>
        <v>管理人员</v>
      </c>
      <c r="M2092" s="3">
        <f>E2092/D2092</f>
        <v>2000.12</v>
      </c>
      <c r="N2092" s="3">
        <f t="shared" si="205"/>
        <v>2020</v>
      </c>
      <c r="O2092" s="3">
        <f t="shared" si="206"/>
        <v>6</v>
      </c>
    </row>
    <row r="2093" spans="1:15" x14ac:dyDescent="0.2">
      <c r="A2093" s="10">
        <f>A2092</f>
        <v>44010</v>
      </c>
      <c r="B2093" s="3" t="str">
        <f>B2092</f>
        <v>1000000044</v>
      </c>
      <c r="C2093" s="4" t="s">
        <v>6</v>
      </c>
      <c r="D2093" s="6">
        <v>1</v>
      </c>
      <c r="E2093" s="5">
        <v>12000.71</v>
      </c>
      <c r="F2093" s="6" t="str">
        <f t="shared" si="203"/>
        <v>借呗</v>
      </c>
      <c r="G2093" s="3" t="str">
        <f>MID(C2093,3,LEN(C2093))</f>
        <v>12期</v>
      </c>
      <c r="H2093" s="3" t="str">
        <f>VLOOKUP($B2093*1,[1]Sheet1!$A:$G,7,FALSE)</f>
        <v>华西北</v>
      </c>
      <c r="I2093" s="3" t="str">
        <f>VLOOKUP($B2093*1,[1]Sheet1!$A:$G,6,FALSE)</f>
        <v>北京</v>
      </c>
      <c r="J2093" s="3" t="str">
        <f>VLOOKUP($B2093*1,[1]Sheet1!$A:$G,5,FALSE)</f>
        <v>三组</v>
      </c>
      <c r="K2093" s="3" t="str">
        <f t="shared" si="204"/>
        <v>北京三组</v>
      </c>
      <c r="L2093" s="3" t="str">
        <f>IF(VLOOKUP($B2093*1,[1]Sheet1!$A:$G,4,FALSE)=1,"普通员工","管理人员")</f>
        <v>管理人员</v>
      </c>
      <c r="M2093" s="3">
        <f>E2093/D2093</f>
        <v>12000.71</v>
      </c>
      <c r="N2093" s="3">
        <f t="shared" si="205"/>
        <v>2020</v>
      </c>
      <c r="O2093" s="3">
        <f t="shared" si="206"/>
        <v>6</v>
      </c>
    </row>
    <row r="2094" spans="1:15" x14ac:dyDescent="0.2">
      <c r="A2094" s="10">
        <f>A2093</f>
        <v>44010</v>
      </c>
      <c r="B2094" s="4" t="s">
        <v>40</v>
      </c>
      <c r="C2094" s="4" t="s">
        <v>145</v>
      </c>
      <c r="D2094" s="6">
        <v>2</v>
      </c>
      <c r="E2094" s="5">
        <v>1164.9299999999998</v>
      </c>
      <c r="F2094" s="6" t="str">
        <f t="shared" si="203"/>
        <v>借呗</v>
      </c>
      <c r="G2094" s="3" t="str">
        <f>MID(C2094,3,LEN(C2094))</f>
        <v>1期</v>
      </c>
      <c r="H2094" s="3" t="str">
        <f>VLOOKUP($B2094*1,[1]Sheet1!$A:$G,7,FALSE)</f>
        <v>华西北</v>
      </c>
      <c r="I2094" s="3" t="str">
        <f>VLOOKUP($B2094*1,[1]Sheet1!$A:$G,6,FALSE)</f>
        <v>成都</v>
      </c>
      <c r="J2094" s="3" t="str">
        <f>VLOOKUP($B2094*1,[1]Sheet1!$A:$G,5,FALSE)</f>
        <v>一组</v>
      </c>
      <c r="K2094" s="3" t="str">
        <f t="shared" si="204"/>
        <v>成都一组</v>
      </c>
      <c r="L2094" s="3" t="str">
        <f>IF(VLOOKUP($B2094*1,[1]Sheet1!$A:$G,4,FALSE)=1,"普通员工","管理人员")</f>
        <v>普通员工</v>
      </c>
      <c r="M2094" s="3">
        <f>E2094/D2094</f>
        <v>582.46499999999992</v>
      </c>
      <c r="N2094" s="3">
        <f t="shared" si="205"/>
        <v>2020</v>
      </c>
      <c r="O2094" s="3">
        <f t="shared" si="206"/>
        <v>6</v>
      </c>
    </row>
    <row r="2095" spans="1:15" x14ac:dyDescent="0.2">
      <c r="A2095" s="10">
        <f>A2094</f>
        <v>44010</v>
      </c>
      <c r="B2095" s="4" t="s">
        <v>18</v>
      </c>
      <c r="C2095" s="4" t="s">
        <v>5</v>
      </c>
      <c r="D2095" s="6">
        <v>1</v>
      </c>
      <c r="E2095" s="5">
        <v>9000.7000000000007</v>
      </c>
      <c r="F2095" s="6" t="str">
        <f t="shared" si="203"/>
        <v>借呗</v>
      </c>
      <c r="G2095" s="3" t="str">
        <f>MID(C2095,3,LEN(C2095))</f>
        <v>6期</v>
      </c>
      <c r="H2095" s="3" t="str">
        <f>VLOOKUP($B2095*1,[1]Sheet1!$A:$G,7,FALSE)</f>
        <v>华东</v>
      </c>
      <c r="I2095" s="3" t="str">
        <f>VLOOKUP($B2095*1,[1]Sheet1!$A:$G,6,FALSE)</f>
        <v>上海</v>
      </c>
      <c r="J2095" s="3" t="str">
        <f>VLOOKUP($B2095*1,[1]Sheet1!$A:$G,5,FALSE)</f>
        <v>一组</v>
      </c>
      <c r="K2095" s="3" t="str">
        <f t="shared" si="204"/>
        <v>上海一组</v>
      </c>
      <c r="L2095" s="3" t="str">
        <f>IF(VLOOKUP($B2095*1,[1]Sheet1!$A:$G,4,FALSE)=1,"普通员工","管理人员")</f>
        <v>普通员工</v>
      </c>
      <c r="M2095" s="3">
        <f>E2095/D2095</f>
        <v>9000.7000000000007</v>
      </c>
      <c r="N2095" s="3">
        <f t="shared" si="205"/>
        <v>2020</v>
      </c>
      <c r="O2095" s="3">
        <f t="shared" si="206"/>
        <v>6</v>
      </c>
    </row>
    <row r="2096" spans="1:15" x14ac:dyDescent="0.2">
      <c r="A2096" s="10">
        <f>A2095</f>
        <v>44010</v>
      </c>
      <c r="B2096" s="3" t="str">
        <f>B2095</f>
        <v>1000000054</v>
      </c>
      <c r="C2096" s="4" t="s">
        <v>6</v>
      </c>
      <c r="D2096" s="6">
        <v>1</v>
      </c>
      <c r="E2096" s="5">
        <v>6500.38</v>
      </c>
      <c r="F2096" s="6" t="str">
        <f t="shared" si="203"/>
        <v>借呗</v>
      </c>
      <c r="G2096" s="3" t="str">
        <f>MID(C2096,3,LEN(C2096))</f>
        <v>12期</v>
      </c>
      <c r="H2096" s="3" t="str">
        <f>VLOOKUP($B2096*1,[1]Sheet1!$A:$G,7,FALSE)</f>
        <v>华东</v>
      </c>
      <c r="I2096" s="3" t="str">
        <f>VLOOKUP($B2096*1,[1]Sheet1!$A:$G,6,FALSE)</f>
        <v>上海</v>
      </c>
      <c r="J2096" s="3" t="str">
        <f>VLOOKUP($B2096*1,[1]Sheet1!$A:$G,5,FALSE)</f>
        <v>一组</v>
      </c>
      <c r="K2096" s="3" t="str">
        <f t="shared" si="204"/>
        <v>上海一组</v>
      </c>
      <c r="L2096" s="3" t="str">
        <f>IF(VLOOKUP($B2096*1,[1]Sheet1!$A:$G,4,FALSE)=1,"普通员工","管理人员")</f>
        <v>普通员工</v>
      </c>
      <c r="M2096" s="3">
        <f>E2096/D2096</f>
        <v>6500.38</v>
      </c>
      <c r="N2096" s="3">
        <f t="shared" si="205"/>
        <v>2020</v>
      </c>
      <c r="O2096" s="3">
        <f t="shared" si="206"/>
        <v>6</v>
      </c>
    </row>
    <row r="2097" spans="1:15" x14ac:dyDescent="0.2">
      <c r="A2097" s="10">
        <f>A2096</f>
        <v>44010</v>
      </c>
      <c r="B2097" s="4" t="s">
        <v>19</v>
      </c>
      <c r="C2097" s="4" t="s">
        <v>5</v>
      </c>
      <c r="D2097" s="6">
        <v>2</v>
      </c>
      <c r="E2097" s="5">
        <v>10000.84</v>
      </c>
      <c r="F2097" s="6" t="str">
        <f t="shared" si="203"/>
        <v>借呗</v>
      </c>
      <c r="G2097" s="3" t="str">
        <f>MID(C2097,3,LEN(C2097))</f>
        <v>6期</v>
      </c>
      <c r="H2097" s="3" t="str">
        <f>VLOOKUP($B2097*1,[1]Sheet1!$A:$G,7,FALSE)</f>
        <v>华东</v>
      </c>
      <c r="I2097" s="3" t="str">
        <f>VLOOKUP($B2097*1,[1]Sheet1!$A:$G,6,FALSE)</f>
        <v>上海</v>
      </c>
      <c r="J2097" s="3" t="str">
        <f>VLOOKUP($B2097*1,[1]Sheet1!$A:$G,5,FALSE)</f>
        <v>一组</v>
      </c>
      <c r="K2097" s="3" t="str">
        <f t="shared" si="204"/>
        <v>上海一组</v>
      </c>
      <c r="L2097" s="3" t="str">
        <f>IF(VLOOKUP($B2097*1,[1]Sheet1!$A:$G,4,FALSE)=1,"普通员工","管理人员")</f>
        <v>管理人员</v>
      </c>
      <c r="M2097" s="3">
        <f>E2097/D2097</f>
        <v>5000.42</v>
      </c>
      <c r="N2097" s="3">
        <f t="shared" si="205"/>
        <v>2020</v>
      </c>
      <c r="O2097" s="3">
        <f t="shared" si="206"/>
        <v>6</v>
      </c>
    </row>
    <row r="2098" spans="1:15" x14ac:dyDescent="0.2">
      <c r="A2098" s="10">
        <f>A2097</f>
        <v>44010</v>
      </c>
      <c r="B2098" s="3" t="str">
        <f>B2097</f>
        <v>1000000056</v>
      </c>
      <c r="C2098" s="4" t="s">
        <v>6</v>
      </c>
      <c r="D2098" s="6">
        <v>1</v>
      </c>
      <c r="E2098" s="5">
        <v>20000.37</v>
      </c>
      <c r="F2098" s="6" t="str">
        <f t="shared" si="203"/>
        <v>借呗</v>
      </c>
      <c r="G2098" s="3" t="str">
        <f>MID(C2098,3,LEN(C2098))</f>
        <v>12期</v>
      </c>
      <c r="H2098" s="3" t="str">
        <f>VLOOKUP($B2098*1,[1]Sheet1!$A:$G,7,FALSE)</f>
        <v>华东</v>
      </c>
      <c r="I2098" s="3" t="str">
        <f>VLOOKUP($B2098*1,[1]Sheet1!$A:$G,6,FALSE)</f>
        <v>上海</v>
      </c>
      <c r="J2098" s="3" t="str">
        <f>VLOOKUP($B2098*1,[1]Sheet1!$A:$G,5,FALSE)</f>
        <v>一组</v>
      </c>
      <c r="K2098" s="3" t="str">
        <f t="shared" si="204"/>
        <v>上海一组</v>
      </c>
      <c r="L2098" s="3" t="str">
        <f>IF(VLOOKUP($B2098*1,[1]Sheet1!$A:$G,4,FALSE)=1,"普通员工","管理人员")</f>
        <v>管理人员</v>
      </c>
      <c r="M2098" s="3">
        <f>E2098/D2098</f>
        <v>20000.37</v>
      </c>
      <c r="N2098" s="3">
        <f t="shared" si="205"/>
        <v>2020</v>
      </c>
      <c r="O2098" s="3">
        <f t="shared" si="206"/>
        <v>6</v>
      </c>
    </row>
    <row r="2099" spans="1:15" x14ac:dyDescent="0.2">
      <c r="A2099" s="10">
        <f>A2098</f>
        <v>44010</v>
      </c>
      <c r="B2099" s="4" t="s">
        <v>21</v>
      </c>
      <c r="C2099" s="4" t="s">
        <v>5</v>
      </c>
      <c r="D2099" s="6">
        <v>1</v>
      </c>
      <c r="E2099" s="5">
        <v>30000.13</v>
      </c>
      <c r="F2099" s="6" t="str">
        <f t="shared" si="203"/>
        <v>借呗</v>
      </c>
      <c r="G2099" s="3" t="str">
        <f>MID(C2099,3,LEN(C2099))</f>
        <v>6期</v>
      </c>
      <c r="H2099" s="3" t="str">
        <f>VLOOKUP($B2099*1,[1]Sheet1!$A:$G,7,FALSE)</f>
        <v>华东</v>
      </c>
      <c r="I2099" s="3" t="str">
        <f>VLOOKUP($B2099*1,[1]Sheet1!$A:$G,6,FALSE)</f>
        <v>苏州</v>
      </c>
      <c r="J2099" s="3" t="str">
        <f>VLOOKUP($B2099*1,[1]Sheet1!$A:$G,5,FALSE)</f>
        <v>二组</v>
      </c>
      <c r="K2099" s="3" t="str">
        <f t="shared" si="204"/>
        <v>苏州二组</v>
      </c>
      <c r="L2099" s="3" t="str">
        <f>IF(VLOOKUP($B2099*1,[1]Sheet1!$A:$G,4,FALSE)=1,"普通员工","管理人员")</f>
        <v>普通员工</v>
      </c>
      <c r="M2099" s="3">
        <f>E2099/D2099</f>
        <v>30000.13</v>
      </c>
      <c r="N2099" s="3">
        <f t="shared" si="205"/>
        <v>2020</v>
      </c>
      <c r="O2099" s="3">
        <f t="shared" si="206"/>
        <v>6</v>
      </c>
    </row>
    <row r="2100" spans="1:15" x14ac:dyDescent="0.2">
      <c r="A2100" s="10">
        <f>A2099</f>
        <v>44010</v>
      </c>
      <c r="B2100" s="4" t="s">
        <v>22</v>
      </c>
      <c r="C2100" s="4" t="s">
        <v>142</v>
      </c>
      <c r="D2100" s="6">
        <v>1</v>
      </c>
      <c r="E2100" s="5">
        <v>1457.4</v>
      </c>
      <c r="F2100" s="6" t="str">
        <f t="shared" si="203"/>
        <v>借呗</v>
      </c>
      <c r="G2100" s="3" t="str">
        <f>MID(C2100,3,LEN(C2100))</f>
        <v>3期</v>
      </c>
      <c r="H2100" s="3" t="str">
        <f>VLOOKUP($B2100*1,[1]Sheet1!$A:$G,7,FALSE)</f>
        <v>华西北</v>
      </c>
      <c r="I2100" s="3" t="str">
        <f>VLOOKUP($B2100*1,[1]Sheet1!$A:$G,6,FALSE)</f>
        <v>重庆</v>
      </c>
      <c r="J2100" s="3" t="str">
        <f>VLOOKUP($B2100*1,[1]Sheet1!$A:$G,5,FALSE)</f>
        <v>一组</v>
      </c>
      <c r="K2100" s="3" t="str">
        <f t="shared" si="204"/>
        <v>重庆一组</v>
      </c>
      <c r="L2100" s="3" t="str">
        <f>IF(VLOOKUP($B2100*1,[1]Sheet1!$A:$G,4,FALSE)=1,"普通员工","管理人员")</f>
        <v>管理人员</v>
      </c>
      <c r="M2100" s="3">
        <f>E2100/D2100</f>
        <v>1457.4</v>
      </c>
      <c r="N2100" s="3">
        <f t="shared" si="205"/>
        <v>2020</v>
      </c>
      <c r="O2100" s="3">
        <f t="shared" si="206"/>
        <v>6</v>
      </c>
    </row>
    <row r="2101" spans="1:15" x14ac:dyDescent="0.2">
      <c r="A2101" s="10">
        <f>A2100</f>
        <v>44010</v>
      </c>
      <c r="B2101" s="3" t="str">
        <f t="shared" ref="B2101:B2102" si="209">B2100</f>
        <v>1000000068</v>
      </c>
      <c r="C2101" s="4" t="s">
        <v>5</v>
      </c>
      <c r="D2101" s="6">
        <v>3</v>
      </c>
      <c r="E2101" s="5">
        <v>19000.480000000003</v>
      </c>
      <c r="F2101" s="6" t="str">
        <f t="shared" si="203"/>
        <v>借呗</v>
      </c>
      <c r="G2101" s="3" t="str">
        <f>MID(C2101,3,LEN(C2101))</f>
        <v>6期</v>
      </c>
      <c r="H2101" s="3" t="str">
        <f>VLOOKUP($B2101*1,[1]Sheet1!$A:$G,7,FALSE)</f>
        <v>华西北</v>
      </c>
      <c r="I2101" s="3" t="str">
        <f>VLOOKUP($B2101*1,[1]Sheet1!$A:$G,6,FALSE)</f>
        <v>重庆</v>
      </c>
      <c r="J2101" s="3" t="str">
        <f>VLOOKUP($B2101*1,[1]Sheet1!$A:$G,5,FALSE)</f>
        <v>一组</v>
      </c>
      <c r="K2101" s="3" t="str">
        <f t="shared" si="204"/>
        <v>重庆一组</v>
      </c>
      <c r="L2101" s="3" t="str">
        <f>IF(VLOOKUP($B2101*1,[1]Sheet1!$A:$G,4,FALSE)=1,"普通员工","管理人员")</f>
        <v>管理人员</v>
      </c>
      <c r="M2101" s="3">
        <f>E2101/D2101</f>
        <v>6333.4933333333347</v>
      </c>
      <c r="N2101" s="3">
        <f t="shared" si="205"/>
        <v>2020</v>
      </c>
      <c r="O2101" s="3">
        <f t="shared" si="206"/>
        <v>6</v>
      </c>
    </row>
    <row r="2102" spans="1:15" x14ac:dyDescent="0.2">
      <c r="A2102" s="10">
        <f>A2101</f>
        <v>44010</v>
      </c>
      <c r="B2102" s="3" t="str">
        <f t="shared" si="209"/>
        <v>1000000068</v>
      </c>
      <c r="C2102" s="4" t="s">
        <v>6</v>
      </c>
      <c r="D2102" s="6">
        <v>1</v>
      </c>
      <c r="E2102" s="5">
        <v>15000.07</v>
      </c>
      <c r="F2102" s="6" t="str">
        <f t="shared" si="203"/>
        <v>借呗</v>
      </c>
      <c r="G2102" s="3" t="str">
        <f>MID(C2102,3,LEN(C2102))</f>
        <v>12期</v>
      </c>
      <c r="H2102" s="3" t="str">
        <f>VLOOKUP($B2102*1,[1]Sheet1!$A:$G,7,FALSE)</f>
        <v>华西北</v>
      </c>
      <c r="I2102" s="3" t="str">
        <f>VLOOKUP($B2102*1,[1]Sheet1!$A:$G,6,FALSE)</f>
        <v>重庆</v>
      </c>
      <c r="J2102" s="3" t="str">
        <f>VLOOKUP($B2102*1,[1]Sheet1!$A:$G,5,FALSE)</f>
        <v>一组</v>
      </c>
      <c r="K2102" s="3" t="str">
        <f t="shared" si="204"/>
        <v>重庆一组</v>
      </c>
      <c r="L2102" s="3" t="str">
        <f>IF(VLOOKUP($B2102*1,[1]Sheet1!$A:$G,4,FALSE)=1,"普通员工","管理人员")</f>
        <v>管理人员</v>
      </c>
      <c r="M2102" s="3">
        <f>E2102/D2102</f>
        <v>15000.07</v>
      </c>
      <c r="N2102" s="3">
        <f t="shared" si="205"/>
        <v>2020</v>
      </c>
      <c r="O2102" s="3">
        <f t="shared" si="206"/>
        <v>6</v>
      </c>
    </row>
    <row r="2103" spans="1:15" x14ac:dyDescent="0.2">
      <c r="A2103" s="10">
        <f>A2102</f>
        <v>44010</v>
      </c>
      <c r="B2103" s="4" t="s">
        <v>60</v>
      </c>
      <c r="C2103" s="4" t="s">
        <v>5</v>
      </c>
      <c r="D2103" s="6">
        <v>1</v>
      </c>
      <c r="E2103" s="5">
        <v>6000</v>
      </c>
      <c r="F2103" s="6" t="str">
        <f t="shared" si="203"/>
        <v>借呗</v>
      </c>
      <c r="G2103" s="3" t="str">
        <f>MID(C2103,3,LEN(C2103))</f>
        <v>6期</v>
      </c>
      <c r="H2103" s="3" t="str">
        <f>VLOOKUP($B2103*1,[1]Sheet1!$A:$G,7,FALSE)</f>
        <v>华东</v>
      </c>
      <c r="I2103" s="3" t="str">
        <f>VLOOKUP($B2103*1,[1]Sheet1!$A:$G,6,FALSE)</f>
        <v>合肥</v>
      </c>
      <c r="J2103" s="3" t="str">
        <f>VLOOKUP($B2103*1,[1]Sheet1!$A:$G,5,FALSE)</f>
        <v>一组</v>
      </c>
      <c r="K2103" s="3" t="str">
        <f t="shared" si="204"/>
        <v>合肥一组</v>
      </c>
      <c r="L2103" s="3" t="str">
        <f>IF(VLOOKUP($B2103*1,[1]Sheet1!$A:$G,4,FALSE)=1,"普通员工","管理人员")</f>
        <v>普通员工</v>
      </c>
      <c r="M2103" s="3">
        <f>E2103/D2103</f>
        <v>6000</v>
      </c>
      <c r="N2103" s="3">
        <f t="shared" si="205"/>
        <v>2020</v>
      </c>
      <c r="O2103" s="3">
        <f t="shared" si="206"/>
        <v>6</v>
      </c>
    </row>
    <row r="2104" spans="1:15" x14ac:dyDescent="0.2">
      <c r="A2104" s="10">
        <f>A2103</f>
        <v>44010</v>
      </c>
      <c r="B2104" s="3" t="str">
        <f>B2103</f>
        <v>1000000104</v>
      </c>
      <c r="C2104" s="4" t="s">
        <v>10</v>
      </c>
      <c r="D2104" s="6">
        <v>1</v>
      </c>
      <c r="E2104" s="5">
        <v>1500.46</v>
      </c>
      <c r="F2104" s="6" t="str">
        <f t="shared" si="203"/>
        <v>借呗</v>
      </c>
      <c r="G2104" s="3" t="str">
        <f>MID(C2104,3,LEN(C2104))</f>
        <v>18期</v>
      </c>
      <c r="H2104" s="3" t="str">
        <f>VLOOKUP($B2104*1,[1]Sheet1!$A:$G,7,FALSE)</f>
        <v>华东</v>
      </c>
      <c r="I2104" s="3" t="str">
        <f>VLOOKUP($B2104*1,[1]Sheet1!$A:$G,6,FALSE)</f>
        <v>合肥</v>
      </c>
      <c r="J2104" s="3" t="str">
        <f>VLOOKUP($B2104*1,[1]Sheet1!$A:$G,5,FALSE)</f>
        <v>一组</v>
      </c>
      <c r="K2104" s="3" t="str">
        <f t="shared" si="204"/>
        <v>合肥一组</v>
      </c>
      <c r="L2104" s="3" t="str">
        <f>IF(VLOOKUP($B2104*1,[1]Sheet1!$A:$G,4,FALSE)=1,"普通员工","管理人员")</f>
        <v>普通员工</v>
      </c>
      <c r="M2104" s="3">
        <f>E2104/D2104</f>
        <v>1500.46</v>
      </c>
      <c r="N2104" s="3">
        <f t="shared" si="205"/>
        <v>2020</v>
      </c>
      <c r="O2104" s="3">
        <f t="shared" si="206"/>
        <v>6</v>
      </c>
    </row>
    <row r="2105" spans="1:15" x14ac:dyDescent="0.2">
      <c r="A2105" s="10">
        <f>A2104</f>
        <v>44010</v>
      </c>
      <c r="B2105" s="4" t="s">
        <v>24</v>
      </c>
      <c r="C2105" s="4" t="s">
        <v>5</v>
      </c>
      <c r="D2105" s="6">
        <v>1</v>
      </c>
      <c r="E2105" s="5">
        <v>3500.65</v>
      </c>
      <c r="F2105" s="6" t="str">
        <f t="shared" si="203"/>
        <v>借呗</v>
      </c>
      <c r="G2105" s="3" t="str">
        <f>MID(C2105,3,LEN(C2105))</f>
        <v>6期</v>
      </c>
      <c r="H2105" s="3" t="str">
        <f>VLOOKUP($B2105*1,[1]Sheet1!$A:$G,7,FALSE)</f>
        <v>华南</v>
      </c>
      <c r="I2105" s="3" t="str">
        <f>VLOOKUP($B2105*1,[1]Sheet1!$A:$G,6,FALSE)</f>
        <v>广州</v>
      </c>
      <c r="J2105" s="3" t="str">
        <f>VLOOKUP($B2105*1,[1]Sheet1!$A:$G,5,FALSE)</f>
        <v>三组</v>
      </c>
      <c r="K2105" s="3" t="str">
        <f t="shared" si="204"/>
        <v>广州三组</v>
      </c>
      <c r="L2105" s="3" t="str">
        <f>IF(VLOOKUP($B2105*1,[1]Sheet1!$A:$G,4,FALSE)=1,"普通员工","管理人员")</f>
        <v>普通员工</v>
      </c>
      <c r="M2105" s="3">
        <f>E2105/D2105</f>
        <v>3500.65</v>
      </c>
      <c r="N2105" s="3">
        <f t="shared" si="205"/>
        <v>2020</v>
      </c>
      <c r="O2105" s="3">
        <f t="shared" si="206"/>
        <v>6</v>
      </c>
    </row>
    <row r="2106" spans="1:15" x14ac:dyDescent="0.2">
      <c r="A2106" s="10">
        <f>A2105</f>
        <v>44010</v>
      </c>
      <c r="B2106" s="3" t="str">
        <f t="shared" ref="B2106:B2107" si="210">B2105</f>
        <v>1000000566</v>
      </c>
      <c r="C2106" s="4" t="s">
        <v>141</v>
      </c>
      <c r="D2106" s="6">
        <v>1</v>
      </c>
      <c r="E2106" s="5">
        <v>8500.0300000000007</v>
      </c>
      <c r="F2106" s="6" t="str">
        <f t="shared" si="203"/>
        <v>借呗</v>
      </c>
      <c r="G2106" s="3" t="str">
        <f>MID(C2106,3,LEN(C2106))</f>
        <v>9期</v>
      </c>
      <c r="H2106" s="3" t="str">
        <f>VLOOKUP($B2106*1,[1]Sheet1!$A:$G,7,FALSE)</f>
        <v>华南</v>
      </c>
      <c r="I2106" s="3" t="str">
        <f>VLOOKUP($B2106*1,[1]Sheet1!$A:$G,6,FALSE)</f>
        <v>广州</v>
      </c>
      <c r="J2106" s="3" t="str">
        <f>VLOOKUP($B2106*1,[1]Sheet1!$A:$G,5,FALSE)</f>
        <v>三组</v>
      </c>
      <c r="K2106" s="3" t="str">
        <f t="shared" si="204"/>
        <v>广州三组</v>
      </c>
      <c r="L2106" s="3" t="str">
        <f>IF(VLOOKUP($B2106*1,[1]Sheet1!$A:$G,4,FALSE)=1,"普通员工","管理人员")</f>
        <v>普通员工</v>
      </c>
      <c r="M2106" s="3">
        <f>E2106/D2106</f>
        <v>8500.0300000000007</v>
      </c>
      <c r="N2106" s="3">
        <f t="shared" si="205"/>
        <v>2020</v>
      </c>
      <c r="O2106" s="3">
        <f t="shared" si="206"/>
        <v>6</v>
      </c>
    </row>
    <row r="2107" spans="1:15" x14ac:dyDescent="0.2">
      <c r="A2107" s="10">
        <f>A2106</f>
        <v>44010</v>
      </c>
      <c r="B2107" s="3" t="str">
        <f t="shared" si="210"/>
        <v>1000000566</v>
      </c>
      <c r="C2107" s="4" t="s">
        <v>6</v>
      </c>
      <c r="D2107" s="6">
        <v>1</v>
      </c>
      <c r="E2107" s="5">
        <v>12000.43</v>
      </c>
      <c r="F2107" s="6" t="str">
        <f t="shared" si="203"/>
        <v>借呗</v>
      </c>
      <c r="G2107" s="3" t="str">
        <f>MID(C2107,3,LEN(C2107))</f>
        <v>12期</v>
      </c>
      <c r="H2107" s="3" t="str">
        <f>VLOOKUP($B2107*1,[1]Sheet1!$A:$G,7,FALSE)</f>
        <v>华南</v>
      </c>
      <c r="I2107" s="3" t="str">
        <f>VLOOKUP($B2107*1,[1]Sheet1!$A:$G,6,FALSE)</f>
        <v>广州</v>
      </c>
      <c r="J2107" s="3" t="str">
        <f>VLOOKUP($B2107*1,[1]Sheet1!$A:$G,5,FALSE)</f>
        <v>三组</v>
      </c>
      <c r="K2107" s="3" t="str">
        <f t="shared" si="204"/>
        <v>广州三组</v>
      </c>
      <c r="L2107" s="3" t="str">
        <f>IF(VLOOKUP($B2107*1,[1]Sheet1!$A:$G,4,FALSE)=1,"普通员工","管理人员")</f>
        <v>普通员工</v>
      </c>
      <c r="M2107" s="3">
        <f>E2107/D2107</f>
        <v>12000.43</v>
      </c>
      <c r="N2107" s="3">
        <f t="shared" si="205"/>
        <v>2020</v>
      </c>
      <c r="O2107" s="3">
        <f t="shared" si="206"/>
        <v>6</v>
      </c>
    </row>
    <row r="2108" spans="1:15" x14ac:dyDescent="0.2">
      <c r="A2108" s="10">
        <f>A2107</f>
        <v>44010</v>
      </c>
      <c r="B2108" s="4" t="s">
        <v>64</v>
      </c>
      <c r="C2108" s="4" t="s">
        <v>6</v>
      </c>
      <c r="D2108" s="6">
        <v>1</v>
      </c>
      <c r="E2108" s="5">
        <v>25000.65</v>
      </c>
      <c r="F2108" s="6" t="str">
        <f t="shared" si="203"/>
        <v>借呗</v>
      </c>
      <c r="G2108" s="3" t="str">
        <f>MID(C2108,3,LEN(C2108))</f>
        <v>12期</v>
      </c>
      <c r="H2108" s="3" t="str">
        <f>VLOOKUP($B2108*1,[1]Sheet1!$A:$G,7,FALSE)</f>
        <v>华西北</v>
      </c>
      <c r="I2108" s="3" t="str">
        <f>VLOOKUP($B2108*1,[1]Sheet1!$A:$G,6,FALSE)</f>
        <v>西安</v>
      </c>
      <c r="J2108" s="3" t="str">
        <f>VLOOKUP($B2108*1,[1]Sheet1!$A:$G,5,FALSE)</f>
        <v>一组</v>
      </c>
      <c r="K2108" s="3" t="str">
        <f t="shared" si="204"/>
        <v>西安一组</v>
      </c>
      <c r="L2108" s="3" t="str">
        <f>IF(VLOOKUP($B2108*1,[1]Sheet1!$A:$G,4,FALSE)=1,"普通员工","管理人员")</f>
        <v>普通员工</v>
      </c>
      <c r="M2108" s="3">
        <f>E2108/D2108</f>
        <v>25000.65</v>
      </c>
      <c r="N2108" s="3">
        <f t="shared" si="205"/>
        <v>2020</v>
      </c>
      <c r="O2108" s="3">
        <f t="shared" si="206"/>
        <v>6</v>
      </c>
    </row>
    <row r="2109" spans="1:15" x14ac:dyDescent="0.2">
      <c r="A2109" s="10">
        <f>A2108</f>
        <v>44010</v>
      </c>
      <c r="B2109" s="4" t="s">
        <v>43</v>
      </c>
      <c r="C2109" s="4" t="s">
        <v>10</v>
      </c>
      <c r="D2109" s="6">
        <v>1</v>
      </c>
      <c r="E2109" s="5">
        <v>5000.2</v>
      </c>
      <c r="F2109" s="6" t="str">
        <f t="shared" si="203"/>
        <v>借呗</v>
      </c>
      <c r="G2109" s="3" t="str">
        <f>MID(C2109,3,LEN(C2109))</f>
        <v>18期</v>
      </c>
      <c r="H2109" s="3" t="str">
        <f>VLOOKUP($B2109*1,[1]Sheet1!$A:$G,7,FALSE)</f>
        <v>华东</v>
      </c>
      <c r="I2109" s="3" t="str">
        <f>VLOOKUP($B2109*1,[1]Sheet1!$A:$G,6,FALSE)</f>
        <v>上海</v>
      </c>
      <c r="J2109" s="3" t="str">
        <f>VLOOKUP($B2109*1,[1]Sheet1!$A:$G,5,FALSE)</f>
        <v>二组</v>
      </c>
      <c r="K2109" s="3" t="str">
        <f t="shared" si="204"/>
        <v>上海二组</v>
      </c>
      <c r="L2109" s="3" t="str">
        <f>IF(VLOOKUP($B2109*1,[1]Sheet1!$A:$G,4,FALSE)=1,"普通员工","管理人员")</f>
        <v>普通员工</v>
      </c>
      <c r="M2109" s="3">
        <f>E2109/D2109</f>
        <v>5000.2</v>
      </c>
      <c r="N2109" s="3">
        <f t="shared" si="205"/>
        <v>2020</v>
      </c>
      <c r="O2109" s="3">
        <f t="shared" si="206"/>
        <v>6</v>
      </c>
    </row>
    <row r="2110" spans="1:15" x14ac:dyDescent="0.2">
      <c r="A2110" s="10">
        <f>A2109</f>
        <v>44010</v>
      </c>
      <c r="B2110" s="4" t="s">
        <v>44</v>
      </c>
      <c r="C2110" s="4" t="s">
        <v>6</v>
      </c>
      <c r="D2110" s="6">
        <v>1</v>
      </c>
      <c r="E2110" s="5">
        <v>10000.040000000001</v>
      </c>
      <c r="F2110" s="6" t="str">
        <f t="shared" si="203"/>
        <v>借呗</v>
      </c>
      <c r="G2110" s="3" t="str">
        <f>MID(C2110,3,LEN(C2110))</f>
        <v>12期</v>
      </c>
      <c r="H2110" s="3" t="str">
        <f>VLOOKUP($B2110*1,[1]Sheet1!$A:$G,7,FALSE)</f>
        <v>华东</v>
      </c>
      <c r="I2110" s="3" t="str">
        <f>VLOOKUP($B2110*1,[1]Sheet1!$A:$G,6,FALSE)</f>
        <v>苏州</v>
      </c>
      <c r="J2110" s="3" t="str">
        <f>VLOOKUP($B2110*1,[1]Sheet1!$A:$G,5,FALSE)</f>
        <v>二组</v>
      </c>
      <c r="K2110" s="3" t="str">
        <f t="shared" si="204"/>
        <v>苏州二组</v>
      </c>
      <c r="L2110" s="3" t="str">
        <f>IF(VLOOKUP($B2110*1,[1]Sheet1!$A:$G,4,FALSE)=1,"普通员工","管理人员")</f>
        <v>普通员工</v>
      </c>
      <c r="M2110" s="3">
        <f>E2110/D2110</f>
        <v>10000.040000000001</v>
      </c>
      <c r="N2110" s="3">
        <f t="shared" si="205"/>
        <v>2020</v>
      </c>
      <c r="O2110" s="3">
        <f t="shared" si="206"/>
        <v>6</v>
      </c>
    </row>
    <row r="2111" spans="1:15" x14ac:dyDescent="0.2">
      <c r="A2111" s="10">
        <f>A2110</f>
        <v>44010</v>
      </c>
      <c r="B2111" s="4" t="s">
        <v>146</v>
      </c>
      <c r="C2111" s="4" t="s">
        <v>5</v>
      </c>
      <c r="D2111" s="6">
        <v>1</v>
      </c>
      <c r="E2111" s="5">
        <v>16000.59</v>
      </c>
      <c r="F2111" s="6" t="str">
        <f t="shared" si="203"/>
        <v>借呗</v>
      </c>
      <c r="G2111" s="3" t="str">
        <f>MID(C2111,3,LEN(C2111))</f>
        <v>6期</v>
      </c>
      <c r="H2111" s="3" t="str">
        <f>VLOOKUP($B2111*1,[1]Sheet1!$A:$G,7,FALSE)</f>
        <v>华东</v>
      </c>
      <c r="I2111" s="3" t="str">
        <f>VLOOKUP($B2111*1,[1]Sheet1!$A:$G,6,FALSE)</f>
        <v>合肥</v>
      </c>
      <c r="J2111" s="3" t="str">
        <f>VLOOKUP($B2111*1,[1]Sheet1!$A:$G,5,FALSE)</f>
        <v>二组</v>
      </c>
      <c r="K2111" s="3" t="str">
        <f t="shared" si="204"/>
        <v>合肥二组</v>
      </c>
      <c r="L2111" s="3" t="str">
        <f>IF(VLOOKUP($B2111*1,[1]Sheet1!$A:$G,4,FALSE)=1,"普通员工","管理人员")</f>
        <v>普通员工</v>
      </c>
      <c r="M2111" s="3">
        <f>E2111/D2111</f>
        <v>16000.59</v>
      </c>
      <c r="N2111" s="3">
        <f t="shared" si="205"/>
        <v>2020</v>
      </c>
      <c r="O2111" s="3">
        <f t="shared" si="206"/>
        <v>6</v>
      </c>
    </row>
    <row r="2112" spans="1:15" x14ac:dyDescent="0.2">
      <c r="A2112" s="10">
        <f>A2111</f>
        <v>44010</v>
      </c>
      <c r="B2112" s="3" t="str">
        <f>B2111</f>
        <v>1000002134</v>
      </c>
      <c r="C2112" s="4" t="s">
        <v>6</v>
      </c>
      <c r="D2112" s="6">
        <v>1</v>
      </c>
      <c r="E2112" s="5">
        <v>5500.56</v>
      </c>
      <c r="F2112" s="6" t="str">
        <f t="shared" si="203"/>
        <v>借呗</v>
      </c>
      <c r="G2112" s="3" t="str">
        <f>MID(C2112,3,LEN(C2112))</f>
        <v>12期</v>
      </c>
      <c r="H2112" s="3" t="str">
        <f>VLOOKUP($B2112*1,[1]Sheet1!$A:$G,7,FALSE)</f>
        <v>华东</v>
      </c>
      <c r="I2112" s="3" t="str">
        <f>VLOOKUP($B2112*1,[1]Sheet1!$A:$G,6,FALSE)</f>
        <v>合肥</v>
      </c>
      <c r="J2112" s="3" t="str">
        <f>VLOOKUP($B2112*1,[1]Sheet1!$A:$G,5,FALSE)</f>
        <v>二组</v>
      </c>
      <c r="K2112" s="3" t="str">
        <f t="shared" si="204"/>
        <v>合肥二组</v>
      </c>
      <c r="L2112" s="3" t="str">
        <f>IF(VLOOKUP($B2112*1,[1]Sheet1!$A:$G,4,FALSE)=1,"普通员工","管理人员")</f>
        <v>普通员工</v>
      </c>
      <c r="M2112" s="3">
        <f>E2112/D2112</f>
        <v>5500.56</v>
      </c>
      <c r="N2112" s="3">
        <f t="shared" si="205"/>
        <v>2020</v>
      </c>
      <c r="O2112" s="3">
        <f t="shared" si="206"/>
        <v>6</v>
      </c>
    </row>
    <row r="2113" spans="1:15" x14ac:dyDescent="0.2">
      <c r="A2113" s="10">
        <f>A2112</f>
        <v>44010</v>
      </c>
      <c r="B2113" s="4" t="s">
        <v>94</v>
      </c>
      <c r="C2113" s="4" t="s">
        <v>10</v>
      </c>
      <c r="D2113" s="6">
        <v>2</v>
      </c>
      <c r="E2113" s="5">
        <v>22001.07</v>
      </c>
      <c r="F2113" s="6" t="str">
        <f t="shared" si="203"/>
        <v>借呗</v>
      </c>
      <c r="G2113" s="3" t="str">
        <f>MID(C2113,3,LEN(C2113))</f>
        <v>18期</v>
      </c>
      <c r="H2113" s="3" t="str">
        <f>VLOOKUP($B2113*1,[1]Sheet1!$A:$G,7,FALSE)</f>
        <v>华南</v>
      </c>
      <c r="I2113" s="3" t="str">
        <f>VLOOKUP($B2113*1,[1]Sheet1!$A:$G,6,FALSE)</f>
        <v>广州</v>
      </c>
      <c r="J2113" s="3" t="str">
        <f>VLOOKUP($B2113*1,[1]Sheet1!$A:$G,5,FALSE)</f>
        <v>三组</v>
      </c>
      <c r="K2113" s="3" t="str">
        <f t="shared" si="204"/>
        <v>广州三组</v>
      </c>
      <c r="L2113" s="3" t="str">
        <f>IF(VLOOKUP($B2113*1,[1]Sheet1!$A:$G,4,FALSE)=1,"普通员工","管理人员")</f>
        <v>普通员工</v>
      </c>
      <c r="M2113" s="3">
        <f>E2113/D2113</f>
        <v>11000.535</v>
      </c>
      <c r="N2113" s="3">
        <f t="shared" si="205"/>
        <v>2020</v>
      </c>
      <c r="O2113" s="3">
        <f t="shared" si="206"/>
        <v>6</v>
      </c>
    </row>
    <row r="2114" spans="1:15" x14ac:dyDescent="0.2">
      <c r="A2114" s="10">
        <f>A2113</f>
        <v>44010</v>
      </c>
      <c r="B2114" s="4" t="s">
        <v>45</v>
      </c>
      <c r="C2114" s="4" t="s">
        <v>5</v>
      </c>
      <c r="D2114" s="6">
        <v>1</v>
      </c>
      <c r="E2114" s="5">
        <v>10000.51</v>
      </c>
      <c r="F2114" s="6" t="str">
        <f t="shared" si="203"/>
        <v>借呗</v>
      </c>
      <c r="G2114" s="3" t="str">
        <f>MID(C2114,3,LEN(C2114))</f>
        <v>6期</v>
      </c>
      <c r="H2114" s="3" t="str">
        <f>VLOOKUP($B2114*1,[1]Sheet1!$A:$G,7,FALSE)</f>
        <v>华南</v>
      </c>
      <c r="I2114" s="3" t="str">
        <f>VLOOKUP($B2114*1,[1]Sheet1!$A:$G,6,FALSE)</f>
        <v>广州</v>
      </c>
      <c r="J2114" s="3" t="str">
        <f>VLOOKUP($B2114*1,[1]Sheet1!$A:$G,5,FALSE)</f>
        <v>一组</v>
      </c>
      <c r="K2114" s="3" t="str">
        <f t="shared" si="204"/>
        <v>广州一组</v>
      </c>
      <c r="L2114" s="3" t="str">
        <f>IF(VLOOKUP($B2114*1,[1]Sheet1!$A:$G,4,FALSE)=1,"普通员工","管理人员")</f>
        <v>普通员工</v>
      </c>
      <c r="M2114" s="3">
        <f>E2114/D2114</f>
        <v>10000.51</v>
      </c>
      <c r="N2114" s="3">
        <f t="shared" si="205"/>
        <v>2020</v>
      </c>
      <c r="O2114" s="3">
        <f t="shared" si="206"/>
        <v>6</v>
      </c>
    </row>
    <row r="2115" spans="1:15" x14ac:dyDescent="0.2">
      <c r="A2115" s="10">
        <f>A2114</f>
        <v>44010</v>
      </c>
      <c r="B2115" s="4" t="s">
        <v>26</v>
      </c>
      <c r="C2115" s="4" t="s">
        <v>5</v>
      </c>
      <c r="D2115" s="6">
        <v>2</v>
      </c>
      <c r="E2115" s="5">
        <v>41000.58</v>
      </c>
      <c r="F2115" s="6" t="str">
        <f t="shared" ref="F2115:F2178" si="211">LEFT(C2115,2)</f>
        <v>借呗</v>
      </c>
      <c r="G2115" s="3" t="str">
        <f>MID(C2115,3,LEN(C2115))</f>
        <v>6期</v>
      </c>
      <c r="H2115" s="3" t="str">
        <f>VLOOKUP($B2115*1,[1]Sheet1!$A:$G,7,FALSE)</f>
        <v>华南</v>
      </c>
      <c r="I2115" s="3" t="str">
        <f>VLOOKUP($B2115*1,[1]Sheet1!$A:$G,6,FALSE)</f>
        <v>广州</v>
      </c>
      <c r="J2115" s="3" t="str">
        <f>VLOOKUP($B2115*1,[1]Sheet1!$A:$G,5,FALSE)</f>
        <v>一组</v>
      </c>
      <c r="K2115" s="3" t="str">
        <f t="shared" ref="K2115:K2178" si="212">I2115&amp;J2115</f>
        <v>广州一组</v>
      </c>
      <c r="L2115" s="3" t="str">
        <f>IF(VLOOKUP($B2115*1,[1]Sheet1!$A:$G,4,FALSE)=1,"普通员工","管理人员")</f>
        <v>管理人员</v>
      </c>
      <c r="M2115" s="3">
        <f>E2115/D2115</f>
        <v>20500.29</v>
      </c>
      <c r="N2115" s="3">
        <f t="shared" ref="N2115:N2178" si="213">YEAR(A2115)</f>
        <v>2020</v>
      </c>
      <c r="O2115" s="3">
        <f t="shared" ref="O2115:O2178" si="214">MONTH(A2115)</f>
        <v>6</v>
      </c>
    </row>
    <row r="2116" spans="1:15" x14ac:dyDescent="0.2">
      <c r="A2116" s="10">
        <f>A2115</f>
        <v>44010</v>
      </c>
      <c r="B2116" s="4" t="s">
        <v>68</v>
      </c>
      <c r="C2116" s="4" t="s">
        <v>141</v>
      </c>
      <c r="D2116" s="6">
        <v>2</v>
      </c>
      <c r="E2116" s="5">
        <v>2800.5299999999997</v>
      </c>
      <c r="F2116" s="6" t="str">
        <f t="shared" si="211"/>
        <v>借呗</v>
      </c>
      <c r="G2116" s="3" t="str">
        <f>MID(C2116,3,LEN(C2116))</f>
        <v>9期</v>
      </c>
      <c r="H2116" s="3" t="str">
        <f>VLOOKUP($B2116*1,[1]Sheet1!$A:$G,7,FALSE)</f>
        <v>华西北</v>
      </c>
      <c r="I2116" s="3" t="str">
        <f>VLOOKUP($B2116*1,[1]Sheet1!$A:$G,6,FALSE)</f>
        <v>北京</v>
      </c>
      <c r="J2116" s="3" t="str">
        <f>VLOOKUP($B2116*1,[1]Sheet1!$A:$G,5,FALSE)</f>
        <v>三组</v>
      </c>
      <c r="K2116" s="3" t="str">
        <f t="shared" si="212"/>
        <v>北京三组</v>
      </c>
      <c r="L2116" s="3" t="str">
        <f>IF(VLOOKUP($B2116*1,[1]Sheet1!$A:$G,4,FALSE)=1,"普通员工","管理人员")</f>
        <v>普通员工</v>
      </c>
      <c r="M2116" s="3">
        <f>E2116/D2116</f>
        <v>1400.2649999999999</v>
      </c>
      <c r="N2116" s="3">
        <f t="shared" si="213"/>
        <v>2020</v>
      </c>
      <c r="O2116" s="3">
        <f t="shared" si="214"/>
        <v>6</v>
      </c>
    </row>
    <row r="2117" spans="1:15" x14ac:dyDescent="0.2">
      <c r="A2117" s="10">
        <f>A2116</f>
        <v>44010</v>
      </c>
      <c r="B2117" s="3" t="str">
        <f>B2116</f>
        <v>1000003989</v>
      </c>
      <c r="C2117" s="4" t="s">
        <v>6</v>
      </c>
      <c r="D2117" s="6">
        <v>1</v>
      </c>
      <c r="E2117" s="5">
        <v>14000.68</v>
      </c>
      <c r="F2117" s="6" t="str">
        <f t="shared" si="211"/>
        <v>借呗</v>
      </c>
      <c r="G2117" s="3" t="str">
        <f>MID(C2117,3,LEN(C2117))</f>
        <v>12期</v>
      </c>
      <c r="H2117" s="3" t="str">
        <f>VLOOKUP($B2117*1,[1]Sheet1!$A:$G,7,FALSE)</f>
        <v>华西北</v>
      </c>
      <c r="I2117" s="3" t="str">
        <f>VLOOKUP($B2117*1,[1]Sheet1!$A:$G,6,FALSE)</f>
        <v>北京</v>
      </c>
      <c r="J2117" s="3" t="str">
        <f>VLOOKUP($B2117*1,[1]Sheet1!$A:$G,5,FALSE)</f>
        <v>三组</v>
      </c>
      <c r="K2117" s="3" t="str">
        <f t="shared" si="212"/>
        <v>北京三组</v>
      </c>
      <c r="L2117" s="3" t="str">
        <f>IF(VLOOKUP($B2117*1,[1]Sheet1!$A:$G,4,FALSE)=1,"普通员工","管理人员")</f>
        <v>普通员工</v>
      </c>
      <c r="M2117" s="3">
        <f>E2117/D2117</f>
        <v>14000.68</v>
      </c>
      <c r="N2117" s="3">
        <f t="shared" si="213"/>
        <v>2020</v>
      </c>
      <c r="O2117" s="3">
        <f t="shared" si="214"/>
        <v>6</v>
      </c>
    </row>
    <row r="2118" spans="1:15" x14ac:dyDescent="0.2">
      <c r="A2118" s="10">
        <f>A2117</f>
        <v>44010</v>
      </c>
      <c r="B2118" s="4" t="s">
        <v>27</v>
      </c>
      <c r="C2118" s="4" t="s">
        <v>5</v>
      </c>
      <c r="D2118" s="6">
        <v>4</v>
      </c>
      <c r="E2118" s="5">
        <v>65001.75</v>
      </c>
      <c r="F2118" s="6" t="str">
        <f t="shared" si="211"/>
        <v>借呗</v>
      </c>
      <c r="G2118" s="3" t="str">
        <f>MID(C2118,3,LEN(C2118))</f>
        <v>6期</v>
      </c>
      <c r="H2118" s="3" t="str">
        <f>VLOOKUP($B2118*1,[1]Sheet1!$A:$G,7,FALSE)</f>
        <v>华东</v>
      </c>
      <c r="I2118" s="3" t="str">
        <f>VLOOKUP($B2118*1,[1]Sheet1!$A:$G,6,FALSE)</f>
        <v>上海</v>
      </c>
      <c r="J2118" s="3" t="str">
        <f>VLOOKUP($B2118*1,[1]Sheet1!$A:$G,5,FALSE)</f>
        <v>二组</v>
      </c>
      <c r="K2118" s="3" t="str">
        <f t="shared" si="212"/>
        <v>上海二组</v>
      </c>
      <c r="L2118" s="3" t="str">
        <f>IF(VLOOKUP($B2118*1,[1]Sheet1!$A:$G,4,FALSE)=1,"普通员工","管理人员")</f>
        <v>管理人员</v>
      </c>
      <c r="M2118" s="3">
        <f>E2118/D2118</f>
        <v>16250.4375</v>
      </c>
      <c r="N2118" s="3">
        <f t="shared" si="213"/>
        <v>2020</v>
      </c>
      <c r="O2118" s="3">
        <f t="shared" si="214"/>
        <v>6</v>
      </c>
    </row>
    <row r="2119" spans="1:15" x14ac:dyDescent="0.2">
      <c r="A2119" s="10">
        <f>A2118</f>
        <v>44010</v>
      </c>
      <c r="B2119" s="3" t="str">
        <f>B2118</f>
        <v>1000004170</v>
      </c>
      <c r="C2119" s="4" t="s">
        <v>141</v>
      </c>
      <c r="D2119" s="6">
        <v>1</v>
      </c>
      <c r="E2119" s="5">
        <v>1261</v>
      </c>
      <c r="F2119" s="6" t="str">
        <f t="shared" si="211"/>
        <v>借呗</v>
      </c>
      <c r="G2119" s="3" t="str">
        <f>MID(C2119,3,LEN(C2119))</f>
        <v>9期</v>
      </c>
      <c r="H2119" s="3" t="str">
        <f>VLOOKUP($B2119*1,[1]Sheet1!$A:$G,7,FALSE)</f>
        <v>华东</v>
      </c>
      <c r="I2119" s="3" t="str">
        <f>VLOOKUP($B2119*1,[1]Sheet1!$A:$G,6,FALSE)</f>
        <v>上海</v>
      </c>
      <c r="J2119" s="3" t="str">
        <f>VLOOKUP($B2119*1,[1]Sheet1!$A:$G,5,FALSE)</f>
        <v>二组</v>
      </c>
      <c r="K2119" s="3" t="str">
        <f t="shared" si="212"/>
        <v>上海二组</v>
      </c>
      <c r="L2119" s="3" t="str">
        <f>IF(VLOOKUP($B2119*1,[1]Sheet1!$A:$G,4,FALSE)=1,"普通员工","管理人员")</f>
        <v>管理人员</v>
      </c>
      <c r="M2119" s="3">
        <f>E2119/D2119</f>
        <v>1261</v>
      </c>
      <c r="N2119" s="3">
        <f t="shared" si="213"/>
        <v>2020</v>
      </c>
      <c r="O2119" s="3">
        <f t="shared" si="214"/>
        <v>6</v>
      </c>
    </row>
    <row r="2120" spans="1:15" x14ac:dyDescent="0.2">
      <c r="A2120" s="10">
        <f>A2119</f>
        <v>44010</v>
      </c>
      <c r="B2120" s="4" t="s">
        <v>28</v>
      </c>
      <c r="C2120" s="4" t="s">
        <v>6</v>
      </c>
      <c r="D2120" s="6">
        <v>1</v>
      </c>
      <c r="E2120" s="5">
        <v>16000.23</v>
      </c>
      <c r="F2120" s="6" t="str">
        <f t="shared" si="211"/>
        <v>借呗</v>
      </c>
      <c r="G2120" s="3" t="str">
        <f>MID(C2120,3,LEN(C2120))</f>
        <v>12期</v>
      </c>
      <c r="H2120" s="3" t="str">
        <f>VLOOKUP($B2120*1,[1]Sheet1!$A:$G,7,FALSE)</f>
        <v>华东</v>
      </c>
      <c r="I2120" s="3" t="str">
        <f>VLOOKUP($B2120*1,[1]Sheet1!$A:$G,6,FALSE)</f>
        <v>合肥</v>
      </c>
      <c r="J2120" s="3" t="str">
        <f>VLOOKUP($B2120*1,[1]Sheet1!$A:$G,5,FALSE)</f>
        <v>一组</v>
      </c>
      <c r="K2120" s="3" t="str">
        <f t="shared" si="212"/>
        <v>合肥一组</v>
      </c>
      <c r="L2120" s="3" t="str">
        <f>IF(VLOOKUP($B2120*1,[1]Sheet1!$A:$G,4,FALSE)=1,"普通员工","管理人员")</f>
        <v>普通员工</v>
      </c>
      <c r="M2120" s="3">
        <f>E2120/D2120</f>
        <v>16000.23</v>
      </c>
      <c r="N2120" s="3">
        <f t="shared" si="213"/>
        <v>2020</v>
      </c>
      <c r="O2120" s="3">
        <f t="shared" si="214"/>
        <v>6</v>
      </c>
    </row>
    <row r="2121" spans="1:15" x14ac:dyDescent="0.2">
      <c r="A2121" s="10">
        <f>A2120</f>
        <v>44010</v>
      </c>
      <c r="B2121" s="3" t="str">
        <f>B2120</f>
        <v>1000004256</v>
      </c>
      <c r="C2121" s="4" t="s">
        <v>10</v>
      </c>
      <c r="D2121" s="6">
        <v>1</v>
      </c>
      <c r="E2121" s="5">
        <v>12000.47</v>
      </c>
      <c r="F2121" s="6" t="str">
        <f t="shared" si="211"/>
        <v>借呗</v>
      </c>
      <c r="G2121" s="3" t="str">
        <f>MID(C2121,3,LEN(C2121))</f>
        <v>18期</v>
      </c>
      <c r="H2121" s="3" t="str">
        <f>VLOOKUP($B2121*1,[1]Sheet1!$A:$G,7,FALSE)</f>
        <v>华东</v>
      </c>
      <c r="I2121" s="3" t="str">
        <f>VLOOKUP($B2121*1,[1]Sheet1!$A:$G,6,FALSE)</f>
        <v>合肥</v>
      </c>
      <c r="J2121" s="3" t="str">
        <f>VLOOKUP($B2121*1,[1]Sheet1!$A:$G,5,FALSE)</f>
        <v>一组</v>
      </c>
      <c r="K2121" s="3" t="str">
        <f t="shared" si="212"/>
        <v>合肥一组</v>
      </c>
      <c r="L2121" s="3" t="str">
        <f>IF(VLOOKUP($B2121*1,[1]Sheet1!$A:$G,4,FALSE)=1,"普通员工","管理人员")</f>
        <v>普通员工</v>
      </c>
      <c r="M2121" s="3">
        <f>E2121/D2121</f>
        <v>12000.47</v>
      </c>
      <c r="N2121" s="3">
        <f t="shared" si="213"/>
        <v>2020</v>
      </c>
      <c r="O2121" s="3">
        <f t="shared" si="214"/>
        <v>6</v>
      </c>
    </row>
    <row r="2122" spans="1:15" x14ac:dyDescent="0.2">
      <c r="A2122" s="10">
        <f>A2121</f>
        <v>44010</v>
      </c>
      <c r="B2122" s="4" t="s">
        <v>46</v>
      </c>
      <c r="C2122" s="4" t="s">
        <v>5</v>
      </c>
      <c r="D2122" s="6">
        <v>1</v>
      </c>
      <c r="E2122" s="5">
        <v>16000.65</v>
      </c>
      <c r="F2122" s="6" t="str">
        <f t="shared" si="211"/>
        <v>借呗</v>
      </c>
      <c r="G2122" s="3" t="str">
        <f>MID(C2122,3,LEN(C2122))</f>
        <v>6期</v>
      </c>
      <c r="H2122" s="3" t="str">
        <f>VLOOKUP($B2122*1,[1]Sheet1!$A:$G,7,FALSE)</f>
        <v>华东</v>
      </c>
      <c r="I2122" s="3" t="str">
        <f>VLOOKUP($B2122*1,[1]Sheet1!$A:$G,6,FALSE)</f>
        <v>杭州</v>
      </c>
      <c r="J2122" s="3" t="str">
        <f>VLOOKUP($B2122*1,[1]Sheet1!$A:$G,5,FALSE)</f>
        <v>二组</v>
      </c>
      <c r="K2122" s="3" t="str">
        <f t="shared" si="212"/>
        <v>杭州二组</v>
      </c>
      <c r="L2122" s="3" t="str">
        <f>IF(VLOOKUP($B2122*1,[1]Sheet1!$A:$G,4,FALSE)=1,"普通员工","管理人员")</f>
        <v>管理人员</v>
      </c>
      <c r="M2122" s="3">
        <f>E2122/D2122</f>
        <v>16000.65</v>
      </c>
      <c r="N2122" s="3">
        <f t="shared" si="213"/>
        <v>2020</v>
      </c>
      <c r="O2122" s="3">
        <f t="shared" si="214"/>
        <v>6</v>
      </c>
    </row>
    <row r="2123" spans="1:15" x14ac:dyDescent="0.2">
      <c r="A2123" s="10">
        <f>A2122</f>
        <v>44010</v>
      </c>
      <c r="B2123" s="3" t="str">
        <f>B2122</f>
        <v>1000005873</v>
      </c>
      <c r="C2123" s="4" t="s">
        <v>141</v>
      </c>
      <c r="D2123" s="6">
        <v>1</v>
      </c>
      <c r="E2123" s="5">
        <v>2000.13</v>
      </c>
      <c r="F2123" s="6" t="str">
        <f t="shared" si="211"/>
        <v>借呗</v>
      </c>
      <c r="G2123" s="3" t="str">
        <f>MID(C2123,3,LEN(C2123))</f>
        <v>9期</v>
      </c>
      <c r="H2123" s="3" t="str">
        <f>VLOOKUP($B2123*1,[1]Sheet1!$A:$G,7,FALSE)</f>
        <v>华东</v>
      </c>
      <c r="I2123" s="3" t="str">
        <f>VLOOKUP($B2123*1,[1]Sheet1!$A:$G,6,FALSE)</f>
        <v>杭州</v>
      </c>
      <c r="J2123" s="3" t="str">
        <f>VLOOKUP($B2123*1,[1]Sheet1!$A:$G,5,FALSE)</f>
        <v>二组</v>
      </c>
      <c r="K2123" s="3" t="str">
        <f t="shared" si="212"/>
        <v>杭州二组</v>
      </c>
      <c r="L2123" s="3" t="str">
        <f>IF(VLOOKUP($B2123*1,[1]Sheet1!$A:$G,4,FALSE)=1,"普通员工","管理人员")</f>
        <v>管理人员</v>
      </c>
      <c r="M2123" s="3">
        <f>E2123/D2123</f>
        <v>2000.13</v>
      </c>
      <c r="N2123" s="3">
        <f t="shared" si="213"/>
        <v>2020</v>
      </c>
      <c r="O2123" s="3">
        <f t="shared" si="214"/>
        <v>6</v>
      </c>
    </row>
    <row r="2124" spans="1:15" x14ac:dyDescent="0.2">
      <c r="A2124" s="10">
        <f>A2123</f>
        <v>44010</v>
      </c>
      <c r="B2124" s="4" t="s">
        <v>29</v>
      </c>
      <c r="C2124" s="4" t="s">
        <v>10</v>
      </c>
      <c r="D2124" s="6">
        <v>2</v>
      </c>
      <c r="E2124" s="5">
        <v>35001.089999999997</v>
      </c>
      <c r="F2124" s="6" t="str">
        <f t="shared" si="211"/>
        <v>借呗</v>
      </c>
      <c r="G2124" s="3" t="str">
        <f>MID(C2124,3,LEN(C2124))</f>
        <v>18期</v>
      </c>
      <c r="H2124" s="3" t="str">
        <f>VLOOKUP($B2124*1,[1]Sheet1!$A:$G,7,FALSE)</f>
        <v>华东</v>
      </c>
      <c r="I2124" s="3" t="str">
        <f>VLOOKUP($B2124*1,[1]Sheet1!$A:$G,6,FALSE)</f>
        <v>合肥</v>
      </c>
      <c r="J2124" s="3" t="str">
        <f>VLOOKUP($B2124*1,[1]Sheet1!$A:$G,5,FALSE)</f>
        <v>一组</v>
      </c>
      <c r="K2124" s="3" t="str">
        <f t="shared" si="212"/>
        <v>合肥一组</v>
      </c>
      <c r="L2124" s="3" t="str">
        <f>IF(VLOOKUP($B2124*1,[1]Sheet1!$A:$G,4,FALSE)=1,"普通员工","管理人员")</f>
        <v>普通员工</v>
      </c>
      <c r="M2124" s="3">
        <f>E2124/D2124</f>
        <v>17500.544999999998</v>
      </c>
      <c r="N2124" s="3">
        <f t="shared" si="213"/>
        <v>2020</v>
      </c>
      <c r="O2124" s="3">
        <f t="shared" si="214"/>
        <v>6</v>
      </c>
    </row>
    <row r="2125" spans="1:15" x14ac:dyDescent="0.2">
      <c r="A2125" s="10">
        <f>A2124</f>
        <v>44010</v>
      </c>
      <c r="B2125" s="4" t="s">
        <v>151</v>
      </c>
      <c r="C2125" s="4" t="s">
        <v>141</v>
      </c>
      <c r="D2125" s="6">
        <v>1</v>
      </c>
      <c r="E2125" s="5">
        <v>874.94</v>
      </c>
      <c r="F2125" s="6" t="str">
        <f t="shared" si="211"/>
        <v>借呗</v>
      </c>
      <c r="G2125" s="3" t="str">
        <f>MID(C2125,3,LEN(C2125))</f>
        <v>9期</v>
      </c>
      <c r="H2125" s="3" t="str">
        <f>VLOOKUP($B2125*1,[1]Sheet1!$A:$G,7,FALSE)</f>
        <v>华东</v>
      </c>
      <c r="I2125" s="3" t="str">
        <f>VLOOKUP($B2125*1,[1]Sheet1!$A:$G,6,FALSE)</f>
        <v>南京</v>
      </c>
      <c r="J2125" s="3" t="str">
        <f>VLOOKUP($B2125*1,[1]Sheet1!$A:$G,5,FALSE)</f>
        <v>一组</v>
      </c>
      <c r="K2125" s="3" t="str">
        <f t="shared" si="212"/>
        <v>南京一组</v>
      </c>
      <c r="L2125" s="3" t="str">
        <f>IF(VLOOKUP($B2125*1,[1]Sheet1!$A:$G,4,FALSE)=1,"普通员工","管理人员")</f>
        <v>普通员工</v>
      </c>
      <c r="M2125" s="3">
        <f>E2125/D2125</f>
        <v>874.94</v>
      </c>
      <c r="N2125" s="3">
        <f t="shared" si="213"/>
        <v>2020</v>
      </c>
      <c r="O2125" s="3">
        <f t="shared" si="214"/>
        <v>6</v>
      </c>
    </row>
    <row r="2126" spans="1:15" x14ac:dyDescent="0.2">
      <c r="A2126" s="10">
        <f>A2125</f>
        <v>44010</v>
      </c>
      <c r="B2126" s="4" t="s">
        <v>49</v>
      </c>
      <c r="C2126" s="4" t="s">
        <v>141</v>
      </c>
      <c r="D2126" s="6">
        <v>1</v>
      </c>
      <c r="E2126" s="5">
        <v>500.36</v>
      </c>
      <c r="F2126" s="6" t="str">
        <f t="shared" si="211"/>
        <v>借呗</v>
      </c>
      <c r="G2126" s="3" t="str">
        <f>MID(C2126,3,LEN(C2126))</f>
        <v>9期</v>
      </c>
      <c r="H2126" s="3" t="str">
        <f>VLOOKUP($B2126*1,[1]Sheet1!$A:$G,7,FALSE)</f>
        <v>华东</v>
      </c>
      <c r="I2126" s="3" t="str">
        <f>VLOOKUP($B2126*1,[1]Sheet1!$A:$G,6,FALSE)</f>
        <v>合肥</v>
      </c>
      <c r="J2126" s="3" t="str">
        <f>VLOOKUP($B2126*1,[1]Sheet1!$A:$G,5,FALSE)</f>
        <v>一组</v>
      </c>
      <c r="K2126" s="3" t="str">
        <f t="shared" si="212"/>
        <v>合肥一组</v>
      </c>
      <c r="L2126" s="3" t="str">
        <f>IF(VLOOKUP($B2126*1,[1]Sheet1!$A:$G,4,FALSE)=1,"普通员工","管理人员")</f>
        <v>普通员工</v>
      </c>
      <c r="M2126" s="3">
        <f>E2126/D2126</f>
        <v>500.36</v>
      </c>
      <c r="N2126" s="3">
        <f t="shared" si="213"/>
        <v>2020</v>
      </c>
      <c r="O2126" s="3">
        <f t="shared" si="214"/>
        <v>6</v>
      </c>
    </row>
    <row r="2127" spans="1:15" x14ac:dyDescent="0.2">
      <c r="A2127" s="10">
        <f>A2126</f>
        <v>44010</v>
      </c>
      <c r="B2127" s="4" t="s">
        <v>50</v>
      </c>
      <c r="C2127" s="4" t="s">
        <v>6</v>
      </c>
      <c r="D2127" s="6">
        <v>2</v>
      </c>
      <c r="E2127" s="5">
        <v>17000.62</v>
      </c>
      <c r="F2127" s="6" t="str">
        <f t="shared" si="211"/>
        <v>借呗</v>
      </c>
      <c r="G2127" s="3" t="str">
        <f>MID(C2127,3,LEN(C2127))</f>
        <v>12期</v>
      </c>
      <c r="H2127" s="3" t="str">
        <f>VLOOKUP($B2127*1,[1]Sheet1!$A:$G,7,FALSE)</f>
        <v>华东</v>
      </c>
      <c r="I2127" s="3" t="str">
        <f>VLOOKUP($B2127*1,[1]Sheet1!$A:$G,6,FALSE)</f>
        <v>上海</v>
      </c>
      <c r="J2127" s="3" t="str">
        <f>VLOOKUP($B2127*1,[1]Sheet1!$A:$G,5,FALSE)</f>
        <v>一组</v>
      </c>
      <c r="K2127" s="3" t="str">
        <f t="shared" si="212"/>
        <v>上海一组</v>
      </c>
      <c r="L2127" s="3" t="str">
        <f>IF(VLOOKUP($B2127*1,[1]Sheet1!$A:$G,4,FALSE)=1,"普通员工","管理人员")</f>
        <v>普通员工</v>
      </c>
      <c r="M2127" s="3">
        <f>E2127/D2127</f>
        <v>8500.31</v>
      </c>
      <c r="N2127" s="3">
        <f t="shared" si="213"/>
        <v>2020</v>
      </c>
      <c r="O2127" s="3">
        <f t="shared" si="214"/>
        <v>6</v>
      </c>
    </row>
    <row r="2128" spans="1:15" x14ac:dyDescent="0.2">
      <c r="A2128" s="10">
        <f>A2127</f>
        <v>44010</v>
      </c>
      <c r="B2128" s="4" t="s">
        <v>51</v>
      </c>
      <c r="C2128" s="4" t="s">
        <v>5</v>
      </c>
      <c r="D2128" s="6">
        <v>1</v>
      </c>
      <c r="E2128" s="5">
        <v>10000.66</v>
      </c>
      <c r="F2128" s="6" t="str">
        <f t="shared" si="211"/>
        <v>借呗</v>
      </c>
      <c r="G2128" s="3" t="str">
        <f>MID(C2128,3,LEN(C2128))</f>
        <v>6期</v>
      </c>
      <c r="H2128" s="3" t="str">
        <f>VLOOKUP($B2128*1,[1]Sheet1!$A:$G,7,FALSE)</f>
        <v>华东</v>
      </c>
      <c r="I2128" s="3" t="str">
        <f>VLOOKUP($B2128*1,[1]Sheet1!$A:$G,6,FALSE)</f>
        <v>南京</v>
      </c>
      <c r="J2128" s="3" t="str">
        <f>VLOOKUP($B2128*1,[1]Sheet1!$A:$G,5,FALSE)</f>
        <v>一组</v>
      </c>
      <c r="K2128" s="3" t="str">
        <f t="shared" si="212"/>
        <v>南京一组</v>
      </c>
      <c r="L2128" s="3" t="str">
        <f>IF(VLOOKUP($B2128*1,[1]Sheet1!$A:$G,4,FALSE)=1,"普通员工","管理人员")</f>
        <v>管理人员</v>
      </c>
      <c r="M2128" s="3">
        <f>E2128/D2128</f>
        <v>10000.66</v>
      </c>
      <c r="N2128" s="3">
        <f t="shared" si="213"/>
        <v>2020</v>
      </c>
      <c r="O2128" s="3">
        <f t="shared" si="214"/>
        <v>6</v>
      </c>
    </row>
    <row r="2129" spans="1:15" x14ac:dyDescent="0.2">
      <c r="A2129" s="10">
        <f>A2128</f>
        <v>44010</v>
      </c>
      <c r="B2129" s="4" t="s">
        <v>69</v>
      </c>
      <c r="C2129" s="4" t="s">
        <v>10</v>
      </c>
      <c r="D2129" s="6">
        <v>1</v>
      </c>
      <c r="E2129" s="5">
        <v>10000.74</v>
      </c>
      <c r="F2129" s="6" t="str">
        <f t="shared" si="211"/>
        <v>借呗</v>
      </c>
      <c r="G2129" s="3" t="str">
        <f>MID(C2129,3,LEN(C2129))</f>
        <v>18期</v>
      </c>
      <c r="H2129" s="3" t="str">
        <f>VLOOKUP($B2129*1,[1]Sheet1!$A:$G,7,FALSE)</f>
        <v>华东</v>
      </c>
      <c r="I2129" s="3" t="str">
        <f>VLOOKUP($B2129*1,[1]Sheet1!$A:$G,6,FALSE)</f>
        <v>合肥</v>
      </c>
      <c r="J2129" s="3" t="str">
        <f>VLOOKUP($B2129*1,[1]Sheet1!$A:$G,5,FALSE)</f>
        <v>一组</v>
      </c>
      <c r="K2129" s="3" t="str">
        <f t="shared" si="212"/>
        <v>合肥一组</v>
      </c>
      <c r="L2129" s="3" t="str">
        <f>IF(VLOOKUP($B2129*1,[1]Sheet1!$A:$G,4,FALSE)=1,"普通员工","管理人员")</f>
        <v>普通员工</v>
      </c>
      <c r="M2129" s="3">
        <f>E2129/D2129</f>
        <v>10000.74</v>
      </c>
      <c r="N2129" s="3">
        <f t="shared" si="213"/>
        <v>2020</v>
      </c>
      <c r="O2129" s="3">
        <f t="shared" si="214"/>
        <v>6</v>
      </c>
    </row>
    <row r="2130" spans="1:15" x14ac:dyDescent="0.2">
      <c r="A2130" s="10">
        <f>A2129</f>
        <v>44010</v>
      </c>
      <c r="B2130" s="4" t="s">
        <v>52</v>
      </c>
      <c r="C2130" s="4" t="s">
        <v>5</v>
      </c>
      <c r="D2130" s="6">
        <v>4</v>
      </c>
      <c r="E2130" s="5">
        <v>49001.55</v>
      </c>
      <c r="F2130" s="6" t="str">
        <f t="shared" si="211"/>
        <v>借呗</v>
      </c>
      <c r="G2130" s="3" t="str">
        <f>MID(C2130,3,LEN(C2130))</f>
        <v>6期</v>
      </c>
      <c r="H2130" s="3" t="str">
        <f>VLOOKUP($B2130*1,[1]Sheet1!$A:$G,7,FALSE)</f>
        <v>华东</v>
      </c>
      <c r="I2130" s="3" t="str">
        <f>VLOOKUP($B2130*1,[1]Sheet1!$A:$G,6,FALSE)</f>
        <v>苏州</v>
      </c>
      <c r="J2130" s="3" t="str">
        <f>VLOOKUP($B2130*1,[1]Sheet1!$A:$G,5,FALSE)</f>
        <v>二组</v>
      </c>
      <c r="K2130" s="3" t="str">
        <f t="shared" si="212"/>
        <v>苏州二组</v>
      </c>
      <c r="L2130" s="3" t="str">
        <f>IF(VLOOKUP($B2130*1,[1]Sheet1!$A:$G,4,FALSE)=1,"普通员工","管理人员")</f>
        <v>普通员工</v>
      </c>
      <c r="M2130" s="3">
        <f>E2130/D2130</f>
        <v>12250.387500000001</v>
      </c>
      <c r="N2130" s="3">
        <f t="shared" si="213"/>
        <v>2020</v>
      </c>
      <c r="O2130" s="3">
        <f t="shared" si="214"/>
        <v>6</v>
      </c>
    </row>
    <row r="2131" spans="1:15" x14ac:dyDescent="0.2">
      <c r="A2131" s="10">
        <f>A2130</f>
        <v>44010</v>
      </c>
      <c r="B2131" s="4" t="s">
        <v>54</v>
      </c>
      <c r="C2131" s="4" t="s">
        <v>142</v>
      </c>
      <c r="D2131" s="6">
        <v>1</v>
      </c>
      <c r="E2131" s="5">
        <v>4000.21</v>
      </c>
      <c r="F2131" s="6" t="str">
        <f t="shared" si="211"/>
        <v>借呗</v>
      </c>
      <c r="G2131" s="3" t="str">
        <f>MID(C2131,3,LEN(C2131))</f>
        <v>3期</v>
      </c>
      <c r="H2131" s="3" t="str">
        <f>VLOOKUP($B2131*1,[1]Sheet1!$A:$G,7,FALSE)</f>
        <v>华东</v>
      </c>
      <c r="I2131" s="3" t="str">
        <f>VLOOKUP($B2131*1,[1]Sheet1!$A:$G,6,FALSE)</f>
        <v>南京</v>
      </c>
      <c r="J2131" s="3" t="str">
        <f>VLOOKUP($B2131*1,[1]Sheet1!$A:$G,5,FALSE)</f>
        <v>一组</v>
      </c>
      <c r="K2131" s="3" t="str">
        <f t="shared" si="212"/>
        <v>南京一组</v>
      </c>
      <c r="L2131" s="3" t="str">
        <f>IF(VLOOKUP($B2131*1,[1]Sheet1!$A:$G,4,FALSE)=1,"普通员工","管理人员")</f>
        <v>普通员工</v>
      </c>
      <c r="M2131" s="3">
        <f>E2131/D2131</f>
        <v>4000.21</v>
      </c>
      <c r="N2131" s="3">
        <f t="shared" si="213"/>
        <v>2020</v>
      </c>
      <c r="O2131" s="3">
        <f t="shared" si="214"/>
        <v>6</v>
      </c>
    </row>
    <row r="2132" spans="1:15" x14ac:dyDescent="0.2">
      <c r="A2132" s="10">
        <f>A2131</f>
        <v>44010</v>
      </c>
      <c r="B2132" s="3" t="str">
        <f>B2131</f>
        <v>1000010837</v>
      </c>
      <c r="C2132" s="4" t="s">
        <v>6</v>
      </c>
      <c r="D2132" s="6">
        <v>1</v>
      </c>
      <c r="E2132" s="5">
        <v>20000.689999999999</v>
      </c>
      <c r="F2132" s="6" t="str">
        <f t="shared" si="211"/>
        <v>借呗</v>
      </c>
      <c r="G2132" s="3" t="str">
        <f>MID(C2132,3,LEN(C2132))</f>
        <v>12期</v>
      </c>
      <c r="H2132" s="3" t="str">
        <f>VLOOKUP($B2132*1,[1]Sheet1!$A:$G,7,FALSE)</f>
        <v>华东</v>
      </c>
      <c r="I2132" s="3" t="str">
        <f>VLOOKUP($B2132*1,[1]Sheet1!$A:$G,6,FALSE)</f>
        <v>南京</v>
      </c>
      <c r="J2132" s="3" t="str">
        <f>VLOOKUP($B2132*1,[1]Sheet1!$A:$G,5,FALSE)</f>
        <v>一组</v>
      </c>
      <c r="K2132" s="3" t="str">
        <f t="shared" si="212"/>
        <v>南京一组</v>
      </c>
      <c r="L2132" s="3" t="str">
        <f>IF(VLOOKUP($B2132*1,[1]Sheet1!$A:$G,4,FALSE)=1,"普通员工","管理人员")</f>
        <v>普通员工</v>
      </c>
      <c r="M2132" s="3">
        <f>E2132/D2132</f>
        <v>20000.689999999999</v>
      </c>
      <c r="N2132" s="3">
        <f t="shared" si="213"/>
        <v>2020</v>
      </c>
      <c r="O2132" s="3">
        <f t="shared" si="214"/>
        <v>6</v>
      </c>
    </row>
    <row r="2133" spans="1:15" x14ac:dyDescent="0.2">
      <c r="A2133" s="10">
        <f>A2132</f>
        <v>44010</v>
      </c>
      <c r="B2133" s="4" t="s">
        <v>55</v>
      </c>
      <c r="C2133" s="4" t="s">
        <v>10</v>
      </c>
      <c r="D2133" s="6">
        <v>1</v>
      </c>
      <c r="E2133" s="5">
        <v>5999.93</v>
      </c>
      <c r="F2133" s="6" t="str">
        <f t="shared" si="211"/>
        <v>借呗</v>
      </c>
      <c r="G2133" s="3" t="str">
        <f>MID(C2133,3,LEN(C2133))</f>
        <v>18期</v>
      </c>
      <c r="H2133" s="3" t="str">
        <f>VLOOKUP($B2133*1,[1]Sheet1!$A:$G,7,FALSE)</f>
        <v>华南</v>
      </c>
      <c r="I2133" s="3" t="str">
        <f>VLOOKUP($B2133*1,[1]Sheet1!$A:$G,6,FALSE)</f>
        <v>广州</v>
      </c>
      <c r="J2133" s="3" t="str">
        <f>VLOOKUP($B2133*1,[1]Sheet1!$A:$G,5,FALSE)</f>
        <v>一组</v>
      </c>
      <c r="K2133" s="3" t="str">
        <f t="shared" si="212"/>
        <v>广州一组</v>
      </c>
      <c r="L2133" s="3" t="str">
        <f>IF(VLOOKUP($B2133*1,[1]Sheet1!$A:$G,4,FALSE)=1,"普通员工","管理人员")</f>
        <v>普通员工</v>
      </c>
      <c r="M2133" s="3">
        <f>E2133/D2133</f>
        <v>5999.93</v>
      </c>
      <c r="N2133" s="3">
        <f t="shared" si="213"/>
        <v>2020</v>
      </c>
      <c r="O2133" s="3">
        <f t="shared" si="214"/>
        <v>6</v>
      </c>
    </row>
    <row r="2134" spans="1:15" x14ac:dyDescent="0.2">
      <c r="A2134" s="10">
        <f>A2133</f>
        <v>44010</v>
      </c>
      <c r="B2134" s="4" t="s">
        <v>80</v>
      </c>
      <c r="C2134" s="4" t="s">
        <v>5</v>
      </c>
      <c r="D2134" s="6">
        <v>1</v>
      </c>
      <c r="E2134" s="5">
        <v>15000.3</v>
      </c>
      <c r="F2134" s="6" t="str">
        <f t="shared" si="211"/>
        <v>借呗</v>
      </c>
      <c r="G2134" s="3" t="str">
        <f>MID(C2134,3,LEN(C2134))</f>
        <v>6期</v>
      </c>
      <c r="H2134" s="3" t="str">
        <f>VLOOKUP($B2134*1,[1]Sheet1!$A:$G,7,FALSE)</f>
        <v>华东</v>
      </c>
      <c r="I2134" s="3" t="str">
        <f>VLOOKUP($B2134*1,[1]Sheet1!$A:$G,6,FALSE)</f>
        <v>上海</v>
      </c>
      <c r="J2134" s="3" t="str">
        <f>VLOOKUP($B2134*1,[1]Sheet1!$A:$G,5,FALSE)</f>
        <v>二组</v>
      </c>
      <c r="K2134" s="3" t="str">
        <f t="shared" si="212"/>
        <v>上海二组</v>
      </c>
      <c r="L2134" s="3" t="str">
        <f>IF(VLOOKUP($B2134*1,[1]Sheet1!$A:$G,4,FALSE)=1,"普通员工","管理人员")</f>
        <v>普通员工</v>
      </c>
      <c r="M2134" s="3">
        <f>E2134/D2134</f>
        <v>15000.3</v>
      </c>
      <c r="N2134" s="3">
        <f t="shared" si="213"/>
        <v>2020</v>
      </c>
      <c r="O2134" s="3">
        <f t="shared" si="214"/>
        <v>6</v>
      </c>
    </row>
    <row r="2135" spans="1:15" x14ac:dyDescent="0.2">
      <c r="A2135" s="10">
        <f>A2134</f>
        <v>44010</v>
      </c>
      <c r="B2135" s="3" t="str">
        <f>B2134</f>
        <v>1000011697</v>
      </c>
      <c r="C2135" s="4" t="s">
        <v>6</v>
      </c>
      <c r="D2135" s="6">
        <v>1</v>
      </c>
      <c r="E2135" s="5">
        <v>11000.67</v>
      </c>
      <c r="F2135" s="6" t="str">
        <f t="shared" si="211"/>
        <v>借呗</v>
      </c>
      <c r="G2135" s="3" t="str">
        <f>MID(C2135,3,LEN(C2135))</f>
        <v>12期</v>
      </c>
      <c r="H2135" s="3" t="str">
        <f>VLOOKUP($B2135*1,[1]Sheet1!$A:$G,7,FALSE)</f>
        <v>华东</v>
      </c>
      <c r="I2135" s="3" t="str">
        <f>VLOOKUP($B2135*1,[1]Sheet1!$A:$G,6,FALSE)</f>
        <v>上海</v>
      </c>
      <c r="J2135" s="3" t="str">
        <f>VLOOKUP($B2135*1,[1]Sheet1!$A:$G,5,FALSE)</f>
        <v>二组</v>
      </c>
      <c r="K2135" s="3" t="str">
        <f t="shared" si="212"/>
        <v>上海二组</v>
      </c>
      <c r="L2135" s="3" t="str">
        <f>IF(VLOOKUP($B2135*1,[1]Sheet1!$A:$G,4,FALSE)=1,"普通员工","管理人员")</f>
        <v>普通员工</v>
      </c>
      <c r="M2135" s="3">
        <f>E2135/D2135</f>
        <v>11000.67</v>
      </c>
      <c r="N2135" s="3">
        <f t="shared" si="213"/>
        <v>2020</v>
      </c>
      <c r="O2135" s="3">
        <f t="shared" si="214"/>
        <v>6</v>
      </c>
    </row>
    <row r="2136" spans="1:15" x14ac:dyDescent="0.2">
      <c r="A2136" s="10">
        <f>A2135</f>
        <v>44010</v>
      </c>
      <c r="B2136" s="4" t="s">
        <v>73</v>
      </c>
      <c r="C2136" s="4" t="s">
        <v>5</v>
      </c>
      <c r="D2136" s="6">
        <v>3</v>
      </c>
      <c r="E2136" s="5">
        <v>34000.83</v>
      </c>
      <c r="F2136" s="6" t="str">
        <f t="shared" si="211"/>
        <v>借呗</v>
      </c>
      <c r="G2136" s="3" t="str">
        <f>MID(C2136,3,LEN(C2136))</f>
        <v>6期</v>
      </c>
      <c r="H2136" s="3" t="str">
        <f>VLOOKUP($B2136*1,[1]Sheet1!$A:$G,7,FALSE)</f>
        <v>华东</v>
      </c>
      <c r="I2136" s="3" t="str">
        <f>VLOOKUP($B2136*1,[1]Sheet1!$A:$G,6,FALSE)</f>
        <v>上海</v>
      </c>
      <c r="J2136" s="3" t="str">
        <f>VLOOKUP($B2136*1,[1]Sheet1!$A:$G,5,FALSE)</f>
        <v>二组</v>
      </c>
      <c r="K2136" s="3" t="str">
        <f t="shared" si="212"/>
        <v>上海二组</v>
      </c>
      <c r="L2136" s="3" t="str">
        <f>IF(VLOOKUP($B2136*1,[1]Sheet1!$A:$G,4,FALSE)=1,"普通员工","管理人员")</f>
        <v>普通员工</v>
      </c>
      <c r="M2136" s="3">
        <f>E2136/D2136</f>
        <v>11333.61</v>
      </c>
      <c r="N2136" s="3">
        <f t="shared" si="213"/>
        <v>2020</v>
      </c>
      <c r="O2136" s="3">
        <f t="shared" si="214"/>
        <v>6</v>
      </c>
    </row>
    <row r="2137" spans="1:15" x14ac:dyDescent="0.2">
      <c r="A2137" s="10">
        <f>A2136</f>
        <v>44010</v>
      </c>
      <c r="B2137" s="4" t="s">
        <v>77</v>
      </c>
      <c r="C2137" s="4" t="s">
        <v>5</v>
      </c>
      <c r="D2137" s="6">
        <v>1</v>
      </c>
      <c r="E2137" s="5">
        <v>9000.6200000000008</v>
      </c>
      <c r="F2137" s="6" t="str">
        <f t="shared" si="211"/>
        <v>借呗</v>
      </c>
      <c r="G2137" s="3" t="str">
        <f>MID(C2137,3,LEN(C2137))</f>
        <v>6期</v>
      </c>
      <c r="H2137" s="3" t="str">
        <f>VLOOKUP($B2137*1,[1]Sheet1!$A:$G,7,FALSE)</f>
        <v>华东</v>
      </c>
      <c r="I2137" s="3" t="str">
        <f>VLOOKUP($B2137*1,[1]Sheet1!$A:$G,6,FALSE)</f>
        <v>杭州</v>
      </c>
      <c r="J2137" s="3" t="str">
        <f>VLOOKUP($B2137*1,[1]Sheet1!$A:$G,5,FALSE)</f>
        <v>三组</v>
      </c>
      <c r="K2137" s="3" t="str">
        <f t="shared" si="212"/>
        <v>杭州三组</v>
      </c>
      <c r="L2137" s="3" t="str">
        <f>IF(VLOOKUP($B2137*1,[1]Sheet1!$A:$G,4,FALSE)=1,"普通员工","管理人员")</f>
        <v>管理人员</v>
      </c>
      <c r="M2137" s="3">
        <f>E2137/D2137</f>
        <v>9000.6200000000008</v>
      </c>
      <c r="N2137" s="3">
        <f t="shared" si="213"/>
        <v>2020</v>
      </c>
      <c r="O2137" s="3">
        <f t="shared" si="214"/>
        <v>6</v>
      </c>
    </row>
    <row r="2138" spans="1:15" x14ac:dyDescent="0.2">
      <c r="A2138" s="10">
        <f>A2137</f>
        <v>44010</v>
      </c>
      <c r="B2138" s="4" t="s">
        <v>102</v>
      </c>
      <c r="C2138" s="4" t="s">
        <v>10</v>
      </c>
      <c r="D2138" s="6">
        <v>1</v>
      </c>
      <c r="E2138" s="5">
        <v>17000.46</v>
      </c>
      <c r="F2138" s="6" t="str">
        <f t="shared" si="211"/>
        <v>借呗</v>
      </c>
      <c r="G2138" s="3" t="str">
        <f>MID(C2138,3,LEN(C2138))</f>
        <v>18期</v>
      </c>
      <c r="H2138" s="3" t="str">
        <f>VLOOKUP($B2138*1,[1]Sheet1!$A:$G,7,FALSE)</f>
        <v>华东</v>
      </c>
      <c r="I2138" s="3" t="str">
        <f>VLOOKUP($B2138*1,[1]Sheet1!$A:$G,6,FALSE)</f>
        <v>杭州</v>
      </c>
      <c r="J2138" s="3" t="str">
        <f>VLOOKUP($B2138*1,[1]Sheet1!$A:$G,5,FALSE)</f>
        <v>一组</v>
      </c>
      <c r="K2138" s="3" t="str">
        <f t="shared" si="212"/>
        <v>杭州一组</v>
      </c>
      <c r="L2138" s="3" t="str">
        <f>IF(VLOOKUP($B2138*1,[1]Sheet1!$A:$G,4,FALSE)=1,"普通员工","管理人员")</f>
        <v>普通员工</v>
      </c>
      <c r="M2138" s="3">
        <f>E2138/D2138</f>
        <v>17000.46</v>
      </c>
      <c r="N2138" s="3">
        <f t="shared" si="213"/>
        <v>2020</v>
      </c>
      <c r="O2138" s="3">
        <f t="shared" si="214"/>
        <v>6</v>
      </c>
    </row>
    <row r="2139" spans="1:15" x14ac:dyDescent="0.2">
      <c r="A2139" s="10">
        <f>A2138</f>
        <v>44010</v>
      </c>
      <c r="B2139" s="4" t="s">
        <v>86</v>
      </c>
      <c r="C2139" s="4" t="s">
        <v>5</v>
      </c>
      <c r="D2139" s="6">
        <v>4</v>
      </c>
      <c r="E2139" s="5">
        <v>60001.1</v>
      </c>
      <c r="F2139" s="6" t="str">
        <f t="shared" si="211"/>
        <v>借呗</v>
      </c>
      <c r="G2139" s="3" t="str">
        <f>MID(C2139,3,LEN(C2139))</f>
        <v>6期</v>
      </c>
      <c r="H2139" s="3" t="str">
        <f>VLOOKUP($B2139*1,[1]Sheet1!$A:$G,7,FALSE)</f>
        <v>华东</v>
      </c>
      <c r="I2139" s="3" t="str">
        <f>VLOOKUP($B2139*1,[1]Sheet1!$A:$G,6,FALSE)</f>
        <v>苏州</v>
      </c>
      <c r="J2139" s="3" t="str">
        <f>VLOOKUP($B2139*1,[1]Sheet1!$A:$G,5,FALSE)</f>
        <v>一组</v>
      </c>
      <c r="K2139" s="3" t="str">
        <f t="shared" si="212"/>
        <v>苏州一组</v>
      </c>
      <c r="L2139" s="3" t="str">
        <f>IF(VLOOKUP($B2139*1,[1]Sheet1!$A:$G,4,FALSE)=1,"普通员工","管理人员")</f>
        <v>普通员工</v>
      </c>
      <c r="M2139" s="3">
        <f>E2139/D2139</f>
        <v>15000.275</v>
      </c>
      <c r="N2139" s="3">
        <f t="shared" si="213"/>
        <v>2020</v>
      </c>
      <c r="O2139" s="3">
        <f t="shared" si="214"/>
        <v>6</v>
      </c>
    </row>
    <row r="2140" spans="1:15" x14ac:dyDescent="0.2">
      <c r="A2140" s="10">
        <f>A2139</f>
        <v>44010</v>
      </c>
      <c r="B2140" s="4" t="s">
        <v>81</v>
      </c>
      <c r="C2140" s="4" t="s">
        <v>5</v>
      </c>
      <c r="D2140" s="6">
        <v>1</v>
      </c>
      <c r="E2140" s="5">
        <v>10000</v>
      </c>
      <c r="F2140" s="6" t="str">
        <f t="shared" si="211"/>
        <v>借呗</v>
      </c>
      <c r="G2140" s="3" t="str">
        <f>MID(C2140,3,LEN(C2140))</f>
        <v>6期</v>
      </c>
      <c r="H2140" s="3" t="str">
        <f>VLOOKUP($B2140*1,[1]Sheet1!$A:$G,7,FALSE)</f>
        <v>华南</v>
      </c>
      <c r="I2140" s="3" t="str">
        <f>VLOOKUP($B2140*1,[1]Sheet1!$A:$G,6,FALSE)</f>
        <v>南宁</v>
      </c>
      <c r="J2140" s="3" t="str">
        <f>VLOOKUP($B2140*1,[1]Sheet1!$A:$G,5,FALSE)</f>
        <v>一组</v>
      </c>
      <c r="K2140" s="3" t="str">
        <f t="shared" si="212"/>
        <v>南宁一组</v>
      </c>
      <c r="L2140" s="3" t="str">
        <f>IF(VLOOKUP($B2140*1,[1]Sheet1!$A:$G,4,FALSE)=1,"普通员工","管理人员")</f>
        <v>普通员工</v>
      </c>
      <c r="M2140" s="3">
        <f>E2140/D2140</f>
        <v>10000</v>
      </c>
      <c r="N2140" s="3">
        <f t="shared" si="213"/>
        <v>2020</v>
      </c>
      <c r="O2140" s="3">
        <f t="shared" si="214"/>
        <v>6</v>
      </c>
    </row>
    <row r="2141" spans="1:15" x14ac:dyDescent="0.2">
      <c r="A2141" s="10">
        <f>A2140</f>
        <v>44010</v>
      </c>
      <c r="B2141" s="4" t="s">
        <v>82</v>
      </c>
      <c r="C2141" s="4" t="s">
        <v>6</v>
      </c>
      <c r="D2141" s="6">
        <v>1</v>
      </c>
      <c r="E2141" s="5">
        <v>14000.1</v>
      </c>
      <c r="F2141" s="6" t="str">
        <f t="shared" si="211"/>
        <v>借呗</v>
      </c>
      <c r="G2141" s="3" t="str">
        <f>MID(C2141,3,LEN(C2141))</f>
        <v>12期</v>
      </c>
      <c r="H2141" s="3" t="str">
        <f>VLOOKUP($B2141*1,[1]Sheet1!$A:$G,7,FALSE)</f>
        <v>华西北</v>
      </c>
      <c r="I2141" s="3" t="str">
        <f>VLOOKUP($B2141*1,[1]Sheet1!$A:$G,6,FALSE)</f>
        <v>北京</v>
      </c>
      <c r="J2141" s="3" t="str">
        <f>VLOOKUP($B2141*1,[1]Sheet1!$A:$G,5,FALSE)</f>
        <v>三组</v>
      </c>
      <c r="K2141" s="3" t="str">
        <f t="shared" si="212"/>
        <v>北京三组</v>
      </c>
      <c r="L2141" s="3" t="str">
        <f>IF(VLOOKUP($B2141*1,[1]Sheet1!$A:$G,4,FALSE)=1,"普通员工","管理人员")</f>
        <v>普通员工</v>
      </c>
      <c r="M2141" s="3">
        <f>E2141/D2141</f>
        <v>14000.1</v>
      </c>
      <c r="N2141" s="3">
        <f t="shared" si="213"/>
        <v>2020</v>
      </c>
      <c r="O2141" s="3">
        <f t="shared" si="214"/>
        <v>6</v>
      </c>
    </row>
    <row r="2142" spans="1:15" x14ac:dyDescent="0.2">
      <c r="A2142" s="10">
        <f>A2141</f>
        <v>44010</v>
      </c>
      <c r="B2142" s="4" t="s">
        <v>120</v>
      </c>
      <c r="C2142" s="4" t="s">
        <v>6</v>
      </c>
      <c r="D2142" s="6">
        <v>1</v>
      </c>
      <c r="E2142" s="5">
        <v>15000.28</v>
      </c>
      <c r="F2142" s="6" t="str">
        <f t="shared" si="211"/>
        <v>借呗</v>
      </c>
      <c r="G2142" s="3" t="str">
        <f>MID(C2142,3,LEN(C2142))</f>
        <v>12期</v>
      </c>
      <c r="H2142" s="3" t="str">
        <f>VLOOKUP($B2142*1,[1]Sheet1!$A:$G,7,FALSE)</f>
        <v>华南</v>
      </c>
      <c r="I2142" s="3" t="str">
        <f>VLOOKUP($B2142*1,[1]Sheet1!$A:$G,6,FALSE)</f>
        <v>南宁</v>
      </c>
      <c r="J2142" s="3" t="str">
        <f>VLOOKUP($B2142*1,[1]Sheet1!$A:$G,5,FALSE)</f>
        <v>一组</v>
      </c>
      <c r="K2142" s="3" t="str">
        <f t="shared" si="212"/>
        <v>南宁一组</v>
      </c>
      <c r="L2142" s="3" t="str">
        <f>IF(VLOOKUP($B2142*1,[1]Sheet1!$A:$G,4,FALSE)=1,"普通员工","管理人员")</f>
        <v>普通员工</v>
      </c>
      <c r="M2142" s="3">
        <f>E2142/D2142</f>
        <v>15000.28</v>
      </c>
      <c r="N2142" s="3">
        <f t="shared" si="213"/>
        <v>2020</v>
      </c>
      <c r="O2142" s="3">
        <f t="shared" si="214"/>
        <v>6</v>
      </c>
    </row>
    <row r="2143" spans="1:15" x14ac:dyDescent="0.2">
      <c r="A2143" s="10">
        <f>A2142</f>
        <v>44010</v>
      </c>
      <c r="B2143" s="4" t="s">
        <v>98</v>
      </c>
      <c r="C2143" s="4" t="s">
        <v>5</v>
      </c>
      <c r="D2143" s="6">
        <v>1</v>
      </c>
      <c r="E2143" s="5">
        <v>17000.54</v>
      </c>
      <c r="F2143" s="6" t="str">
        <f t="shared" si="211"/>
        <v>借呗</v>
      </c>
      <c r="G2143" s="3" t="str">
        <f>MID(C2143,3,LEN(C2143))</f>
        <v>6期</v>
      </c>
      <c r="H2143" s="3" t="str">
        <f>VLOOKUP($B2143*1,[1]Sheet1!$A:$G,7,FALSE)</f>
        <v>华东</v>
      </c>
      <c r="I2143" s="3" t="str">
        <f>VLOOKUP($B2143*1,[1]Sheet1!$A:$G,6,FALSE)</f>
        <v>杭州</v>
      </c>
      <c r="J2143" s="3" t="str">
        <f>VLOOKUP($B2143*1,[1]Sheet1!$A:$G,5,FALSE)</f>
        <v>二组</v>
      </c>
      <c r="K2143" s="3" t="str">
        <f t="shared" si="212"/>
        <v>杭州二组</v>
      </c>
      <c r="L2143" s="3" t="str">
        <f>IF(VLOOKUP($B2143*1,[1]Sheet1!$A:$G,4,FALSE)=1,"普通员工","管理人员")</f>
        <v>普通员工</v>
      </c>
      <c r="M2143" s="3">
        <f>E2143/D2143</f>
        <v>17000.54</v>
      </c>
      <c r="N2143" s="3">
        <f t="shared" si="213"/>
        <v>2020</v>
      </c>
      <c r="O2143" s="3">
        <f t="shared" si="214"/>
        <v>6</v>
      </c>
    </row>
    <row r="2144" spans="1:15" x14ac:dyDescent="0.2">
      <c r="A2144" s="10">
        <f>A2143</f>
        <v>44010</v>
      </c>
      <c r="B2144" s="4" t="s">
        <v>99</v>
      </c>
      <c r="C2144" s="4" t="s">
        <v>5</v>
      </c>
      <c r="D2144" s="6">
        <v>3</v>
      </c>
      <c r="E2144" s="5">
        <v>27001.39</v>
      </c>
      <c r="F2144" s="6" t="str">
        <f t="shared" si="211"/>
        <v>借呗</v>
      </c>
      <c r="G2144" s="3" t="str">
        <f>MID(C2144,3,LEN(C2144))</f>
        <v>6期</v>
      </c>
      <c r="H2144" s="3" t="str">
        <f>VLOOKUP($B2144*1,[1]Sheet1!$A:$G,7,FALSE)</f>
        <v>华南</v>
      </c>
      <c r="I2144" s="3" t="str">
        <f>VLOOKUP($B2144*1,[1]Sheet1!$A:$G,6,FALSE)</f>
        <v>广州</v>
      </c>
      <c r="J2144" s="3" t="str">
        <f>VLOOKUP($B2144*1,[1]Sheet1!$A:$G,5,FALSE)</f>
        <v>二组</v>
      </c>
      <c r="K2144" s="3" t="str">
        <f t="shared" si="212"/>
        <v>广州二组</v>
      </c>
      <c r="L2144" s="3" t="str">
        <f>IF(VLOOKUP($B2144*1,[1]Sheet1!$A:$G,4,FALSE)=1,"普通员工","管理人员")</f>
        <v>管理人员</v>
      </c>
      <c r="M2144" s="3">
        <f>E2144/D2144</f>
        <v>9000.4633333333331</v>
      </c>
      <c r="N2144" s="3">
        <f t="shared" si="213"/>
        <v>2020</v>
      </c>
      <c r="O2144" s="3">
        <f t="shared" si="214"/>
        <v>6</v>
      </c>
    </row>
    <row r="2145" spans="1:15" x14ac:dyDescent="0.2">
      <c r="A2145" s="10">
        <f>A2144</f>
        <v>44010</v>
      </c>
      <c r="B2145" s="3" t="str">
        <f>B2144</f>
        <v>1000014291</v>
      </c>
      <c r="C2145" s="4" t="s">
        <v>6</v>
      </c>
      <c r="D2145" s="6">
        <v>2</v>
      </c>
      <c r="E2145" s="5">
        <v>16000.53</v>
      </c>
      <c r="F2145" s="6" t="str">
        <f t="shared" si="211"/>
        <v>借呗</v>
      </c>
      <c r="G2145" s="3" t="str">
        <f>MID(C2145,3,LEN(C2145))</f>
        <v>12期</v>
      </c>
      <c r="H2145" s="3" t="str">
        <f>VLOOKUP($B2145*1,[1]Sheet1!$A:$G,7,FALSE)</f>
        <v>华南</v>
      </c>
      <c r="I2145" s="3" t="str">
        <f>VLOOKUP($B2145*1,[1]Sheet1!$A:$G,6,FALSE)</f>
        <v>广州</v>
      </c>
      <c r="J2145" s="3" t="str">
        <f>VLOOKUP($B2145*1,[1]Sheet1!$A:$G,5,FALSE)</f>
        <v>二组</v>
      </c>
      <c r="K2145" s="3" t="str">
        <f t="shared" si="212"/>
        <v>广州二组</v>
      </c>
      <c r="L2145" s="3" t="str">
        <f>IF(VLOOKUP($B2145*1,[1]Sheet1!$A:$G,4,FALSE)=1,"普通员工","管理人员")</f>
        <v>管理人员</v>
      </c>
      <c r="M2145" s="3">
        <f>E2145/D2145</f>
        <v>8000.2650000000003</v>
      </c>
      <c r="N2145" s="3">
        <f t="shared" si="213"/>
        <v>2020</v>
      </c>
      <c r="O2145" s="3">
        <f t="shared" si="214"/>
        <v>6</v>
      </c>
    </row>
    <row r="2146" spans="1:15" x14ac:dyDescent="0.2">
      <c r="A2146" s="10">
        <f>A2145</f>
        <v>44010</v>
      </c>
      <c r="B2146" s="4" t="s">
        <v>128</v>
      </c>
      <c r="C2146" s="4" t="s">
        <v>6</v>
      </c>
      <c r="D2146" s="6">
        <v>1</v>
      </c>
      <c r="E2146" s="5">
        <v>16000.48</v>
      </c>
      <c r="F2146" s="6" t="str">
        <f t="shared" si="211"/>
        <v>借呗</v>
      </c>
      <c r="G2146" s="3" t="str">
        <f>MID(C2146,3,LEN(C2146))</f>
        <v>12期</v>
      </c>
      <c r="H2146" s="3" t="str">
        <f>VLOOKUP($B2146*1,[1]Sheet1!$A:$G,7,FALSE)</f>
        <v>华东</v>
      </c>
      <c r="I2146" s="3" t="str">
        <f>VLOOKUP($B2146*1,[1]Sheet1!$A:$G,6,FALSE)</f>
        <v>上海</v>
      </c>
      <c r="J2146" s="3" t="str">
        <f>VLOOKUP($B2146*1,[1]Sheet1!$A:$G,5,FALSE)</f>
        <v>三组</v>
      </c>
      <c r="K2146" s="3" t="str">
        <f t="shared" si="212"/>
        <v>上海三组</v>
      </c>
      <c r="L2146" s="3" t="str">
        <f>IF(VLOOKUP($B2146*1,[1]Sheet1!$A:$G,4,FALSE)=1,"普通员工","管理人员")</f>
        <v>普通员工</v>
      </c>
      <c r="M2146" s="3">
        <f>E2146/D2146</f>
        <v>16000.48</v>
      </c>
      <c r="N2146" s="3">
        <f t="shared" si="213"/>
        <v>2020</v>
      </c>
      <c r="O2146" s="3">
        <f t="shared" si="214"/>
        <v>6</v>
      </c>
    </row>
    <row r="2147" spans="1:15" x14ac:dyDescent="0.2">
      <c r="A2147" s="10">
        <f>A2146</f>
        <v>44010</v>
      </c>
      <c r="B2147" s="4" t="s">
        <v>100</v>
      </c>
      <c r="C2147" s="4" t="s">
        <v>5</v>
      </c>
      <c r="D2147" s="6">
        <v>1</v>
      </c>
      <c r="E2147" s="5">
        <v>15000.17</v>
      </c>
      <c r="F2147" s="6" t="str">
        <f t="shared" si="211"/>
        <v>借呗</v>
      </c>
      <c r="G2147" s="3" t="str">
        <f>MID(C2147,3,LEN(C2147))</f>
        <v>6期</v>
      </c>
      <c r="H2147" s="3" t="str">
        <f>VLOOKUP($B2147*1,[1]Sheet1!$A:$G,7,FALSE)</f>
        <v>华南</v>
      </c>
      <c r="I2147" s="3" t="str">
        <f>VLOOKUP($B2147*1,[1]Sheet1!$A:$G,6,FALSE)</f>
        <v>南宁</v>
      </c>
      <c r="J2147" s="3" t="str">
        <f>VLOOKUP($B2147*1,[1]Sheet1!$A:$G,5,FALSE)</f>
        <v>一组</v>
      </c>
      <c r="K2147" s="3" t="str">
        <f t="shared" si="212"/>
        <v>南宁一组</v>
      </c>
      <c r="L2147" s="3" t="str">
        <f>IF(VLOOKUP($B2147*1,[1]Sheet1!$A:$G,4,FALSE)=1,"普通员工","管理人员")</f>
        <v>普通员工</v>
      </c>
      <c r="M2147" s="3">
        <f>E2147/D2147</f>
        <v>15000.17</v>
      </c>
      <c r="N2147" s="3">
        <f t="shared" si="213"/>
        <v>2020</v>
      </c>
      <c r="O2147" s="3">
        <f t="shared" si="214"/>
        <v>6</v>
      </c>
    </row>
    <row r="2148" spans="1:15" x14ac:dyDescent="0.2">
      <c r="A2148" s="10">
        <f>A2147</f>
        <v>44010</v>
      </c>
      <c r="B2148" s="4" t="s">
        <v>104</v>
      </c>
      <c r="C2148" s="4" t="s">
        <v>5</v>
      </c>
      <c r="D2148" s="6">
        <v>2</v>
      </c>
      <c r="E2148" s="5">
        <v>29000.400000000001</v>
      </c>
      <c r="F2148" s="6" t="str">
        <f t="shared" si="211"/>
        <v>借呗</v>
      </c>
      <c r="G2148" s="3" t="str">
        <f>MID(C2148,3,LEN(C2148))</f>
        <v>6期</v>
      </c>
      <c r="H2148" s="3" t="str">
        <f>VLOOKUP($B2148*1,[1]Sheet1!$A:$G,7,FALSE)</f>
        <v>华东</v>
      </c>
      <c r="I2148" s="3" t="str">
        <f>VLOOKUP($B2148*1,[1]Sheet1!$A:$G,6,FALSE)</f>
        <v>上海</v>
      </c>
      <c r="J2148" s="3" t="str">
        <f>VLOOKUP($B2148*1,[1]Sheet1!$A:$G,5,FALSE)</f>
        <v>一组</v>
      </c>
      <c r="K2148" s="3" t="str">
        <f t="shared" si="212"/>
        <v>上海一组</v>
      </c>
      <c r="L2148" s="3" t="str">
        <f>IF(VLOOKUP($B2148*1,[1]Sheet1!$A:$G,4,FALSE)=1,"普通员工","管理人员")</f>
        <v>普通员工</v>
      </c>
      <c r="M2148" s="3">
        <f>E2148/D2148</f>
        <v>14500.2</v>
      </c>
      <c r="N2148" s="3">
        <f t="shared" si="213"/>
        <v>2020</v>
      </c>
      <c r="O2148" s="3">
        <f t="shared" si="214"/>
        <v>6</v>
      </c>
    </row>
    <row r="2149" spans="1:15" x14ac:dyDescent="0.2">
      <c r="A2149" s="10">
        <f>A2148</f>
        <v>44010</v>
      </c>
      <c r="B2149" s="3" t="str">
        <f>B2148</f>
        <v>1000014572</v>
      </c>
      <c r="C2149" s="4" t="s">
        <v>6</v>
      </c>
      <c r="D2149" s="6">
        <v>1</v>
      </c>
      <c r="E2149" s="5">
        <v>10000.44</v>
      </c>
      <c r="F2149" s="6" t="str">
        <f t="shared" si="211"/>
        <v>借呗</v>
      </c>
      <c r="G2149" s="3" t="str">
        <f>MID(C2149,3,LEN(C2149))</f>
        <v>12期</v>
      </c>
      <c r="H2149" s="3" t="str">
        <f>VLOOKUP($B2149*1,[1]Sheet1!$A:$G,7,FALSE)</f>
        <v>华东</v>
      </c>
      <c r="I2149" s="3" t="str">
        <f>VLOOKUP($B2149*1,[1]Sheet1!$A:$G,6,FALSE)</f>
        <v>上海</v>
      </c>
      <c r="J2149" s="3" t="str">
        <f>VLOOKUP($B2149*1,[1]Sheet1!$A:$G,5,FALSE)</f>
        <v>一组</v>
      </c>
      <c r="K2149" s="3" t="str">
        <f t="shared" si="212"/>
        <v>上海一组</v>
      </c>
      <c r="L2149" s="3" t="str">
        <f>IF(VLOOKUP($B2149*1,[1]Sheet1!$A:$G,4,FALSE)=1,"普通员工","管理人员")</f>
        <v>普通员工</v>
      </c>
      <c r="M2149" s="3">
        <f>E2149/D2149</f>
        <v>10000.44</v>
      </c>
      <c r="N2149" s="3">
        <f t="shared" si="213"/>
        <v>2020</v>
      </c>
      <c r="O2149" s="3">
        <f t="shared" si="214"/>
        <v>6</v>
      </c>
    </row>
    <row r="2150" spans="1:15" x14ac:dyDescent="0.2">
      <c r="A2150" s="10">
        <f>A2149</f>
        <v>44010</v>
      </c>
      <c r="B2150" s="4" t="s">
        <v>111</v>
      </c>
      <c r="C2150" s="4" t="s">
        <v>10</v>
      </c>
      <c r="D2150" s="6">
        <v>3</v>
      </c>
      <c r="E2150" s="5">
        <v>23500.91</v>
      </c>
      <c r="F2150" s="6" t="str">
        <f t="shared" si="211"/>
        <v>借呗</v>
      </c>
      <c r="G2150" s="3" t="str">
        <f>MID(C2150,3,LEN(C2150))</f>
        <v>18期</v>
      </c>
      <c r="H2150" s="3" t="str">
        <f>VLOOKUP($B2150*1,[1]Sheet1!$A:$G,7,FALSE)</f>
        <v>华东</v>
      </c>
      <c r="I2150" s="3" t="str">
        <f>VLOOKUP($B2150*1,[1]Sheet1!$A:$G,6,FALSE)</f>
        <v>合肥</v>
      </c>
      <c r="J2150" s="3" t="str">
        <f>VLOOKUP($B2150*1,[1]Sheet1!$A:$G,5,FALSE)</f>
        <v>二组</v>
      </c>
      <c r="K2150" s="3" t="str">
        <f t="shared" si="212"/>
        <v>合肥二组</v>
      </c>
      <c r="L2150" s="3" t="str">
        <f>IF(VLOOKUP($B2150*1,[1]Sheet1!$A:$G,4,FALSE)=1,"普通员工","管理人员")</f>
        <v>普通员工</v>
      </c>
      <c r="M2150" s="3">
        <f>E2150/D2150</f>
        <v>7833.6366666666663</v>
      </c>
      <c r="N2150" s="3">
        <f t="shared" si="213"/>
        <v>2020</v>
      </c>
      <c r="O2150" s="3">
        <f t="shared" si="214"/>
        <v>6</v>
      </c>
    </row>
    <row r="2151" spans="1:15" x14ac:dyDescent="0.2">
      <c r="A2151" s="10">
        <f>A2150</f>
        <v>44010</v>
      </c>
      <c r="B2151" s="4" t="s">
        <v>112</v>
      </c>
      <c r="C2151" s="4" t="s">
        <v>5</v>
      </c>
      <c r="D2151" s="6">
        <v>3</v>
      </c>
      <c r="E2151" s="5">
        <v>53000.94</v>
      </c>
      <c r="F2151" s="6" t="str">
        <f t="shared" si="211"/>
        <v>借呗</v>
      </c>
      <c r="G2151" s="3" t="str">
        <f>MID(C2151,3,LEN(C2151))</f>
        <v>6期</v>
      </c>
      <c r="H2151" s="3" t="str">
        <f>VLOOKUP($B2151*1,[1]Sheet1!$A:$G,7,FALSE)</f>
        <v>华东</v>
      </c>
      <c r="I2151" s="3" t="str">
        <f>VLOOKUP($B2151*1,[1]Sheet1!$A:$G,6,FALSE)</f>
        <v>合肥</v>
      </c>
      <c r="J2151" s="3" t="str">
        <f>VLOOKUP($B2151*1,[1]Sheet1!$A:$G,5,FALSE)</f>
        <v>一组</v>
      </c>
      <c r="K2151" s="3" t="str">
        <f t="shared" si="212"/>
        <v>合肥一组</v>
      </c>
      <c r="L2151" s="3" t="str">
        <f>IF(VLOOKUP($B2151*1,[1]Sheet1!$A:$G,4,FALSE)=1,"普通员工","管理人员")</f>
        <v>普通员工</v>
      </c>
      <c r="M2151" s="3">
        <f>E2151/D2151</f>
        <v>17666.98</v>
      </c>
      <c r="N2151" s="3">
        <f t="shared" si="213"/>
        <v>2020</v>
      </c>
      <c r="O2151" s="3">
        <f t="shared" si="214"/>
        <v>6</v>
      </c>
    </row>
    <row r="2152" spans="1:15" x14ac:dyDescent="0.2">
      <c r="A2152" s="10">
        <f>A2151</f>
        <v>44010</v>
      </c>
      <c r="B2152" s="4" t="s">
        <v>105</v>
      </c>
      <c r="C2152" s="4" t="s">
        <v>10</v>
      </c>
      <c r="D2152" s="6">
        <v>1</v>
      </c>
      <c r="E2152" s="5">
        <v>25000.05</v>
      </c>
      <c r="F2152" s="6" t="str">
        <f t="shared" si="211"/>
        <v>借呗</v>
      </c>
      <c r="G2152" s="3" t="str">
        <f>MID(C2152,3,LEN(C2152))</f>
        <v>18期</v>
      </c>
      <c r="H2152" s="3" t="str">
        <f>VLOOKUP($B2152*1,[1]Sheet1!$A:$G,7,FALSE)</f>
        <v>华西北</v>
      </c>
      <c r="I2152" s="3" t="str">
        <f>VLOOKUP($B2152*1,[1]Sheet1!$A:$G,6,FALSE)</f>
        <v>西安</v>
      </c>
      <c r="J2152" s="3" t="str">
        <f>VLOOKUP($B2152*1,[1]Sheet1!$A:$G,5,FALSE)</f>
        <v>一组</v>
      </c>
      <c r="K2152" s="3" t="str">
        <f t="shared" si="212"/>
        <v>西安一组</v>
      </c>
      <c r="L2152" s="3" t="str">
        <f>IF(VLOOKUP($B2152*1,[1]Sheet1!$A:$G,4,FALSE)=1,"普通员工","管理人员")</f>
        <v>普通员工</v>
      </c>
      <c r="M2152" s="3">
        <f>E2152/D2152</f>
        <v>25000.05</v>
      </c>
      <c r="N2152" s="3">
        <f t="shared" si="213"/>
        <v>2020</v>
      </c>
      <c r="O2152" s="3">
        <f t="shared" si="214"/>
        <v>6</v>
      </c>
    </row>
    <row r="2153" spans="1:15" x14ac:dyDescent="0.2">
      <c r="A2153" s="10">
        <f>A2152</f>
        <v>44010</v>
      </c>
      <c r="B2153" s="4" t="s">
        <v>106</v>
      </c>
      <c r="C2153" s="4" t="s">
        <v>6</v>
      </c>
      <c r="D2153" s="6">
        <v>1</v>
      </c>
      <c r="E2153" s="5">
        <v>10000.42</v>
      </c>
      <c r="F2153" s="6" t="str">
        <f t="shared" si="211"/>
        <v>借呗</v>
      </c>
      <c r="G2153" s="3" t="str">
        <f>MID(C2153,3,LEN(C2153))</f>
        <v>12期</v>
      </c>
      <c r="H2153" s="3" t="str">
        <f>VLOOKUP($B2153*1,[1]Sheet1!$A:$G,7,FALSE)</f>
        <v>华东</v>
      </c>
      <c r="I2153" s="3" t="str">
        <f>VLOOKUP($B2153*1,[1]Sheet1!$A:$G,6,FALSE)</f>
        <v>杭州</v>
      </c>
      <c r="J2153" s="3" t="str">
        <f>VLOOKUP($B2153*1,[1]Sheet1!$A:$G,5,FALSE)</f>
        <v>一组</v>
      </c>
      <c r="K2153" s="3" t="str">
        <f t="shared" si="212"/>
        <v>杭州一组</v>
      </c>
      <c r="L2153" s="3" t="str">
        <f>IF(VLOOKUP($B2153*1,[1]Sheet1!$A:$G,4,FALSE)=1,"普通员工","管理人员")</f>
        <v>普通员工</v>
      </c>
      <c r="M2153" s="3">
        <f>E2153/D2153</f>
        <v>10000.42</v>
      </c>
      <c r="N2153" s="3">
        <f t="shared" si="213"/>
        <v>2020</v>
      </c>
      <c r="O2153" s="3">
        <f t="shared" si="214"/>
        <v>6</v>
      </c>
    </row>
    <row r="2154" spans="1:15" x14ac:dyDescent="0.2">
      <c r="A2154" s="10">
        <f>A2153</f>
        <v>44010</v>
      </c>
      <c r="B2154" s="4" t="s">
        <v>113</v>
      </c>
      <c r="C2154" s="4" t="s">
        <v>6</v>
      </c>
      <c r="D2154" s="6">
        <v>2</v>
      </c>
      <c r="E2154" s="5">
        <v>17000.79</v>
      </c>
      <c r="F2154" s="6" t="str">
        <f t="shared" si="211"/>
        <v>借呗</v>
      </c>
      <c r="G2154" s="3" t="str">
        <f>MID(C2154,3,LEN(C2154))</f>
        <v>12期</v>
      </c>
      <c r="H2154" s="3" t="str">
        <f>VLOOKUP($B2154*1,[1]Sheet1!$A:$G,7,FALSE)</f>
        <v>华东</v>
      </c>
      <c r="I2154" s="3" t="str">
        <f>VLOOKUP($B2154*1,[1]Sheet1!$A:$G,6,FALSE)</f>
        <v>南京</v>
      </c>
      <c r="J2154" s="3" t="str">
        <f>VLOOKUP($B2154*1,[1]Sheet1!$A:$G,5,FALSE)</f>
        <v>一组</v>
      </c>
      <c r="K2154" s="3" t="str">
        <f t="shared" si="212"/>
        <v>南京一组</v>
      </c>
      <c r="L2154" s="3" t="str">
        <f>IF(VLOOKUP($B2154*1,[1]Sheet1!$A:$G,4,FALSE)=1,"普通员工","管理人员")</f>
        <v>普通员工</v>
      </c>
      <c r="M2154" s="3">
        <f>E2154/D2154</f>
        <v>8500.3950000000004</v>
      </c>
      <c r="N2154" s="3">
        <f t="shared" si="213"/>
        <v>2020</v>
      </c>
      <c r="O2154" s="3">
        <f t="shared" si="214"/>
        <v>6</v>
      </c>
    </row>
    <row r="2155" spans="1:15" x14ac:dyDescent="0.2">
      <c r="A2155" s="10">
        <f>A2154</f>
        <v>44010</v>
      </c>
      <c r="B2155" s="4" t="s">
        <v>115</v>
      </c>
      <c r="C2155" s="4" t="s">
        <v>6</v>
      </c>
      <c r="D2155" s="6">
        <v>1</v>
      </c>
      <c r="E2155" s="5">
        <v>12000.49</v>
      </c>
      <c r="F2155" s="6" t="str">
        <f t="shared" si="211"/>
        <v>借呗</v>
      </c>
      <c r="G2155" s="3" t="str">
        <f>MID(C2155,3,LEN(C2155))</f>
        <v>12期</v>
      </c>
      <c r="H2155" s="3" t="str">
        <f>VLOOKUP($B2155*1,[1]Sheet1!$A:$G,7,FALSE)</f>
        <v>华南</v>
      </c>
      <c r="I2155" s="3" t="str">
        <f>VLOOKUP($B2155*1,[1]Sheet1!$A:$G,6,FALSE)</f>
        <v>南宁</v>
      </c>
      <c r="J2155" s="3" t="str">
        <f>VLOOKUP($B2155*1,[1]Sheet1!$A:$G,5,FALSE)</f>
        <v>一组</v>
      </c>
      <c r="K2155" s="3" t="str">
        <f t="shared" si="212"/>
        <v>南宁一组</v>
      </c>
      <c r="L2155" s="3" t="str">
        <f>IF(VLOOKUP($B2155*1,[1]Sheet1!$A:$G,4,FALSE)=1,"普通员工","管理人员")</f>
        <v>普通员工</v>
      </c>
      <c r="M2155" s="3">
        <f>E2155/D2155</f>
        <v>12000.49</v>
      </c>
      <c r="N2155" s="3">
        <f t="shared" si="213"/>
        <v>2020</v>
      </c>
      <c r="O2155" s="3">
        <f t="shared" si="214"/>
        <v>6</v>
      </c>
    </row>
    <row r="2156" spans="1:15" x14ac:dyDescent="0.2">
      <c r="A2156" s="10">
        <f>A2155</f>
        <v>44010</v>
      </c>
      <c r="B2156" s="4" t="s">
        <v>129</v>
      </c>
      <c r="C2156" s="4" t="s">
        <v>5</v>
      </c>
      <c r="D2156" s="6">
        <v>1</v>
      </c>
      <c r="E2156" s="5">
        <v>10000.41</v>
      </c>
      <c r="F2156" s="6" t="str">
        <f t="shared" si="211"/>
        <v>借呗</v>
      </c>
      <c r="G2156" s="3" t="str">
        <f>MID(C2156,3,LEN(C2156))</f>
        <v>6期</v>
      </c>
      <c r="H2156" s="3" t="str">
        <f>VLOOKUP($B2156*1,[1]Sheet1!$A:$G,7,FALSE)</f>
        <v>华东</v>
      </c>
      <c r="I2156" s="3" t="str">
        <f>VLOOKUP($B2156*1,[1]Sheet1!$A:$G,6,FALSE)</f>
        <v>杭州</v>
      </c>
      <c r="J2156" s="3" t="str">
        <f>VLOOKUP($B2156*1,[1]Sheet1!$A:$G,5,FALSE)</f>
        <v>三组</v>
      </c>
      <c r="K2156" s="3" t="str">
        <f t="shared" si="212"/>
        <v>杭州三组</v>
      </c>
      <c r="L2156" s="3" t="str">
        <f>IF(VLOOKUP($B2156*1,[1]Sheet1!$A:$G,4,FALSE)=1,"普通员工","管理人员")</f>
        <v>普通员工</v>
      </c>
      <c r="M2156" s="3">
        <f>E2156/D2156</f>
        <v>10000.41</v>
      </c>
      <c r="N2156" s="3">
        <f t="shared" si="213"/>
        <v>2020</v>
      </c>
      <c r="O2156" s="3">
        <f t="shared" si="214"/>
        <v>6</v>
      </c>
    </row>
    <row r="2157" spans="1:15" x14ac:dyDescent="0.2">
      <c r="A2157" s="10">
        <f>A2156</f>
        <v>44010</v>
      </c>
      <c r="B2157" s="3" t="str">
        <f>B2156</f>
        <v>1000017576</v>
      </c>
      <c r="C2157" s="4" t="s">
        <v>6</v>
      </c>
      <c r="D2157" s="6">
        <v>3</v>
      </c>
      <c r="E2157" s="5">
        <v>47000.32</v>
      </c>
      <c r="F2157" s="6" t="str">
        <f t="shared" si="211"/>
        <v>借呗</v>
      </c>
      <c r="G2157" s="3" t="str">
        <f>MID(C2157,3,LEN(C2157))</f>
        <v>12期</v>
      </c>
      <c r="H2157" s="3" t="str">
        <f>VLOOKUP($B2157*1,[1]Sheet1!$A:$G,7,FALSE)</f>
        <v>华东</v>
      </c>
      <c r="I2157" s="3" t="str">
        <f>VLOOKUP($B2157*1,[1]Sheet1!$A:$G,6,FALSE)</f>
        <v>杭州</v>
      </c>
      <c r="J2157" s="3" t="str">
        <f>VLOOKUP($B2157*1,[1]Sheet1!$A:$G,5,FALSE)</f>
        <v>三组</v>
      </c>
      <c r="K2157" s="3" t="str">
        <f t="shared" si="212"/>
        <v>杭州三组</v>
      </c>
      <c r="L2157" s="3" t="str">
        <f>IF(VLOOKUP($B2157*1,[1]Sheet1!$A:$G,4,FALSE)=1,"普通员工","管理人员")</f>
        <v>普通员工</v>
      </c>
      <c r="M2157" s="3">
        <f>E2157/D2157</f>
        <v>15666.773333333333</v>
      </c>
      <c r="N2157" s="3">
        <f t="shared" si="213"/>
        <v>2020</v>
      </c>
      <c r="O2157" s="3">
        <f t="shared" si="214"/>
        <v>6</v>
      </c>
    </row>
    <row r="2158" spans="1:15" x14ac:dyDescent="0.2">
      <c r="A2158" s="10">
        <f>A2157</f>
        <v>44010</v>
      </c>
      <c r="B2158" s="4" t="s">
        <v>130</v>
      </c>
      <c r="C2158" s="4" t="s">
        <v>5</v>
      </c>
      <c r="D2158" s="6">
        <v>2</v>
      </c>
      <c r="E2158" s="5">
        <v>25000.54</v>
      </c>
      <c r="F2158" s="6" t="str">
        <f t="shared" si="211"/>
        <v>借呗</v>
      </c>
      <c r="G2158" s="3" t="str">
        <f>MID(C2158,3,LEN(C2158))</f>
        <v>6期</v>
      </c>
      <c r="H2158" s="3" t="str">
        <f>VLOOKUP($B2158*1,[1]Sheet1!$A:$G,7,FALSE)</f>
        <v>华南</v>
      </c>
      <c r="I2158" s="3" t="str">
        <f>VLOOKUP($B2158*1,[1]Sheet1!$A:$G,6,FALSE)</f>
        <v>广州</v>
      </c>
      <c r="J2158" s="3" t="str">
        <f>VLOOKUP($B2158*1,[1]Sheet1!$A:$G,5,FALSE)</f>
        <v>三组</v>
      </c>
      <c r="K2158" s="3" t="str">
        <f t="shared" si="212"/>
        <v>广州三组</v>
      </c>
      <c r="L2158" s="3" t="str">
        <f>IF(VLOOKUP($B2158*1,[1]Sheet1!$A:$G,4,FALSE)=1,"普通员工","管理人员")</f>
        <v>普通员工</v>
      </c>
      <c r="M2158" s="3">
        <f>E2158/D2158</f>
        <v>12500.27</v>
      </c>
      <c r="N2158" s="3">
        <f t="shared" si="213"/>
        <v>2020</v>
      </c>
      <c r="O2158" s="3">
        <f t="shared" si="214"/>
        <v>6</v>
      </c>
    </row>
    <row r="2159" spans="1:15" x14ac:dyDescent="0.2">
      <c r="A2159" s="10">
        <f>A2158</f>
        <v>44010</v>
      </c>
      <c r="B2159" s="4" t="s">
        <v>131</v>
      </c>
      <c r="C2159" s="4" t="s">
        <v>6</v>
      </c>
      <c r="D2159" s="6">
        <v>1</v>
      </c>
      <c r="E2159" s="5">
        <v>7000.22</v>
      </c>
      <c r="F2159" s="6" t="str">
        <f t="shared" si="211"/>
        <v>借呗</v>
      </c>
      <c r="G2159" s="3" t="str">
        <f>MID(C2159,3,LEN(C2159))</f>
        <v>12期</v>
      </c>
      <c r="H2159" s="3" t="str">
        <f>VLOOKUP($B2159*1,[1]Sheet1!$A:$G,7,FALSE)</f>
        <v>华南</v>
      </c>
      <c r="I2159" s="3" t="str">
        <f>VLOOKUP($B2159*1,[1]Sheet1!$A:$G,6,FALSE)</f>
        <v>南宁</v>
      </c>
      <c r="J2159" s="3" t="str">
        <f>VLOOKUP($B2159*1,[1]Sheet1!$A:$G,5,FALSE)</f>
        <v>一组</v>
      </c>
      <c r="K2159" s="3" t="str">
        <f t="shared" si="212"/>
        <v>南宁一组</v>
      </c>
      <c r="L2159" s="3" t="str">
        <f>IF(VLOOKUP($B2159*1,[1]Sheet1!$A:$G,4,FALSE)=1,"普通员工","管理人员")</f>
        <v>普通员工</v>
      </c>
      <c r="M2159" s="3">
        <f>E2159/D2159</f>
        <v>7000.22</v>
      </c>
      <c r="N2159" s="3">
        <f t="shared" si="213"/>
        <v>2020</v>
      </c>
      <c r="O2159" s="3">
        <f t="shared" si="214"/>
        <v>6</v>
      </c>
    </row>
    <row r="2160" spans="1:15" x14ac:dyDescent="0.2">
      <c r="A2160" s="10">
        <f>A2159</f>
        <v>44010</v>
      </c>
      <c r="B2160" s="3" t="str">
        <f>B2159</f>
        <v>1000017700</v>
      </c>
      <c r="C2160" s="4" t="s">
        <v>10</v>
      </c>
      <c r="D2160" s="6">
        <v>1</v>
      </c>
      <c r="E2160" s="5">
        <v>8000.22</v>
      </c>
      <c r="F2160" s="6" t="str">
        <f t="shared" si="211"/>
        <v>借呗</v>
      </c>
      <c r="G2160" s="3" t="str">
        <f>MID(C2160,3,LEN(C2160))</f>
        <v>18期</v>
      </c>
      <c r="H2160" s="3" t="str">
        <f>VLOOKUP($B2160*1,[1]Sheet1!$A:$G,7,FALSE)</f>
        <v>华南</v>
      </c>
      <c r="I2160" s="3" t="str">
        <f>VLOOKUP($B2160*1,[1]Sheet1!$A:$G,6,FALSE)</f>
        <v>南宁</v>
      </c>
      <c r="J2160" s="3" t="str">
        <f>VLOOKUP($B2160*1,[1]Sheet1!$A:$G,5,FALSE)</f>
        <v>一组</v>
      </c>
      <c r="K2160" s="3" t="str">
        <f t="shared" si="212"/>
        <v>南宁一组</v>
      </c>
      <c r="L2160" s="3" t="str">
        <f>IF(VLOOKUP($B2160*1,[1]Sheet1!$A:$G,4,FALSE)=1,"普通员工","管理人员")</f>
        <v>普通员工</v>
      </c>
      <c r="M2160" s="3">
        <f>E2160/D2160</f>
        <v>8000.22</v>
      </c>
      <c r="N2160" s="3">
        <f t="shared" si="213"/>
        <v>2020</v>
      </c>
      <c r="O2160" s="3">
        <f t="shared" si="214"/>
        <v>6</v>
      </c>
    </row>
    <row r="2161" spans="1:15" x14ac:dyDescent="0.2">
      <c r="A2161" s="10">
        <f>A2160</f>
        <v>44010</v>
      </c>
      <c r="B2161" s="4" t="s">
        <v>136</v>
      </c>
      <c r="C2161" s="4" t="s">
        <v>6</v>
      </c>
      <c r="D2161" s="6">
        <v>1</v>
      </c>
      <c r="E2161" s="5">
        <v>22000.38</v>
      </c>
      <c r="F2161" s="6" t="str">
        <f t="shared" si="211"/>
        <v>借呗</v>
      </c>
      <c r="G2161" s="3" t="str">
        <f>MID(C2161,3,LEN(C2161))</f>
        <v>12期</v>
      </c>
      <c r="H2161" s="3" t="str">
        <f>VLOOKUP($B2161*1,[1]Sheet1!$A:$G,7,FALSE)</f>
        <v>华东</v>
      </c>
      <c r="I2161" s="3" t="str">
        <f>VLOOKUP($B2161*1,[1]Sheet1!$A:$G,6,FALSE)</f>
        <v>合肥</v>
      </c>
      <c r="J2161" s="3" t="str">
        <f>VLOOKUP($B2161*1,[1]Sheet1!$A:$G,5,FALSE)</f>
        <v>一组</v>
      </c>
      <c r="K2161" s="3" t="str">
        <f t="shared" si="212"/>
        <v>合肥一组</v>
      </c>
      <c r="L2161" s="3" t="str">
        <f>IF(VLOOKUP($B2161*1,[1]Sheet1!$A:$G,4,FALSE)=1,"普通员工","管理人员")</f>
        <v>普通员工</v>
      </c>
      <c r="M2161" s="3">
        <f>E2161/D2161</f>
        <v>22000.38</v>
      </c>
      <c r="N2161" s="3">
        <f t="shared" si="213"/>
        <v>2020</v>
      </c>
      <c r="O2161" s="3">
        <f t="shared" si="214"/>
        <v>6</v>
      </c>
    </row>
    <row r="2162" spans="1:15" x14ac:dyDescent="0.2">
      <c r="A2162" s="10">
        <f>A2161</f>
        <v>44010</v>
      </c>
      <c r="B2162" s="3" t="str">
        <f>B2161</f>
        <v>1000018134</v>
      </c>
      <c r="C2162" s="4" t="s">
        <v>10</v>
      </c>
      <c r="D2162" s="6">
        <v>1</v>
      </c>
      <c r="E2162" s="5">
        <v>12000.07</v>
      </c>
      <c r="F2162" s="6" t="str">
        <f t="shared" si="211"/>
        <v>借呗</v>
      </c>
      <c r="G2162" s="3" t="str">
        <f>MID(C2162,3,LEN(C2162))</f>
        <v>18期</v>
      </c>
      <c r="H2162" s="3" t="str">
        <f>VLOOKUP($B2162*1,[1]Sheet1!$A:$G,7,FALSE)</f>
        <v>华东</v>
      </c>
      <c r="I2162" s="3" t="str">
        <f>VLOOKUP($B2162*1,[1]Sheet1!$A:$G,6,FALSE)</f>
        <v>合肥</v>
      </c>
      <c r="J2162" s="3" t="str">
        <f>VLOOKUP($B2162*1,[1]Sheet1!$A:$G,5,FALSE)</f>
        <v>一组</v>
      </c>
      <c r="K2162" s="3" t="str">
        <f t="shared" si="212"/>
        <v>合肥一组</v>
      </c>
      <c r="L2162" s="3" t="str">
        <f>IF(VLOOKUP($B2162*1,[1]Sheet1!$A:$G,4,FALSE)=1,"普通员工","管理人员")</f>
        <v>普通员工</v>
      </c>
      <c r="M2162" s="3">
        <f>E2162/D2162</f>
        <v>12000.07</v>
      </c>
      <c r="N2162" s="3">
        <f t="shared" si="213"/>
        <v>2020</v>
      </c>
      <c r="O2162" s="3">
        <f t="shared" si="214"/>
        <v>6</v>
      </c>
    </row>
    <row r="2163" spans="1:15" x14ac:dyDescent="0.2">
      <c r="A2163" s="10">
        <f>A2162</f>
        <v>44010</v>
      </c>
      <c r="B2163" s="4" t="s">
        <v>152</v>
      </c>
      <c r="C2163" s="4" t="s">
        <v>141</v>
      </c>
      <c r="D2163" s="6">
        <v>1</v>
      </c>
      <c r="E2163" s="5">
        <v>1500.39</v>
      </c>
      <c r="F2163" s="6" t="str">
        <f t="shared" si="211"/>
        <v>借呗</v>
      </c>
      <c r="G2163" s="3" t="str">
        <f>MID(C2163,3,LEN(C2163))</f>
        <v>9期</v>
      </c>
      <c r="H2163" s="3" t="str">
        <f>VLOOKUP($B2163*1,[1]Sheet1!$A:$G,7,FALSE)</f>
        <v>华东</v>
      </c>
      <c r="I2163" s="3" t="str">
        <f>VLOOKUP($B2163*1,[1]Sheet1!$A:$G,6,FALSE)</f>
        <v>上海</v>
      </c>
      <c r="J2163" s="3" t="str">
        <f>VLOOKUP($B2163*1,[1]Sheet1!$A:$G,5,FALSE)</f>
        <v>二组</v>
      </c>
      <c r="K2163" s="3" t="str">
        <f t="shared" si="212"/>
        <v>上海二组</v>
      </c>
      <c r="L2163" s="3" t="str">
        <f>IF(VLOOKUP($B2163*1,[1]Sheet1!$A:$G,4,FALSE)=1,"普通员工","管理人员")</f>
        <v>普通员工</v>
      </c>
      <c r="M2163" s="3">
        <f>E2163/D2163</f>
        <v>1500.39</v>
      </c>
      <c r="N2163" s="3">
        <f t="shared" si="213"/>
        <v>2020</v>
      </c>
      <c r="O2163" s="3">
        <f t="shared" si="214"/>
        <v>6</v>
      </c>
    </row>
    <row r="2164" spans="1:15" x14ac:dyDescent="0.2">
      <c r="A2164" s="10">
        <f>A2163</f>
        <v>44010</v>
      </c>
      <c r="B2164" s="4" t="s">
        <v>139</v>
      </c>
      <c r="C2164" s="4" t="s">
        <v>5</v>
      </c>
      <c r="D2164" s="6">
        <v>1</v>
      </c>
      <c r="E2164" s="5">
        <v>6000.72</v>
      </c>
      <c r="F2164" s="6" t="str">
        <f t="shared" si="211"/>
        <v>借呗</v>
      </c>
      <c r="G2164" s="3" t="str">
        <f>MID(C2164,3,LEN(C2164))</f>
        <v>6期</v>
      </c>
      <c r="H2164" s="3" t="str">
        <f>VLOOKUP($B2164*1,[1]Sheet1!$A:$G,7,FALSE)</f>
        <v>华南</v>
      </c>
      <c r="I2164" s="3" t="str">
        <f>VLOOKUP($B2164*1,[1]Sheet1!$A:$G,6,FALSE)</f>
        <v>深圳</v>
      </c>
      <c r="J2164" s="3" t="str">
        <f>VLOOKUP($B2164*1,[1]Sheet1!$A:$G,5,FALSE)</f>
        <v>一组</v>
      </c>
      <c r="K2164" s="3" t="str">
        <f t="shared" si="212"/>
        <v>深圳一组</v>
      </c>
      <c r="L2164" s="3" t="str">
        <f>IF(VLOOKUP($B2164*1,[1]Sheet1!$A:$G,4,FALSE)=1,"普通员工","管理人员")</f>
        <v>普通员工</v>
      </c>
      <c r="M2164" s="3">
        <f>E2164/D2164</f>
        <v>6000.72</v>
      </c>
      <c r="N2164" s="3">
        <f t="shared" si="213"/>
        <v>2020</v>
      </c>
      <c r="O2164" s="3">
        <f t="shared" si="214"/>
        <v>6</v>
      </c>
    </row>
    <row r="2165" spans="1:15" x14ac:dyDescent="0.2">
      <c r="A2165" s="10">
        <f>A2164</f>
        <v>44010</v>
      </c>
      <c r="B2165" s="3" t="str">
        <f>B2164</f>
        <v>1000020084</v>
      </c>
      <c r="C2165" s="4" t="s">
        <v>10</v>
      </c>
      <c r="D2165" s="6">
        <v>1</v>
      </c>
      <c r="E2165" s="5">
        <v>20000.43</v>
      </c>
      <c r="F2165" s="6" t="str">
        <f t="shared" si="211"/>
        <v>借呗</v>
      </c>
      <c r="G2165" s="3" t="str">
        <f>MID(C2165,3,LEN(C2165))</f>
        <v>18期</v>
      </c>
      <c r="H2165" s="3" t="str">
        <f>VLOOKUP($B2165*1,[1]Sheet1!$A:$G,7,FALSE)</f>
        <v>华南</v>
      </c>
      <c r="I2165" s="3" t="str">
        <f>VLOOKUP($B2165*1,[1]Sheet1!$A:$G,6,FALSE)</f>
        <v>深圳</v>
      </c>
      <c r="J2165" s="3" t="str">
        <f>VLOOKUP($B2165*1,[1]Sheet1!$A:$G,5,FALSE)</f>
        <v>一组</v>
      </c>
      <c r="K2165" s="3" t="str">
        <f t="shared" si="212"/>
        <v>深圳一组</v>
      </c>
      <c r="L2165" s="3" t="str">
        <f>IF(VLOOKUP($B2165*1,[1]Sheet1!$A:$G,4,FALSE)=1,"普通员工","管理人员")</f>
        <v>普通员工</v>
      </c>
      <c r="M2165" s="3">
        <f>E2165/D2165</f>
        <v>20000.43</v>
      </c>
      <c r="N2165" s="3">
        <f t="shared" si="213"/>
        <v>2020</v>
      </c>
      <c r="O2165" s="3">
        <f t="shared" si="214"/>
        <v>6</v>
      </c>
    </row>
    <row r="2166" spans="1:15" x14ac:dyDescent="0.2">
      <c r="A2166" s="10">
        <f>A2165</f>
        <v>44010</v>
      </c>
      <c r="B2166" s="4" t="s">
        <v>143</v>
      </c>
      <c r="C2166" s="4" t="s">
        <v>5</v>
      </c>
      <c r="D2166" s="6">
        <v>1</v>
      </c>
      <c r="E2166" s="5">
        <v>14000.07</v>
      </c>
      <c r="F2166" s="6" t="str">
        <f t="shared" si="211"/>
        <v>借呗</v>
      </c>
      <c r="G2166" s="3" t="str">
        <f>MID(C2166,3,LEN(C2166))</f>
        <v>6期</v>
      </c>
      <c r="H2166" s="3" t="str">
        <f>VLOOKUP($B2166*1,[1]Sheet1!$A:$G,7,FALSE)</f>
        <v>华西北</v>
      </c>
      <c r="I2166" s="3" t="str">
        <f>VLOOKUP($B2166*1,[1]Sheet1!$A:$G,6,FALSE)</f>
        <v>西安</v>
      </c>
      <c r="J2166" s="3" t="str">
        <f>VLOOKUP($B2166*1,[1]Sheet1!$A:$G,5,FALSE)</f>
        <v>一组</v>
      </c>
      <c r="K2166" s="3" t="str">
        <f t="shared" si="212"/>
        <v>西安一组</v>
      </c>
      <c r="L2166" s="3" t="str">
        <f>IF(VLOOKUP($B2166*1,[1]Sheet1!$A:$G,4,FALSE)=1,"普通员工","管理人员")</f>
        <v>管理人员</v>
      </c>
      <c r="M2166" s="3">
        <f>E2166/D2166</f>
        <v>14000.07</v>
      </c>
      <c r="N2166" s="3">
        <f t="shared" si="213"/>
        <v>2020</v>
      </c>
      <c r="O2166" s="3">
        <f t="shared" si="214"/>
        <v>6</v>
      </c>
    </row>
    <row r="2167" spans="1:15" x14ac:dyDescent="0.2">
      <c r="A2167" s="10">
        <f>A2166</f>
        <v>44010</v>
      </c>
      <c r="B2167" s="3" t="str">
        <f>B2166</f>
        <v>1000020128</v>
      </c>
      <c r="C2167" s="4" t="s">
        <v>10</v>
      </c>
      <c r="D2167" s="6">
        <v>1</v>
      </c>
      <c r="E2167" s="5">
        <v>12000.13</v>
      </c>
      <c r="F2167" s="6" t="str">
        <f t="shared" si="211"/>
        <v>借呗</v>
      </c>
      <c r="G2167" s="3" t="str">
        <f>MID(C2167,3,LEN(C2167))</f>
        <v>18期</v>
      </c>
      <c r="H2167" s="3" t="str">
        <f>VLOOKUP($B2167*1,[1]Sheet1!$A:$G,7,FALSE)</f>
        <v>华西北</v>
      </c>
      <c r="I2167" s="3" t="str">
        <f>VLOOKUP($B2167*1,[1]Sheet1!$A:$G,6,FALSE)</f>
        <v>西安</v>
      </c>
      <c r="J2167" s="3" t="str">
        <f>VLOOKUP($B2167*1,[1]Sheet1!$A:$G,5,FALSE)</f>
        <v>一组</v>
      </c>
      <c r="K2167" s="3" t="str">
        <f t="shared" si="212"/>
        <v>西安一组</v>
      </c>
      <c r="L2167" s="3" t="str">
        <f>IF(VLOOKUP($B2167*1,[1]Sheet1!$A:$G,4,FALSE)=1,"普通员工","管理人员")</f>
        <v>管理人员</v>
      </c>
      <c r="M2167" s="3">
        <f>E2167/D2167</f>
        <v>12000.13</v>
      </c>
      <c r="N2167" s="3">
        <f t="shared" si="213"/>
        <v>2020</v>
      </c>
      <c r="O2167" s="3">
        <f t="shared" si="214"/>
        <v>6</v>
      </c>
    </row>
    <row r="2168" spans="1:15" x14ac:dyDescent="0.2">
      <c r="A2168" s="10">
        <f>A2167</f>
        <v>44010</v>
      </c>
      <c r="B2168" s="4" t="s">
        <v>157</v>
      </c>
      <c r="C2168" s="4" t="s">
        <v>5</v>
      </c>
      <c r="D2168" s="6">
        <v>1</v>
      </c>
      <c r="E2168" s="5">
        <v>17000.009999999998</v>
      </c>
      <c r="F2168" s="6" t="str">
        <f t="shared" si="211"/>
        <v>借呗</v>
      </c>
      <c r="G2168" s="3" t="str">
        <f>MID(C2168,3,LEN(C2168))</f>
        <v>6期</v>
      </c>
      <c r="H2168" s="3" t="str">
        <f>VLOOKUP($B2168*1,[1]Sheet1!$A:$G,7,FALSE)</f>
        <v>华东</v>
      </c>
      <c r="I2168" s="3" t="str">
        <f>VLOOKUP($B2168*1,[1]Sheet1!$A:$G,6,FALSE)</f>
        <v>上海</v>
      </c>
      <c r="J2168" s="3" t="str">
        <f>VLOOKUP($B2168*1,[1]Sheet1!$A:$G,5,FALSE)</f>
        <v>一组</v>
      </c>
      <c r="K2168" s="3" t="str">
        <f t="shared" si="212"/>
        <v>上海一组</v>
      </c>
      <c r="L2168" s="3" t="str">
        <f>IF(VLOOKUP($B2168*1,[1]Sheet1!$A:$G,4,FALSE)=1,"普通员工","管理人员")</f>
        <v>普通员工</v>
      </c>
      <c r="M2168" s="3">
        <f>E2168/D2168</f>
        <v>17000.009999999998</v>
      </c>
      <c r="N2168" s="3">
        <f t="shared" si="213"/>
        <v>2020</v>
      </c>
      <c r="O2168" s="3">
        <f t="shared" si="214"/>
        <v>6</v>
      </c>
    </row>
    <row r="2169" spans="1:15" x14ac:dyDescent="0.2">
      <c r="A2169" s="10">
        <f>A2168</f>
        <v>44010</v>
      </c>
      <c r="B2169" s="4" t="s">
        <v>158</v>
      </c>
      <c r="C2169" s="4" t="s">
        <v>5</v>
      </c>
      <c r="D2169" s="6">
        <v>1</v>
      </c>
      <c r="E2169" s="5">
        <v>13000.5</v>
      </c>
      <c r="F2169" s="6" t="str">
        <f t="shared" si="211"/>
        <v>借呗</v>
      </c>
      <c r="G2169" s="3" t="str">
        <f>MID(C2169,3,LEN(C2169))</f>
        <v>6期</v>
      </c>
      <c r="H2169" s="3" t="str">
        <f>VLOOKUP($B2169*1,[1]Sheet1!$A:$G,7,FALSE)</f>
        <v>华东</v>
      </c>
      <c r="I2169" s="3" t="str">
        <f>VLOOKUP($B2169*1,[1]Sheet1!$A:$G,6,FALSE)</f>
        <v>苏州</v>
      </c>
      <c r="J2169" s="3" t="str">
        <f>VLOOKUP($B2169*1,[1]Sheet1!$A:$G,5,FALSE)</f>
        <v>二组</v>
      </c>
      <c r="K2169" s="3" t="str">
        <f t="shared" si="212"/>
        <v>苏州二组</v>
      </c>
      <c r="L2169" s="3" t="str">
        <f>IF(VLOOKUP($B2169*1,[1]Sheet1!$A:$G,4,FALSE)=1,"普通员工","管理人员")</f>
        <v>普通员工</v>
      </c>
      <c r="M2169" s="3">
        <f>E2169/D2169</f>
        <v>13000.5</v>
      </c>
      <c r="N2169" s="3">
        <f t="shared" si="213"/>
        <v>2020</v>
      </c>
      <c r="O2169" s="3">
        <f t="shared" si="214"/>
        <v>6</v>
      </c>
    </row>
    <row r="2170" spans="1:15" x14ac:dyDescent="0.2">
      <c r="A2170" s="10">
        <f>A2169</f>
        <v>44010</v>
      </c>
      <c r="B2170" s="4" t="s">
        <v>159</v>
      </c>
      <c r="C2170" s="4" t="s">
        <v>6</v>
      </c>
      <c r="D2170" s="6">
        <v>1</v>
      </c>
      <c r="E2170" s="5">
        <v>15000.36</v>
      </c>
      <c r="F2170" s="6" t="str">
        <f t="shared" si="211"/>
        <v>借呗</v>
      </c>
      <c r="G2170" s="3" t="str">
        <f>MID(C2170,3,LEN(C2170))</f>
        <v>12期</v>
      </c>
      <c r="H2170" s="3" t="str">
        <f>VLOOKUP($B2170*1,[1]Sheet1!$A:$G,7,FALSE)</f>
        <v>华东</v>
      </c>
      <c r="I2170" s="3" t="str">
        <f>VLOOKUP($B2170*1,[1]Sheet1!$A:$G,6,FALSE)</f>
        <v>杭州</v>
      </c>
      <c r="J2170" s="3" t="str">
        <f>VLOOKUP($B2170*1,[1]Sheet1!$A:$G,5,FALSE)</f>
        <v>二组</v>
      </c>
      <c r="K2170" s="3" t="str">
        <f t="shared" si="212"/>
        <v>杭州二组</v>
      </c>
      <c r="L2170" s="3" t="str">
        <f>IF(VLOOKUP($B2170*1,[1]Sheet1!$A:$G,4,FALSE)=1,"普通员工","管理人员")</f>
        <v>普通员工</v>
      </c>
      <c r="M2170" s="3">
        <f>E2170/D2170</f>
        <v>15000.36</v>
      </c>
      <c r="N2170" s="3">
        <f t="shared" si="213"/>
        <v>2020</v>
      </c>
      <c r="O2170" s="3">
        <f t="shared" si="214"/>
        <v>6</v>
      </c>
    </row>
    <row r="2171" spans="1:15" x14ac:dyDescent="0.2">
      <c r="A2171" s="10">
        <f>A2170</f>
        <v>44010</v>
      </c>
      <c r="B2171" s="4" t="s">
        <v>155</v>
      </c>
      <c r="C2171" s="4" t="s">
        <v>5</v>
      </c>
      <c r="D2171" s="6">
        <v>2</v>
      </c>
      <c r="E2171" s="5">
        <v>15000.46</v>
      </c>
      <c r="F2171" s="6" t="str">
        <f t="shared" si="211"/>
        <v>借呗</v>
      </c>
      <c r="G2171" s="3" t="str">
        <f>MID(C2171,3,LEN(C2171))</f>
        <v>6期</v>
      </c>
      <c r="H2171" s="3" t="str">
        <f>VLOOKUP($B2171*1,[1]Sheet1!$A:$G,7,FALSE)</f>
        <v>华南</v>
      </c>
      <c r="I2171" s="3" t="str">
        <f>VLOOKUP($B2171*1,[1]Sheet1!$A:$G,6,FALSE)</f>
        <v>深圳</v>
      </c>
      <c r="J2171" s="3" t="str">
        <f>VLOOKUP($B2171*1,[1]Sheet1!$A:$G,5,FALSE)</f>
        <v>一组</v>
      </c>
      <c r="K2171" s="3" t="str">
        <f t="shared" si="212"/>
        <v>深圳一组</v>
      </c>
      <c r="L2171" s="3" t="str">
        <f>IF(VLOOKUP($B2171*1,[1]Sheet1!$A:$G,4,FALSE)=1,"普通员工","管理人员")</f>
        <v>管理人员</v>
      </c>
      <c r="M2171" s="3">
        <f>E2171/D2171</f>
        <v>7500.23</v>
      </c>
      <c r="N2171" s="3">
        <f t="shared" si="213"/>
        <v>2020</v>
      </c>
      <c r="O2171" s="3">
        <f t="shared" si="214"/>
        <v>6</v>
      </c>
    </row>
    <row r="2172" spans="1:15" x14ac:dyDescent="0.2">
      <c r="A2172" s="9">
        <v>44011</v>
      </c>
      <c r="B2172" s="4" t="s">
        <v>4</v>
      </c>
      <c r="C2172" s="4" t="s">
        <v>142</v>
      </c>
      <c r="D2172" s="6">
        <v>1</v>
      </c>
      <c r="E2172" s="5">
        <v>2647.44</v>
      </c>
      <c r="F2172" s="6" t="str">
        <f t="shared" si="211"/>
        <v>借呗</v>
      </c>
      <c r="G2172" s="3" t="str">
        <f>MID(C2172,3,LEN(C2172))</f>
        <v>3期</v>
      </c>
      <c r="H2172" s="3" t="str">
        <f>VLOOKUP($B2172*1,[1]Sheet1!$A:$G,7,FALSE)</f>
        <v>华东</v>
      </c>
      <c r="I2172" s="3" t="str">
        <f>VLOOKUP($B2172*1,[1]Sheet1!$A:$G,6,FALSE)</f>
        <v>杭州</v>
      </c>
      <c r="J2172" s="3" t="str">
        <f>VLOOKUP($B2172*1,[1]Sheet1!$A:$G,5,FALSE)</f>
        <v>二组</v>
      </c>
      <c r="K2172" s="3" t="str">
        <f t="shared" si="212"/>
        <v>杭州二组</v>
      </c>
      <c r="L2172" s="3" t="str">
        <f>IF(VLOOKUP($B2172*1,[1]Sheet1!$A:$G,4,FALSE)=1,"普通员工","管理人员")</f>
        <v>普通员工</v>
      </c>
      <c r="M2172" s="3">
        <f>E2172/D2172</f>
        <v>2647.44</v>
      </c>
      <c r="N2172" s="3">
        <f t="shared" si="213"/>
        <v>2020</v>
      </c>
      <c r="O2172" s="3">
        <f t="shared" si="214"/>
        <v>6</v>
      </c>
    </row>
    <row r="2173" spans="1:15" x14ac:dyDescent="0.2">
      <c r="A2173" s="10">
        <f>A2172</f>
        <v>44011</v>
      </c>
      <c r="B2173" s="3" t="str">
        <f>B2172</f>
        <v>1000000029</v>
      </c>
      <c r="C2173" s="4" t="s">
        <v>5</v>
      </c>
      <c r="D2173" s="6">
        <v>3</v>
      </c>
      <c r="E2173" s="5">
        <v>27713.38</v>
      </c>
      <c r="F2173" s="6" t="str">
        <f t="shared" si="211"/>
        <v>借呗</v>
      </c>
      <c r="G2173" s="3" t="str">
        <f>MID(C2173,3,LEN(C2173))</f>
        <v>6期</v>
      </c>
      <c r="H2173" s="3" t="str">
        <f>VLOOKUP($B2173*1,[1]Sheet1!$A:$G,7,FALSE)</f>
        <v>华东</v>
      </c>
      <c r="I2173" s="3" t="str">
        <f>VLOOKUP($B2173*1,[1]Sheet1!$A:$G,6,FALSE)</f>
        <v>杭州</v>
      </c>
      <c r="J2173" s="3" t="str">
        <f>VLOOKUP($B2173*1,[1]Sheet1!$A:$G,5,FALSE)</f>
        <v>二组</v>
      </c>
      <c r="K2173" s="3" t="str">
        <f t="shared" si="212"/>
        <v>杭州二组</v>
      </c>
      <c r="L2173" s="3" t="str">
        <f>IF(VLOOKUP($B2173*1,[1]Sheet1!$A:$G,4,FALSE)=1,"普通员工","管理人员")</f>
        <v>普通员工</v>
      </c>
      <c r="M2173" s="3">
        <f>E2173/D2173</f>
        <v>9237.7933333333331</v>
      </c>
      <c r="N2173" s="3">
        <f t="shared" si="213"/>
        <v>2020</v>
      </c>
      <c r="O2173" s="3">
        <f t="shared" si="214"/>
        <v>6</v>
      </c>
    </row>
    <row r="2174" spans="1:15" x14ac:dyDescent="0.2">
      <c r="A2174" s="10">
        <f>A2173</f>
        <v>44011</v>
      </c>
      <c r="B2174" s="4" t="s">
        <v>7</v>
      </c>
      <c r="C2174" s="4" t="s">
        <v>6</v>
      </c>
      <c r="D2174" s="6">
        <v>1</v>
      </c>
      <c r="E2174" s="5">
        <v>16000.16</v>
      </c>
      <c r="F2174" s="6" t="str">
        <f t="shared" si="211"/>
        <v>借呗</v>
      </c>
      <c r="G2174" s="3" t="str">
        <f>MID(C2174,3,LEN(C2174))</f>
        <v>12期</v>
      </c>
      <c r="H2174" s="3" t="str">
        <f>VLOOKUP($B2174*1,[1]Sheet1!$A:$G,7,FALSE)</f>
        <v>华南</v>
      </c>
      <c r="I2174" s="3" t="str">
        <f>VLOOKUP($B2174*1,[1]Sheet1!$A:$G,6,FALSE)</f>
        <v>广州</v>
      </c>
      <c r="J2174" s="3" t="str">
        <f>VLOOKUP($B2174*1,[1]Sheet1!$A:$G,5,FALSE)</f>
        <v>三组</v>
      </c>
      <c r="K2174" s="3" t="str">
        <f t="shared" si="212"/>
        <v>广州三组</v>
      </c>
      <c r="L2174" s="3" t="str">
        <f>IF(VLOOKUP($B2174*1,[1]Sheet1!$A:$G,4,FALSE)=1,"普通员工","管理人员")</f>
        <v>普通员工</v>
      </c>
      <c r="M2174" s="3">
        <f>E2174/D2174</f>
        <v>16000.16</v>
      </c>
      <c r="N2174" s="3">
        <f t="shared" si="213"/>
        <v>2020</v>
      </c>
      <c r="O2174" s="3">
        <f t="shared" si="214"/>
        <v>6</v>
      </c>
    </row>
    <row r="2175" spans="1:15" x14ac:dyDescent="0.2">
      <c r="A2175" s="10">
        <f>A2174</f>
        <v>44011</v>
      </c>
      <c r="B2175" s="4" t="s">
        <v>8</v>
      </c>
      <c r="C2175" s="4" t="s">
        <v>142</v>
      </c>
      <c r="D2175" s="6">
        <v>1</v>
      </c>
      <c r="E2175" s="5">
        <v>1000.17</v>
      </c>
      <c r="F2175" s="6" t="str">
        <f t="shared" si="211"/>
        <v>借呗</v>
      </c>
      <c r="G2175" s="3" t="str">
        <f>MID(C2175,3,LEN(C2175))</f>
        <v>3期</v>
      </c>
      <c r="H2175" s="3" t="str">
        <f>VLOOKUP($B2175*1,[1]Sheet1!$A:$G,7,FALSE)</f>
        <v>华东</v>
      </c>
      <c r="I2175" s="3" t="str">
        <f>VLOOKUP($B2175*1,[1]Sheet1!$A:$G,6,FALSE)</f>
        <v>杭州</v>
      </c>
      <c r="J2175" s="3" t="str">
        <f>VLOOKUP($B2175*1,[1]Sheet1!$A:$G,5,FALSE)</f>
        <v>一组</v>
      </c>
      <c r="K2175" s="3" t="str">
        <f t="shared" si="212"/>
        <v>杭州一组</v>
      </c>
      <c r="L2175" s="3" t="str">
        <f>IF(VLOOKUP($B2175*1,[1]Sheet1!$A:$G,4,FALSE)=1,"普通员工","管理人员")</f>
        <v>管理人员</v>
      </c>
      <c r="M2175" s="3">
        <f>E2175/D2175</f>
        <v>1000.17</v>
      </c>
      <c r="N2175" s="3">
        <f t="shared" si="213"/>
        <v>2020</v>
      </c>
      <c r="O2175" s="3">
        <f t="shared" si="214"/>
        <v>6</v>
      </c>
    </row>
    <row r="2176" spans="1:15" x14ac:dyDescent="0.2">
      <c r="A2176" s="10">
        <f>A2175</f>
        <v>44011</v>
      </c>
      <c r="B2176" s="3" t="str">
        <f t="shared" ref="B2176:B2177" si="215">B2175</f>
        <v>1000000031</v>
      </c>
      <c r="C2176" s="4" t="s">
        <v>5</v>
      </c>
      <c r="D2176" s="6">
        <v>1</v>
      </c>
      <c r="E2176" s="5">
        <v>15000.69</v>
      </c>
      <c r="F2176" s="6" t="str">
        <f t="shared" si="211"/>
        <v>借呗</v>
      </c>
      <c r="G2176" s="3" t="str">
        <f>MID(C2176,3,LEN(C2176))</f>
        <v>6期</v>
      </c>
      <c r="H2176" s="3" t="str">
        <f>VLOOKUP($B2176*1,[1]Sheet1!$A:$G,7,FALSE)</f>
        <v>华东</v>
      </c>
      <c r="I2176" s="3" t="str">
        <f>VLOOKUP($B2176*1,[1]Sheet1!$A:$G,6,FALSE)</f>
        <v>杭州</v>
      </c>
      <c r="J2176" s="3" t="str">
        <f>VLOOKUP($B2176*1,[1]Sheet1!$A:$G,5,FALSE)</f>
        <v>一组</v>
      </c>
      <c r="K2176" s="3" t="str">
        <f t="shared" si="212"/>
        <v>杭州一组</v>
      </c>
      <c r="L2176" s="3" t="str">
        <f>IF(VLOOKUP($B2176*1,[1]Sheet1!$A:$G,4,FALSE)=1,"普通员工","管理人员")</f>
        <v>管理人员</v>
      </c>
      <c r="M2176" s="3">
        <f>E2176/D2176</f>
        <v>15000.69</v>
      </c>
      <c r="N2176" s="3">
        <f t="shared" si="213"/>
        <v>2020</v>
      </c>
      <c r="O2176" s="3">
        <f t="shared" si="214"/>
        <v>6</v>
      </c>
    </row>
    <row r="2177" spans="1:15" x14ac:dyDescent="0.2">
      <c r="A2177" s="10">
        <f>A2176</f>
        <v>44011</v>
      </c>
      <c r="B2177" s="3" t="str">
        <f t="shared" si="215"/>
        <v>1000000031</v>
      </c>
      <c r="C2177" s="4" t="s">
        <v>10</v>
      </c>
      <c r="D2177" s="6">
        <v>1</v>
      </c>
      <c r="E2177" s="5">
        <v>12000.39</v>
      </c>
      <c r="F2177" s="6" t="str">
        <f t="shared" si="211"/>
        <v>借呗</v>
      </c>
      <c r="G2177" s="3" t="str">
        <f>MID(C2177,3,LEN(C2177))</f>
        <v>18期</v>
      </c>
      <c r="H2177" s="3" t="str">
        <f>VLOOKUP($B2177*1,[1]Sheet1!$A:$G,7,FALSE)</f>
        <v>华东</v>
      </c>
      <c r="I2177" s="3" t="str">
        <f>VLOOKUP($B2177*1,[1]Sheet1!$A:$G,6,FALSE)</f>
        <v>杭州</v>
      </c>
      <c r="J2177" s="3" t="str">
        <f>VLOOKUP($B2177*1,[1]Sheet1!$A:$G,5,FALSE)</f>
        <v>一组</v>
      </c>
      <c r="K2177" s="3" t="str">
        <f t="shared" si="212"/>
        <v>杭州一组</v>
      </c>
      <c r="L2177" s="3" t="str">
        <f>IF(VLOOKUP($B2177*1,[1]Sheet1!$A:$G,4,FALSE)=1,"普通员工","管理人员")</f>
        <v>管理人员</v>
      </c>
      <c r="M2177" s="3">
        <f>E2177/D2177</f>
        <v>12000.39</v>
      </c>
      <c r="N2177" s="3">
        <f t="shared" si="213"/>
        <v>2020</v>
      </c>
      <c r="O2177" s="3">
        <f t="shared" si="214"/>
        <v>6</v>
      </c>
    </row>
    <row r="2178" spans="1:15" x14ac:dyDescent="0.2">
      <c r="A2178" s="10">
        <f>A2177</f>
        <v>44011</v>
      </c>
      <c r="B2178" s="4" t="s">
        <v>36</v>
      </c>
      <c r="C2178" s="4" t="s">
        <v>5</v>
      </c>
      <c r="D2178" s="6">
        <v>2</v>
      </c>
      <c r="E2178" s="5">
        <v>26499.899999999998</v>
      </c>
      <c r="F2178" s="6" t="str">
        <f t="shared" si="211"/>
        <v>借呗</v>
      </c>
      <c r="G2178" s="3" t="str">
        <f>MID(C2178,3,LEN(C2178))</f>
        <v>6期</v>
      </c>
      <c r="H2178" s="3" t="str">
        <f>VLOOKUP($B2178*1,[1]Sheet1!$A:$G,7,FALSE)</f>
        <v>华东</v>
      </c>
      <c r="I2178" s="3" t="str">
        <f>VLOOKUP($B2178*1,[1]Sheet1!$A:$G,6,FALSE)</f>
        <v>苏州</v>
      </c>
      <c r="J2178" s="3" t="str">
        <f>VLOOKUP($B2178*1,[1]Sheet1!$A:$G,5,FALSE)</f>
        <v>一组</v>
      </c>
      <c r="K2178" s="3" t="str">
        <f t="shared" si="212"/>
        <v>苏州一组</v>
      </c>
      <c r="L2178" s="3" t="str">
        <f>IF(VLOOKUP($B2178*1,[1]Sheet1!$A:$G,4,FALSE)=1,"普通员工","管理人员")</f>
        <v>普通员工</v>
      </c>
      <c r="M2178" s="3">
        <f>E2178/D2178</f>
        <v>13249.949999999999</v>
      </c>
      <c r="N2178" s="3">
        <f t="shared" si="213"/>
        <v>2020</v>
      </c>
      <c r="O2178" s="3">
        <f t="shared" si="214"/>
        <v>6</v>
      </c>
    </row>
    <row r="2179" spans="1:15" x14ac:dyDescent="0.2">
      <c r="A2179" s="10">
        <f>A2178</f>
        <v>44011</v>
      </c>
      <c r="B2179" s="4" t="s">
        <v>37</v>
      </c>
      <c r="C2179" s="4" t="s">
        <v>10</v>
      </c>
      <c r="D2179" s="6">
        <v>1</v>
      </c>
      <c r="E2179" s="5">
        <v>16000.49</v>
      </c>
      <c r="F2179" s="6" t="str">
        <f t="shared" ref="F2179:F2242" si="216">LEFT(C2179,2)</f>
        <v>借呗</v>
      </c>
      <c r="G2179" s="3" t="str">
        <f>MID(C2179,3,LEN(C2179))</f>
        <v>18期</v>
      </c>
      <c r="H2179" s="3" t="str">
        <f>VLOOKUP($B2179*1,[1]Sheet1!$A:$G,7,FALSE)</f>
        <v>华东</v>
      </c>
      <c r="I2179" s="3" t="str">
        <f>VLOOKUP($B2179*1,[1]Sheet1!$A:$G,6,FALSE)</f>
        <v>苏州</v>
      </c>
      <c r="J2179" s="3" t="str">
        <f>VLOOKUP($B2179*1,[1]Sheet1!$A:$G,5,FALSE)</f>
        <v>一组</v>
      </c>
      <c r="K2179" s="3" t="str">
        <f t="shared" ref="K2179:K2242" si="217">I2179&amp;J2179</f>
        <v>苏州一组</v>
      </c>
      <c r="L2179" s="3" t="str">
        <f>IF(VLOOKUP($B2179*1,[1]Sheet1!$A:$G,4,FALSE)=1,"普通员工","管理人员")</f>
        <v>普通员工</v>
      </c>
      <c r="M2179" s="3">
        <f>E2179/D2179</f>
        <v>16000.49</v>
      </c>
      <c r="N2179" s="3">
        <f t="shared" ref="N2179:N2242" si="218">YEAR(A2179)</f>
        <v>2020</v>
      </c>
      <c r="O2179" s="3">
        <f t="shared" ref="O2179:O2242" si="219">MONTH(A2179)</f>
        <v>6</v>
      </c>
    </row>
    <row r="2180" spans="1:15" x14ac:dyDescent="0.2">
      <c r="A2180" s="10">
        <f>A2179</f>
        <v>44011</v>
      </c>
      <c r="B2180" s="4" t="s">
        <v>12</v>
      </c>
      <c r="C2180" s="4" t="s">
        <v>5</v>
      </c>
      <c r="D2180" s="6">
        <v>3</v>
      </c>
      <c r="E2180" s="5">
        <v>33000.82</v>
      </c>
      <c r="F2180" s="6" t="str">
        <f t="shared" si="216"/>
        <v>借呗</v>
      </c>
      <c r="G2180" s="3" t="str">
        <f>MID(C2180,3,LEN(C2180))</f>
        <v>6期</v>
      </c>
      <c r="H2180" s="3" t="str">
        <f>VLOOKUP($B2180*1,[1]Sheet1!$A:$G,7,FALSE)</f>
        <v>华南</v>
      </c>
      <c r="I2180" s="3" t="str">
        <f>VLOOKUP($B2180*1,[1]Sheet1!$A:$G,6,FALSE)</f>
        <v>广州</v>
      </c>
      <c r="J2180" s="3" t="str">
        <f>VLOOKUP($B2180*1,[1]Sheet1!$A:$G,5,FALSE)</f>
        <v>三组</v>
      </c>
      <c r="K2180" s="3" t="str">
        <f t="shared" si="217"/>
        <v>广州三组</v>
      </c>
      <c r="L2180" s="3" t="str">
        <f>IF(VLOOKUP($B2180*1,[1]Sheet1!$A:$G,4,FALSE)=1,"普通员工","管理人员")</f>
        <v>管理人员</v>
      </c>
      <c r="M2180" s="3">
        <f>E2180/D2180</f>
        <v>11000.273333333333</v>
      </c>
      <c r="N2180" s="3">
        <f t="shared" si="218"/>
        <v>2020</v>
      </c>
      <c r="O2180" s="3">
        <f t="shared" si="219"/>
        <v>6</v>
      </c>
    </row>
    <row r="2181" spans="1:15" x14ac:dyDescent="0.2">
      <c r="A2181" s="10">
        <f>A2180</f>
        <v>44011</v>
      </c>
      <c r="B2181" s="4" t="s">
        <v>13</v>
      </c>
      <c r="C2181" s="4" t="s">
        <v>5</v>
      </c>
      <c r="D2181" s="6">
        <v>1</v>
      </c>
      <c r="E2181" s="5">
        <v>24000.69</v>
      </c>
      <c r="F2181" s="6" t="str">
        <f t="shared" si="216"/>
        <v>借呗</v>
      </c>
      <c r="G2181" s="3" t="str">
        <f>MID(C2181,3,LEN(C2181))</f>
        <v>6期</v>
      </c>
      <c r="H2181" s="3" t="str">
        <f>VLOOKUP($B2181*1,[1]Sheet1!$A:$G,7,FALSE)</f>
        <v>华东</v>
      </c>
      <c r="I2181" s="3" t="str">
        <f>VLOOKUP($B2181*1,[1]Sheet1!$A:$G,6,FALSE)</f>
        <v>杭州</v>
      </c>
      <c r="J2181" s="3" t="str">
        <f>VLOOKUP($B2181*1,[1]Sheet1!$A:$G,5,FALSE)</f>
        <v>二组</v>
      </c>
      <c r="K2181" s="3" t="str">
        <f t="shared" si="217"/>
        <v>杭州二组</v>
      </c>
      <c r="L2181" s="3" t="str">
        <f>IF(VLOOKUP($B2181*1,[1]Sheet1!$A:$G,4,FALSE)=1,"普通员工","管理人员")</f>
        <v>普通员工</v>
      </c>
      <c r="M2181" s="3">
        <f>E2181/D2181</f>
        <v>24000.69</v>
      </c>
      <c r="N2181" s="3">
        <f t="shared" si="218"/>
        <v>2020</v>
      </c>
      <c r="O2181" s="3">
        <f t="shared" si="219"/>
        <v>6</v>
      </c>
    </row>
    <row r="2182" spans="1:15" x14ac:dyDescent="0.2">
      <c r="A2182" s="10">
        <f>A2181</f>
        <v>44011</v>
      </c>
      <c r="B2182" s="3" t="str">
        <f>B2181</f>
        <v>1000000037</v>
      </c>
      <c r="C2182" s="4" t="s">
        <v>6</v>
      </c>
      <c r="D2182" s="6">
        <v>1</v>
      </c>
      <c r="E2182" s="5">
        <v>16000.48</v>
      </c>
      <c r="F2182" s="6" t="str">
        <f t="shared" si="216"/>
        <v>借呗</v>
      </c>
      <c r="G2182" s="3" t="str">
        <f>MID(C2182,3,LEN(C2182))</f>
        <v>12期</v>
      </c>
      <c r="H2182" s="3" t="str">
        <f>VLOOKUP($B2182*1,[1]Sheet1!$A:$G,7,FALSE)</f>
        <v>华东</v>
      </c>
      <c r="I2182" s="3" t="str">
        <f>VLOOKUP($B2182*1,[1]Sheet1!$A:$G,6,FALSE)</f>
        <v>杭州</v>
      </c>
      <c r="J2182" s="3" t="str">
        <f>VLOOKUP($B2182*1,[1]Sheet1!$A:$G,5,FALSE)</f>
        <v>二组</v>
      </c>
      <c r="K2182" s="3" t="str">
        <f t="shared" si="217"/>
        <v>杭州二组</v>
      </c>
      <c r="L2182" s="3" t="str">
        <f>IF(VLOOKUP($B2182*1,[1]Sheet1!$A:$G,4,FALSE)=1,"普通员工","管理人员")</f>
        <v>普通员工</v>
      </c>
      <c r="M2182" s="3">
        <f>E2182/D2182</f>
        <v>16000.48</v>
      </c>
      <c r="N2182" s="3">
        <f t="shared" si="218"/>
        <v>2020</v>
      </c>
      <c r="O2182" s="3">
        <f t="shared" si="219"/>
        <v>6</v>
      </c>
    </row>
    <row r="2183" spans="1:15" x14ac:dyDescent="0.2">
      <c r="A2183" s="10">
        <f>A2182</f>
        <v>44011</v>
      </c>
      <c r="B2183" s="4" t="s">
        <v>14</v>
      </c>
      <c r="C2183" s="4" t="s">
        <v>145</v>
      </c>
      <c r="D2183" s="6">
        <v>1</v>
      </c>
      <c r="E2183" s="5">
        <v>1763.52</v>
      </c>
      <c r="F2183" s="6" t="str">
        <f t="shared" si="216"/>
        <v>借呗</v>
      </c>
      <c r="G2183" s="3" t="str">
        <f>MID(C2183,3,LEN(C2183))</f>
        <v>1期</v>
      </c>
      <c r="H2183" s="3" t="str">
        <f>VLOOKUP($B2183*1,[1]Sheet1!$A:$G,7,FALSE)</f>
        <v>华东</v>
      </c>
      <c r="I2183" s="3" t="str">
        <f>VLOOKUP($B2183*1,[1]Sheet1!$A:$G,6,FALSE)</f>
        <v>苏州</v>
      </c>
      <c r="J2183" s="3" t="str">
        <f>VLOOKUP($B2183*1,[1]Sheet1!$A:$G,5,FALSE)</f>
        <v>二组</v>
      </c>
      <c r="K2183" s="3" t="str">
        <f t="shared" si="217"/>
        <v>苏州二组</v>
      </c>
      <c r="L2183" s="3" t="str">
        <f>IF(VLOOKUP($B2183*1,[1]Sheet1!$A:$G,4,FALSE)=1,"普通员工","管理人员")</f>
        <v>管理人员</v>
      </c>
      <c r="M2183" s="3">
        <f>E2183/D2183</f>
        <v>1763.52</v>
      </c>
      <c r="N2183" s="3">
        <f t="shared" si="218"/>
        <v>2020</v>
      </c>
      <c r="O2183" s="3">
        <f t="shared" si="219"/>
        <v>6</v>
      </c>
    </row>
    <row r="2184" spans="1:15" x14ac:dyDescent="0.2">
      <c r="A2184" s="10">
        <f>A2183</f>
        <v>44011</v>
      </c>
      <c r="B2184" s="3" t="str">
        <f>B2183</f>
        <v>1000000039</v>
      </c>
      <c r="C2184" s="4" t="s">
        <v>10</v>
      </c>
      <c r="D2184" s="6">
        <v>1</v>
      </c>
      <c r="E2184" s="5">
        <v>9500.42</v>
      </c>
      <c r="F2184" s="6" t="str">
        <f t="shared" si="216"/>
        <v>借呗</v>
      </c>
      <c r="G2184" s="3" t="str">
        <f>MID(C2184,3,LEN(C2184))</f>
        <v>18期</v>
      </c>
      <c r="H2184" s="3" t="str">
        <f>VLOOKUP($B2184*1,[1]Sheet1!$A:$G,7,FALSE)</f>
        <v>华东</v>
      </c>
      <c r="I2184" s="3" t="str">
        <f>VLOOKUP($B2184*1,[1]Sheet1!$A:$G,6,FALSE)</f>
        <v>苏州</v>
      </c>
      <c r="J2184" s="3" t="str">
        <f>VLOOKUP($B2184*1,[1]Sheet1!$A:$G,5,FALSE)</f>
        <v>二组</v>
      </c>
      <c r="K2184" s="3" t="str">
        <f t="shared" si="217"/>
        <v>苏州二组</v>
      </c>
      <c r="L2184" s="3" t="str">
        <f>IF(VLOOKUP($B2184*1,[1]Sheet1!$A:$G,4,FALSE)=1,"普通员工","管理人员")</f>
        <v>管理人员</v>
      </c>
      <c r="M2184" s="3">
        <f>E2184/D2184</f>
        <v>9500.42</v>
      </c>
      <c r="N2184" s="3">
        <f t="shared" si="218"/>
        <v>2020</v>
      </c>
      <c r="O2184" s="3">
        <f t="shared" si="219"/>
        <v>6</v>
      </c>
    </row>
    <row r="2185" spans="1:15" x14ac:dyDescent="0.2">
      <c r="A2185" s="10">
        <f>A2184</f>
        <v>44011</v>
      </c>
      <c r="B2185" s="4" t="s">
        <v>15</v>
      </c>
      <c r="C2185" s="4" t="s">
        <v>6</v>
      </c>
      <c r="D2185" s="6">
        <v>1</v>
      </c>
      <c r="E2185" s="5">
        <v>2000.64</v>
      </c>
      <c r="F2185" s="6" t="str">
        <f t="shared" si="216"/>
        <v>借呗</v>
      </c>
      <c r="G2185" s="3" t="str">
        <f>MID(C2185,3,LEN(C2185))</f>
        <v>12期</v>
      </c>
      <c r="H2185" s="3" t="str">
        <f>VLOOKUP($B2185*1,[1]Sheet1!$A:$G,7,FALSE)</f>
        <v>华西北</v>
      </c>
      <c r="I2185" s="3" t="str">
        <f>VLOOKUP($B2185*1,[1]Sheet1!$A:$G,6,FALSE)</f>
        <v>北京</v>
      </c>
      <c r="J2185" s="3" t="str">
        <f>VLOOKUP($B2185*1,[1]Sheet1!$A:$G,5,FALSE)</f>
        <v>四组</v>
      </c>
      <c r="K2185" s="3" t="str">
        <f t="shared" si="217"/>
        <v>北京四组</v>
      </c>
      <c r="L2185" s="3" t="str">
        <f>IF(VLOOKUP($B2185*1,[1]Sheet1!$A:$G,4,FALSE)=1,"普通员工","管理人员")</f>
        <v>管理人员</v>
      </c>
      <c r="M2185" s="3">
        <f>E2185/D2185</f>
        <v>2000.64</v>
      </c>
      <c r="N2185" s="3">
        <f t="shared" si="218"/>
        <v>2020</v>
      </c>
      <c r="O2185" s="3">
        <f t="shared" si="219"/>
        <v>6</v>
      </c>
    </row>
    <row r="2186" spans="1:15" x14ac:dyDescent="0.2">
      <c r="A2186" s="10">
        <f>A2185</f>
        <v>44011</v>
      </c>
      <c r="B2186" s="4" t="s">
        <v>39</v>
      </c>
      <c r="C2186" s="4" t="s">
        <v>142</v>
      </c>
      <c r="D2186" s="6">
        <v>1</v>
      </c>
      <c r="E2186" s="5">
        <v>640.44000000000005</v>
      </c>
      <c r="F2186" s="6" t="str">
        <f t="shared" si="216"/>
        <v>借呗</v>
      </c>
      <c r="G2186" s="3" t="str">
        <f>MID(C2186,3,LEN(C2186))</f>
        <v>3期</v>
      </c>
      <c r="H2186" s="3" t="str">
        <f>VLOOKUP($B2186*1,[1]Sheet1!$A:$G,7,FALSE)</f>
        <v>华西北</v>
      </c>
      <c r="I2186" s="3" t="str">
        <f>VLOOKUP($B2186*1,[1]Sheet1!$A:$G,6,FALSE)</f>
        <v>成都</v>
      </c>
      <c r="J2186" s="3" t="str">
        <f>VLOOKUP($B2186*1,[1]Sheet1!$A:$G,5,FALSE)</f>
        <v>一组</v>
      </c>
      <c r="K2186" s="3" t="str">
        <f t="shared" si="217"/>
        <v>成都一组</v>
      </c>
      <c r="L2186" s="3" t="str">
        <f>IF(VLOOKUP($B2186*1,[1]Sheet1!$A:$G,4,FALSE)=1,"普通员工","管理人员")</f>
        <v>普通员工</v>
      </c>
      <c r="M2186" s="3">
        <f>E2186/D2186</f>
        <v>640.44000000000005</v>
      </c>
      <c r="N2186" s="3">
        <f t="shared" si="218"/>
        <v>2020</v>
      </c>
      <c r="O2186" s="3">
        <f t="shared" si="219"/>
        <v>6</v>
      </c>
    </row>
    <row r="2187" spans="1:15" x14ac:dyDescent="0.2">
      <c r="A2187" s="10">
        <f>A2186</f>
        <v>44011</v>
      </c>
      <c r="B2187" s="3" t="str">
        <f>B2186</f>
        <v>1000000043</v>
      </c>
      <c r="C2187" s="4" t="s">
        <v>5</v>
      </c>
      <c r="D2187" s="6">
        <v>1</v>
      </c>
      <c r="E2187" s="5">
        <v>20000.66</v>
      </c>
      <c r="F2187" s="6" t="str">
        <f t="shared" si="216"/>
        <v>借呗</v>
      </c>
      <c r="G2187" s="3" t="str">
        <f>MID(C2187,3,LEN(C2187))</f>
        <v>6期</v>
      </c>
      <c r="H2187" s="3" t="str">
        <f>VLOOKUP($B2187*1,[1]Sheet1!$A:$G,7,FALSE)</f>
        <v>华西北</v>
      </c>
      <c r="I2187" s="3" t="str">
        <f>VLOOKUP($B2187*1,[1]Sheet1!$A:$G,6,FALSE)</f>
        <v>成都</v>
      </c>
      <c r="J2187" s="3" t="str">
        <f>VLOOKUP($B2187*1,[1]Sheet1!$A:$G,5,FALSE)</f>
        <v>一组</v>
      </c>
      <c r="K2187" s="3" t="str">
        <f t="shared" si="217"/>
        <v>成都一组</v>
      </c>
      <c r="L2187" s="3" t="str">
        <f>IF(VLOOKUP($B2187*1,[1]Sheet1!$A:$G,4,FALSE)=1,"普通员工","管理人员")</f>
        <v>普通员工</v>
      </c>
      <c r="M2187" s="3">
        <f>E2187/D2187</f>
        <v>20000.66</v>
      </c>
      <c r="N2187" s="3">
        <f t="shared" si="218"/>
        <v>2020</v>
      </c>
      <c r="O2187" s="3">
        <f t="shared" si="219"/>
        <v>6</v>
      </c>
    </row>
    <row r="2188" spans="1:15" x14ac:dyDescent="0.2">
      <c r="A2188" s="10">
        <f>A2187</f>
        <v>44011</v>
      </c>
      <c r="B2188" s="4" t="s">
        <v>16</v>
      </c>
      <c r="C2188" s="4" t="s">
        <v>142</v>
      </c>
      <c r="D2188" s="6">
        <v>1</v>
      </c>
      <c r="E2188" s="5">
        <v>2000.19</v>
      </c>
      <c r="F2188" s="6" t="str">
        <f t="shared" si="216"/>
        <v>借呗</v>
      </c>
      <c r="G2188" s="3" t="str">
        <f>MID(C2188,3,LEN(C2188))</f>
        <v>3期</v>
      </c>
      <c r="H2188" s="3" t="str">
        <f>VLOOKUP($B2188*1,[1]Sheet1!$A:$G,7,FALSE)</f>
        <v>华西北</v>
      </c>
      <c r="I2188" s="3" t="str">
        <f>VLOOKUP($B2188*1,[1]Sheet1!$A:$G,6,FALSE)</f>
        <v>北京</v>
      </c>
      <c r="J2188" s="3" t="str">
        <f>VLOOKUP($B2188*1,[1]Sheet1!$A:$G,5,FALSE)</f>
        <v>三组</v>
      </c>
      <c r="K2188" s="3" t="str">
        <f t="shared" si="217"/>
        <v>北京三组</v>
      </c>
      <c r="L2188" s="3" t="str">
        <f>IF(VLOOKUP($B2188*1,[1]Sheet1!$A:$G,4,FALSE)=1,"普通员工","管理人员")</f>
        <v>管理人员</v>
      </c>
      <c r="M2188" s="3">
        <f>E2188/D2188</f>
        <v>2000.19</v>
      </c>
      <c r="N2188" s="3">
        <f t="shared" si="218"/>
        <v>2020</v>
      </c>
      <c r="O2188" s="3">
        <f t="shared" si="219"/>
        <v>6</v>
      </c>
    </row>
    <row r="2189" spans="1:15" x14ac:dyDescent="0.2">
      <c r="A2189" s="10">
        <f>A2188</f>
        <v>44011</v>
      </c>
      <c r="B2189" s="4" t="s">
        <v>40</v>
      </c>
      <c r="C2189" s="4" t="s">
        <v>5</v>
      </c>
      <c r="D2189" s="6">
        <v>2</v>
      </c>
      <c r="E2189" s="5">
        <v>22500.43</v>
      </c>
      <c r="F2189" s="6" t="str">
        <f t="shared" si="216"/>
        <v>借呗</v>
      </c>
      <c r="G2189" s="3" t="str">
        <f>MID(C2189,3,LEN(C2189))</f>
        <v>6期</v>
      </c>
      <c r="H2189" s="3" t="str">
        <f>VLOOKUP($B2189*1,[1]Sheet1!$A:$G,7,FALSE)</f>
        <v>华西北</v>
      </c>
      <c r="I2189" s="3" t="str">
        <f>VLOOKUP($B2189*1,[1]Sheet1!$A:$G,6,FALSE)</f>
        <v>成都</v>
      </c>
      <c r="J2189" s="3" t="str">
        <f>VLOOKUP($B2189*1,[1]Sheet1!$A:$G,5,FALSE)</f>
        <v>一组</v>
      </c>
      <c r="K2189" s="3" t="str">
        <f t="shared" si="217"/>
        <v>成都一组</v>
      </c>
      <c r="L2189" s="3" t="str">
        <f>IF(VLOOKUP($B2189*1,[1]Sheet1!$A:$G,4,FALSE)=1,"普通员工","管理人员")</f>
        <v>普通员工</v>
      </c>
      <c r="M2189" s="3">
        <f>E2189/D2189</f>
        <v>11250.215</v>
      </c>
      <c r="N2189" s="3">
        <f t="shared" si="218"/>
        <v>2020</v>
      </c>
      <c r="O2189" s="3">
        <f t="shared" si="219"/>
        <v>6</v>
      </c>
    </row>
    <row r="2190" spans="1:15" x14ac:dyDescent="0.2">
      <c r="A2190" s="10">
        <f>A2189</f>
        <v>44011</v>
      </c>
      <c r="B2190" s="4" t="s">
        <v>18</v>
      </c>
      <c r="C2190" s="4" t="s">
        <v>145</v>
      </c>
      <c r="D2190" s="6">
        <v>1</v>
      </c>
      <c r="E2190" s="5">
        <v>1264.73</v>
      </c>
      <c r="F2190" s="6" t="str">
        <f t="shared" si="216"/>
        <v>借呗</v>
      </c>
      <c r="G2190" s="3" t="str">
        <f>MID(C2190,3,LEN(C2190))</f>
        <v>1期</v>
      </c>
      <c r="H2190" s="3" t="str">
        <f>VLOOKUP($B2190*1,[1]Sheet1!$A:$G,7,FALSE)</f>
        <v>华东</v>
      </c>
      <c r="I2190" s="3" t="str">
        <f>VLOOKUP($B2190*1,[1]Sheet1!$A:$G,6,FALSE)</f>
        <v>上海</v>
      </c>
      <c r="J2190" s="3" t="str">
        <f>VLOOKUP($B2190*1,[1]Sheet1!$A:$G,5,FALSE)</f>
        <v>一组</v>
      </c>
      <c r="K2190" s="3" t="str">
        <f t="shared" si="217"/>
        <v>上海一组</v>
      </c>
      <c r="L2190" s="3" t="str">
        <f>IF(VLOOKUP($B2190*1,[1]Sheet1!$A:$G,4,FALSE)=1,"普通员工","管理人员")</f>
        <v>普通员工</v>
      </c>
      <c r="M2190" s="3">
        <f>E2190/D2190</f>
        <v>1264.73</v>
      </c>
      <c r="N2190" s="3">
        <f t="shared" si="218"/>
        <v>2020</v>
      </c>
      <c r="O2190" s="3">
        <f t="shared" si="219"/>
        <v>6</v>
      </c>
    </row>
    <row r="2191" spans="1:15" x14ac:dyDescent="0.2">
      <c r="A2191" s="10">
        <f>A2190</f>
        <v>44011</v>
      </c>
      <c r="B2191" s="4" t="s">
        <v>19</v>
      </c>
      <c r="C2191" s="4" t="s">
        <v>5</v>
      </c>
      <c r="D2191" s="6">
        <v>1</v>
      </c>
      <c r="E2191" s="5">
        <v>13000.29</v>
      </c>
      <c r="F2191" s="6" t="str">
        <f t="shared" si="216"/>
        <v>借呗</v>
      </c>
      <c r="G2191" s="3" t="str">
        <f>MID(C2191,3,LEN(C2191))</f>
        <v>6期</v>
      </c>
      <c r="H2191" s="3" t="str">
        <f>VLOOKUP($B2191*1,[1]Sheet1!$A:$G,7,FALSE)</f>
        <v>华东</v>
      </c>
      <c r="I2191" s="3" t="str">
        <f>VLOOKUP($B2191*1,[1]Sheet1!$A:$G,6,FALSE)</f>
        <v>上海</v>
      </c>
      <c r="J2191" s="3" t="str">
        <f>VLOOKUP($B2191*1,[1]Sheet1!$A:$G,5,FALSE)</f>
        <v>一组</v>
      </c>
      <c r="K2191" s="3" t="str">
        <f t="shared" si="217"/>
        <v>上海一组</v>
      </c>
      <c r="L2191" s="3" t="str">
        <f>IF(VLOOKUP($B2191*1,[1]Sheet1!$A:$G,4,FALSE)=1,"普通员工","管理人员")</f>
        <v>管理人员</v>
      </c>
      <c r="M2191" s="3">
        <f>E2191/D2191</f>
        <v>13000.29</v>
      </c>
      <c r="N2191" s="3">
        <f t="shared" si="218"/>
        <v>2020</v>
      </c>
      <c r="O2191" s="3">
        <f t="shared" si="219"/>
        <v>6</v>
      </c>
    </row>
    <row r="2192" spans="1:15" x14ac:dyDescent="0.2">
      <c r="A2192" s="10">
        <f>A2191</f>
        <v>44011</v>
      </c>
      <c r="B2192" s="3" t="str">
        <f>B2191</f>
        <v>1000000056</v>
      </c>
      <c r="C2192" s="4" t="s">
        <v>6</v>
      </c>
      <c r="D2192" s="6">
        <v>1</v>
      </c>
      <c r="E2192" s="5">
        <v>4000.28</v>
      </c>
      <c r="F2192" s="6" t="str">
        <f t="shared" si="216"/>
        <v>借呗</v>
      </c>
      <c r="G2192" s="3" t="str">
        <f>MID(C2192,3,LEN(C2192))</f>
        <v>12期</v>
      </c>
      <c r="H2192" s="3" t="str">
        <f>VLOOKUP($B2192*1,[1]Sheet1!$A:$G,7,FALSE)</f>
        <v>华东</v>
      </c>
      <c r="I2192" s="3" t="str">
        <f>VLOOKUP($B2192*1,[1]Sheet1!$A:$G,6,FALSE)</f>
        <v>上海</v>
      </c>
      <c r="J2192" s="3" t="str">
        <f>VLOOKUP($B2192*1,[1]Sheet1!$A:$G,5,FALSE)</f>
        <v>一组</v>
      </c>
      <c r="K2192" s="3" t="str">
        <f t="shared" si="217"/>
        <v>上海一组</v>
      </c>
      <c r="L2192" s="3" t="str">
        <f>IF(VLOOKUP($B2192*1,[1]Sheet1!$A:$G,4,FALSE)=1,"普通员工","管理人员")</f>
        <v>管理人员</v>
      </c>
      <c r="M2192" s="3">
        <f>E2192/D2192</f>
        <v>4000.28</v>
      </c>
      <c r="N2192" s="3">
        <f t="shared" si="218"/>
        <v>2020</v>
      </c>
      <c r="O2192" s="3">
        <f t="shared" si="219"/>
        <v>6</v>
      </c>
    </row>
    <row r="2193" spans="1:15" x14ac:dyDescent="0.2">
      <c r="A2193" s="10">
        <f>A2192</f>
        <v>44011</v>
      </c>
      <c r="B2193" s="4" t="s">
        <v>20</v>
      </c>
      <c r="C2193" s="4" t="s">
        <v>142</v>
      </c>
      <c r="D2193" s="6">
        <v>1</v>
      </c>
      <c r="E2193" s="5">
        <v>1299.97</v>
      </c>
      <c r="F2193" s="6" t="str">
        <f t="shared" si="216"/>
        <v>借呗</v>
      </c>
      <c r="G2193" s="3" t="str">
        <f>MID(C2193,3,LEN(C2193))</f>
        <v>3期</v>
      </c>
      <c r="H2193" s="3" t="str">
        <f>VLOOKUP($B2193*1,[1]Sheet1!$A:$G,7,FALSE)</f>
        <v>华东</v>
      </c>
      <c r="I2193" s="3" t="str">
        <f>VLOOKUP($B2193*1,[1]Sheet1!$A:$G,6,FALSE)</f>
        <v>上海</v>
      </c>
      <c r="J2193" s="3" t="str">
        <f>VLOOKUP($B2193*1,[1]Sheet1!$A:$G,5,FALSE)</f>
        <v>二组</v>
      </c>
      <c r="K2193" s="3" t="str">
        <f t="shared" si="217"/>
        <v>上海二组</v>
      </c>
      <c r="L2193" s="3" t="str">
        <f>IF(VLOOKUP($B2193*1,[1]Sheet1!$A:$G,4,FALSE)=1,"普通员工","管理人员")</f>
        <v>普通员工</v>
      </c>
      <c r="M2193" s="3">
        <f>E2193/D2193</f>
        <v>1299.97</v>
      </c>
      <c r="N2193" s="3">
        <f t="shared" si="218"/>
        <v>2020</v>
      </c>
      <c r="O2193" s="3">
        <f t="shared" si="219"/>
        <v>6</v>
      </c>
    </row>
    <row r="2194" spans="1:15" x14ac:dyDescent="0.2">
      <c r="A2194" s="10">
        <f>A2193</f>
        <v>44011</v>
      </c>
      <c r="B2194" s="4" t="s">
        <v>108</v>
      </c>
      <c r="C2194" s="4" t="s">
        <v>145</v>
      </c>
      <c r="D2194" s="6">
        <v>1</v>
      </c>
      <c r="E2194" s="5">
        <v>6700.68</v>
      </c>
      <c r="F2194" s="6" t="str">
        <f t="shared" si="216"/>
        <v>借呗</v>
      </c>
      <c r="G2194" s="3" t="str">
        <f>MID(C2194,3,LEN(C2194))</f>
        <v>1期</v>
      </c>
      <c r="H2194" s="3" t="str">
        <f>VLOOKUP($B2194*1,[1]Sheet1!$A:$G,7,FALSE)</f>
        <v>华东</v>
      </c>
      <c r="I2194" s="3" t="str">
        <f>VLOOKUP($B2194*1,[1]Sheet1!$A:$G,6,FALSE)</f>
        <v>合肥</v>
      </c>
      <c r="J2194" s="3" t="str">
        <f>VLOOKUP($B2194*1,[1]Sheet1!$A:$G,5,FALSE)</f>
        <v>一组</v>
      </c>
      <c r="K2194" s="3" t="str">
        <f t="shared" si="217"/>
        <v>合肥一组</v>
      </c>
      <c r="L2194" s="3" t="str">
        <f>IF(VLOOKUP($B2194*1,[1]Sheet1!$A:$G,4,FALSE)=1,"普通员工","管理人员")</f>
        <v>普通员工</v>
      </c>
      <c r="M2194" s="3">
        <f>E2194/D2194</f>
        <v>6700.68</v>
      </c>
      <c r="N2194" s="3">
        <f t="shared" si="218"/>
        <v>2020</v>
      </c>
      <c r="O2194" s="3">
        <f t="shared" si="219"/>
        <v>6</v>
      </c>
    </row>
    <row r="2195" spans="1:15" x14ac:dyDescent="0.2">
      <c r="A2195" s="10">
        <f>A2194</f>
        <v>44011</v>
      </c>
      <c r="B2195" s="4" t="s">
        <v>22</v>
      </c>
      <c r="C2195" s="4" t="s">
        <v>5</v>
      </c>
      <c r="D2195" s="6">
        <v>1</v>
      </c>
      <c r="E2195" s="5">
        <v>2500.31</v>
      </c>
      <c r="F2195" s="6" t="str">
        <f t="shared" si="216"/>
        <v>借呗</v>
      </c>
      <c r="G2195" s="3" t="str">
        <f>MID(C2195,3,LEN(C2195))</f>
        <v>6期</v>
      </c>
      <c r="H2195" s="3" t="str">
        <f>VLOOKUP($B2195*1,[1]Sheet1!$A:$G,7,FALSE)</f>
        <v>华西北</v>
      </c>
      <c r="I2195" s="3" t="str">
        <f>VLOOKUP($B2195*1,[1]Sheet1!$A:$G,6,FALSE)</f>
        <v>重庆</v>
      </c>
      <c r="J2195" s="3" t="str">
        <f>VLOOKUP($B2195*1,[1]Sheet1!$A:$G,5,FALSE)</f>
        <v>一组</v>
      </c>
      <c r="K2195" s="3" t="str">
        <f t="shared" si="217"/>
        <v>重庆一组</v>
      </c>
      <c r="L2195" s="3" t="str">
        <f>IF(VLOOKUP($B2195*1,[1]Sheet1!$A:$G,4,FALSE)=1,"普通员工","管理人员")</f>
        <v>管理人员</v>
      </c>
      <c r="M2195" s="3">
        <f>E2195/D2195</f>
        <v>2500.31</v>
      </c>
      <c r="N2195" s="3">
        <f t="shared" si="218"/>
        <v>2020</v>
      </c>
      <c r="O2195" s="3">
        <f t="shared" si="219"/>
        <v>6</v>
      </c>
    </row>
    <row r="2196" spans="1:15" x14ac:dyDescent="0.2">
      <c r="A2196" s="10">
        <f>A2195</f>
        <v>44011</v>
      </c>
      <c r="B2196" s="3" t="str">
        <f>B2195</f>
        <v>1000000068</v>
      </c>
      <c r="C2196" s="4" t="s">
        <v>6</v>
      </c>
      <c r="D2196" s="6">
        <v>2</v>
      </c>
      <c r="E2196" s="5">
        <v>19000.690000000002</v>
      </c>
      <c r="F2196" s="6" t="str">
        <f t="shared" si="216"/>
        <v>借呗</v>
      </c>
      <c r="G2196" s="3" t="str">
        <f>MID(C2196,3,LEN(C2196))</f>
        <v>12期</v>
      </c>
      <c r="H2196" s="3" t="str">
        <f>VLOOKUP($B2196*1,[1]Sheet1!$A:$G,7,FALSE)</f>
        <v>华西北</v>
      </c>
      <c r="I2196" s="3" t="str">
        <f>VLOOKUP($B2196*1,[1]Sheet1!$A:$G,6,FALSE)</f>
        <v>重庆</v>
      </c>
      <c r="J2196" s="3" t="str">
        <f>VLOOKUP($B2196*1,[1]Sheet1!$A:$G,5,FALSE)</f>
        <v>一组</v>
      </c>
      <c r="K2196" s="3" t="str">
        <f t="shared" si="217"/>
        <v>重庆一组</v>
      </c>
      <c r="L2196" s="3" t="str">
        <f>IF(VLOOKUP($B2196*1,[1]Sheet1!$A:$G,4,FALSE)=1,"普通员工","管理人员")</f>
        <v>管理人员</v>
      </c>
      <c r="M2196" s="3">
        <f>E2196/D2196</f>
        <v>9500.3450000000012</v>
      </c>
      <c r="N2196" s="3">
        <f t="shared" si="218"/>
        <v>2020</v>
      </c>
      <c r="O2196" s="3">
        <f t="shared" si="219"/>
        <v>6</v>
      </c>
    </row>
    <row r="2197" spans="1:15" x14ac:dyDescent="0.2">
      <c r="A2197" s="10">
        <f>A2196</f>
        <v>44011</v>
      </c>
      <c r="B2197" s="4" t="s">
        <v>60</v>
      </c>
      <c r="C2197" s="4" t="s">
        <v>5</v>
      </c>
      <c r="D2197" s="6">
        <v>1</v>
      </c>
      <c r="E2197" s="5">
        <v>20000.580000000002</v>
      </c>
      <c r="F2197" s="6" t="str">
        <f t="shared" si="216"/>
        <v>借呗</v>
      </c>
      <c r="G2197" s="3" t="str">
        <f>MID(C2197,3,LEN(C2197))</f>
        <v>6期</v>
      </c>
      <c r="H2197" s="3" t="str">
        <f>VLOOKUP($B2197*1,[1]Sheet1!$A:$G,7,FALSE)</f>
        <v>华东</v>
      </c>
      <c r="I2197" s="3" t="str">
        <f>VLOOKUP($B2197*1,[1]Sheet1!$A:$G,6,FALSE)</f>
        <v>合肥</v>
      </c>
      <c r="J2197" s="3" t="str">
        <f>VLOOKUP($B2197*1,[1]Sheet1!$A:$G,5,FALSE)</f>
        <v>一组</v>
      </c>
      <c r="K2197" s="3" t="str">
        <f t="shared" si="217"/>
        <v>合肥一组</v>
      </c>
      <c r="L2197" s="3" t="str">
        <f>IF(VLOOKUP($B2197*1,[1]Sheet1!$A:$G,4,FALSE)=1,"普通员工","管理人员")</f>
        <v>普通员工</v>
      </c>
      <c r="M2197" s="3">
        <f>E2197/D2197</f>
        <v>20000.580000000002</v>
      </c>
      <c r="N2197" s="3">
        <f t="shared" si="218"/>
        <v>2020</v>
      </c>
      <c r="O2197" s="3">
        <f t="shared" si="219"/>
        <v>6</v>
      </c>
    </row>
    <row r="2198" spans="1:15" x14ac:dyDescent="0.2">
      <c r="A2198" s="10">
        <f>A2197</f>
        <v>44011</v>
      </c>
      <c r="B2198" s="4" t="s">
        <v>23</v>
      </c>
      <c r="C2198" s="4" t="s">
        <v>10</v>
      </c>
      <c r="D2198" s="6">
        <v>2</v>
      </c>
      <c r="E2198" s="5">
        <v>9000.7100000000009</v>
      </c>
      <c r="F2198" s="6" t="str">
        <f t="shared" si="216"/>
        <v>借呗</v>
      </c>
      <c r="G2198" s="3" t="str">
        <f>MID(C2198,3,LEN(C2198))</f>
        <v>18期</v>
      </c>
      <c r="H2198" s="3" t="str">
        <f>VLOOKUP($B2198*1,[1]Sheet1!$A:$G,7,FALSE)</f>
        <v>华东</v>
      </c>
      <c r="I2198" s="3" t="str">
        <f>VLOOKUP($B2198*1,[1]Sheet1!$A:$G,6,FALSE)</f>
        <v>合肥</v>
      </c>
      <c r="J2198" s="3" t="str">
        <f>VLOOKUP($B2198*1,[1]Sheet1!$A:$G,5,FALSE)</f>
        <v>一组</v>
      </c>
      <c r="K2198" s="3" t="str">
        <f t="shared" si="217"/>
        <v>合肥一组</v>
      </c>
      <c r="L2198" s="3" t="str">
        <f>IF(VLOOKUP($B2198*1,[1]Sheet1!$A:$G,4,FALSE)=1,"普通员工","管理人员")</f>
        <v>普通员工</v>
      </c>
      <c r="M2198" s="3">
        <f>E2198/D2198</f>
        <v>4500.3550000000005</v>
      </c>
      <c r="N2198" s="3">
        <f t="shared" si="218"/>
        <v>2020</v>
      </c>
      <c r="O2198" s="3">
        <f t="shared" si="219"/>
        <v>6</v>
      </c>
    </row>
    <row r="2199" spans="1:15" x14ac:dyDescent="0.2">
      <c r="A2199" s="10">
        <f>A2198</f>
        <v>44011</v>
      </c>
      <c r="B2199" s="4" t="s">
        <v>24</v>
      </c>
      <c r="C2199" s="4" t="s">
        <v>5</v>
      </c>
      <c r="D2199" s="6">
        <v>1</v>
      </c>
      <c r="E2199" s="5">
        <v>5500.63</v>
      </c>
      <c r="F2199" s="6" t="str">
        <f t="shared" si="216"/>
        <v>借呗</v>
      </c>
      <c r="G2199" s="3" t="str">
        <f>MID(C2199,3,LEN(C2199))</f>
        <v>6期</v>
      </c>
      <c r="H2199" s="3" t="str">
        <f>VLOOKUP($B2199*1,[1]Sheet1!$A:$G,7,FALSE)</f>
        <v>华南</v>
      </c>
      <c r="I2199" s="3" t="str">
        <f>VLOOKUP($B2199*1,[1]Sheet1!$A:$G,6,FALSE)</f>
        <v>广州</v>
      </c>
      <c r="J2199" s="3" t="str">
        <f>VLOOKUP($B2199*1,[1]Sheet1!$A:$G,5,FALSE)</f>
        <v>三组</v>
      </c>
      <c r="K2199" s="3" t="str">
        <f t="shared" si="217"/>
        <v>广州三组</v>
      </c>
      <c r="L2199" s="3" t="str">
        <f>IF(VLOOKUP($B2199*1,[1]Sheet1!$A:$G,4,FALSE)=1,"普通员工","管理人员")</f>
        <v>普通员工</v>
      </c>
      <c r="M2199" s="3">
        <f>E2199/D2199</f>
        <v>5500.63</v>
      </c>
      <c r="N2199" s="3">
        <f t="shared" si="218"/>
        <v>2020</v>
      </c>
      <c r="O2199" s="3">
        <f t="shared" si="219"/>
        <v>6</v>
      </c>
    </row>
    <row r="2200" spans="1:15" x14ac:dyDescent="0.2">
      <c r="A2200" s="10">
        <f>A2199</f>
        <v>44011</v>
      </c>
      <c r="B2200" s="4" t="s">
        <v>63</v>
      </c>
      <c r="C2200" s="4" t="s">
        <v>6</v>
      </c>
      <c r="D2200" s="6">
        <v>1</v>
      </c>
      <c r="E2200" s="5">
        <v>9000.5</v>
      </c>
      <c r="F2200" s="6" t="str">
        <f t="shared" si="216"/>
        <v>借呗</v>
      </c>
      <c r="G2200" s="3" t="str">
        <f>MID(C2200,3,LEN(C2200))</f>
        <v>12期</v>
      </c>
      <c r="H2200" s="3" t="str">
        <f>VLOOKUP($B2200*1,[1]Sheet1!$A:$G,7,FALSE)</f>
        <v>华东</v>
      </c>
      <c r="I2200" s="3" t="str">
        <f>VLOOKUP($B2200*1,[1]Sheet1!$A:$G,6,FALSE)</f>
        <v>苏州</v>
      </c>
      <c r="J2200" s="3" t="str">
        <f>VLOOKUP($B2200*1,[1]Sheet1!$A:$G,5,FALSE)</f>
        <v>二组</v>
      </c>
      <c r="K2200" s="3" t="str">
        <f t="shared" si="217"/>
        <v>苏州二组</v>
      </c>
      <c r="L2200" s="3" t="str">
        <f>IF(VLOOKUP($B2200*1,[1]Sheet1!$A:$G,4,FALSE)=1,"普通员工","管理人员")</f>
        <v>普通员工</v>
      </c>
      <c r="M2200" s="3">
        <f>E2200/D2200</f>
        <v>9000.5</v>
      </c>
      <c r="N2200" s="3">
        <f t="shared" si="218"/>
        <v>2020</v>
      </c>
      <c r="O2200" s="3">
        <f t="shared" si="219"/>
        <v>6</v>
      </c>
    </row>
    <row r="2201" spans="1:15" x14ac:dyDescent="0.2">
      <c r="A2201" s="10">
        <f>A2200</f>
        <v>44011</v>
      </c>
      <c r="B2201" s="4" t="s">
        <v>44</v>
      </c>
      <c r="C2201" s="4" t="s">
        <v>6</v>
      </c>
      <c r="D2201" s="6">
        <v>2</v>
      </c>
      <c r="E2201" s="5">
        <v>38000.69</v>
      </c>
      <c r="F2201" s="6" t="str">
        <f t="shared" si="216"/>
        <v>借呗</v>
      </c>
      <c r="G2201" s="3" t="str">
        <f>MID(C2201,3,LEN(C2201))</f>
        <v>12期</v>
      </c>
      <c r="H2201" s="3" t="str">
        <f>VLOOKUP($B2201*1,[1]Sheet1!$A:$G,7,FALSE)</f>
        <v>华东</v>
      </c>
      <c r="I2201" s="3" t="str">
        <f>VLOOKUP($B2201*1,[1]Sheet1!$A:$G,6,FALSE)</f>
        <v>苏州</v>
      </c>
      <c r="J2201" s="3" t="str">
        <f>VLOOKUP($B2201*1,[1]Sheet1!$A:$G,5,FALSE)</f>
        <v>二组</v>
      </c>
      <c r="K2201" s="3" t="str">
        <f t="shared" si="217"/>
        <v>苏州二组</v>
      </c>
      <c r="L2201" s="3" t="str">
        <f>IF(VLOOKUP($B2201*1,[1]Sheet1!$A:$G,4,FALSE)=1,"普通员工","管理人员")</f>
        <v>普通员工</v>
      </c>
      <c r="M2201" s="3">
        <f>E2201/D2201</f>
        <v>19000.345000000001</v>
      </c>
      <c r="N2201" s="3">
        <f t="shared" si="218"/>
        <v>2020</v>
      </c>
      <c r="O2201" s="3">
        <f t="shared" si="219"/>
        <v>6</v>
      </c>
    </row>
    <row r="2202" spans="1:15" x14ac:dyDescent="0.2">
      <c r="A2202" s="10">
        <f>A2201</f>
        <v>44011</v>
      </c>
      <c r="B2202" s="3" t="str">
        <f>B2201</f>
        <v>1000001524</v>
      </c>
      <c r="C2202" s="4" t="s">
        <v>10</v>
      </c>
      <c r="D2202" s="6">
        <v>1</v>
      </c>
      <c r="E2202" s="5">
        <v>18000.259999999998</v>
      </c>
      <c r="F2202" s="6" t="str">
        <f t="shared" si="216"/>
        <v>借呗</v>
      </c>
      <c r="G2202" s="3" t="str">
        <f>MID(C2202,3,LEN(C2202))</f>
        <v>18期</v>
      </c>
      <c r="H2202" s="3" t="str">
        <f>VLOOKUP($B2202*1,[1]Sheet1!$A:$G,7,FALSE)</f>
        <v>华东</v>
      </c>
      <c r="I2202" s="3" t="str">
        <f>VLOOKUP($B2202*1,[1]Sheet1!$A:$G,6,FALSE)</f>
        <v>苏州</v>
      </c>
      <c r="J2202" s="3" t="str">
        <f>VLOOKUP($B2202*1,[1]Sheet1!$A:$G,5,FALSE)</f>
        <v>二组</v>
      </c>
      <c r="K2202" s="3" t="str">
        <f t="shared" si="217"/>
        <v>苏州二组</v>
      </c>
      <c r="L2202" s="3" t="str">
        <f>IF(VLOOKUP($B2202*1,[1]Sheet1!$A:$G,4,FALSE)=1,"普通员工","管理人员")</f>
        <v>普通员工</v>
      </c>
      <c r="M2202" s="3">
        <f>E2202/D2202</f>
        <v>18000.259999999998</v>
      </c>
      <c r="N2202" s="3">
        <f t="shared" si="218"/>
        <v>2020</v>
      </c>
      <c r="O2202" s="3">
        <f t="shared" si="219"/>
        <v>6</v>
      </c>
    </row>
    <row r="2203" spans="1:15" x14ac:dyDescent="0.2">
      <c r="A2203" s="10">
        <f>A2202</f>
        <v>44011</v>
      </c>
      <c r="B2203" s="4" t="s">
        <v>94</v>
      </c>
      <c r="C2203" s="4" t="s">
        <v>6</v>
      </c>
      <c r="D2203" s="6">
        <v>2</v>
      </c>
      <c r="E2203" s="5">
        <v>23001.53</v>
      </c>
      <c r="F2203" s="6" t="str">
        <f t="shared" si="216"/>
        <v>借呗</v>
      </c>
      <c r="G2203" s="3" t="str">
        <f>MID(C2203,3,LEN(C2203))</f>
        <v>12期</v>
      </c>
      <c r="H2203" s="3" t="str">
        <f>VLOOKUP($B2203*1,[1]Sheet1!$A:$G,7,FALSE)</f>
        <v>华南</v>
      </c>
      <c r="I2203" s="3" t="str">
        <f>VLOOKUP($B2203*1,[1]Sheet1!$A:$G,6,FALSE)</f>
        <v>广州</v>
      </c>
      <c r="J2203" s="3" t="str">
        <f>VLOOKUP($B2203*1,[1]Sheet1!$A:$G,5,FALSE)</f>
        <v>三组</v>
      </c>
      <c r="K2203" s="3" t="str">
        <f t="shared" si="217"/>
        <v>广州三组</v>
      </c>
      <c r="L2203" s="3" t="str">
        <f>IF(VLOOKUP($B2203*1,[1]Sheet1!$A:$G,4,FALSE)=1,"普通员工","管理人员")</f>
        <v>普通员工</v>
      </c>
      <c r="M2203" s="3">
        <f>E2203/D2203</f>
        <v>11500.764999999999</v>
      </c>
      <c r="N2203" s="3">
        <f t="shared" si="218"/>
        <v>2020</v>
      </c>
      <c r="O2203" s="3">
        <f t="shared" si="219"/>
        <v>6</v>
      </c>
    </row>
    <row r="2204" spans="1:15" x14ac:dyDescent="0.2">
      <c r="A2204" s="10">
        <f>A2203</f>
        <v>44011</v>
      </c>
      <c r="B2204" s="3" t="str">
        <f>B2203</f>
        <v>1000002861</v>
      </c>
      <c r="C2204" s="4" t="s">
        <v>10</v>
      </c>
      <c r="D2204" s="6">
        <v>1</v>
      </c>
      <c r="E2204" s="5">
        <v>7500.75</v>
      </c>
      <c r="F2204" s="6" t="str">
        <f t="shared" si="216"/>
        <v>借呗</v>
      </c>
      <c r="G2204" s="3" t="str">
        <f>MID(C2204,3,LEN(C2204))</f>
        <v>18期</v>
      </c>
      <c r="H2204" s="3" t="str">
        <f>VLOOKUP($B2204*1,[1]Sheet1!$A:$G,7,FALSE)</f>
        <v>华南</v>
      </c>
      <c r="I2204" s="3" t="str">
        <f>VLOOKUP($B2204*1,[1]Sheet1!$A:$G,6,FALSE)</f>
        <v>广州</v>
      </c>
      <c r="J2204" s="3" t="str">
        <f>VLOOKUP($B2204*1,[1]Sheet1!$A:$G,5,FALSE)</f>
        <v>三组</v>
      </c>
      <c r="K2204" s="3" t="str">
        <f t="shared" si="217"/>
        <v>广州三组</v>
      </c>
      <c r="L2204" s="3" t="str">
        <f>IF(VLOOKUP($B2204*1,[1]Sheet1!$A:$G,4,FALSE)=1,"普通员工","管理人员")</f>
        <v>普通员工</v>
      </c>
      <c r="M2204" s="3">
        <f>E2204/D2204</f>
        <v>7500.75</v>
      </c>
      <c r="N2204" s="3">
        <f t="shared" si="218"/>
        <v>2020</v>
      </c>
      <c r="O2204" s="3">
        <f t="shared" si="219"/>
        <v>6</v>
      </c>
    </row>
    <row r="2205" spans="1:15" x14ac:dyDescent="0.2">
      <c r="A2205" s="10">
        <f>A2204</f>
        <v>44011</v>
      </c>
      <c r="B2205" s="4" t="s">
        <v>26</v>
      </c>
      <c r="C2205" s="4" t="s">
        <v>5</v>
      </c>
      <c r="D2205" s="6">
        <v>1</v>
      </c>
      <c r="E2205" s="5">
        <v>20000.240000000002</v>
      </c>
      <c r="F2205" s="6" t="str">
        <f t="shared" si="216"/>
        <v>借呗</v>
      </c>
      <c r="G2205" s="3" t="str">
        <f>MID(C2205,3,LEN(C2205))</f>
        <v>6期</v>
      </c>
      <c r="H2205" s="3" t="str">
        <f>VLOOKUP($B2205*1,[1]Sheet1!$A:$G,7,FALSE)</f>
        <v>华南</v>
      </c>
      <c r="I2205" s="3" t="str">
        <f>VLOOKUP($B2205*1,[1]Sheet1!$A:$G,6,FALSE)</f>
        <v>广州</v>
      </c>
      <c r="J2205" s="3" t="str">
        <f>VLOOKUP($B2205*1,[1]Sheet1!$A:$G,5,FALSE)</f>
        <v>一组</v>
      </c>
      <c r="K2205" s="3" t="str">
        <f t="shared" si="217"/>
        <v>广州一组</v>
      </c>
      <c r="L2205" s="3" t="str">
        <f>IF(VLOOKUP($B2205*1,[1]Sheet1!$A:$G,4,FALSE)=1,"普通员工","管理人员")</f>
        <v>管理人员</v>
      </c>
      <c r="M2205" s="3">
        <f>E2205/D2205</f>
        <v>20000.240000000002</v>
      </c>
      <c r="N2205" s="3">
        <f t="shared" si="218"/>
        <v>2020</v>
      </c>
      <c r="O2205" s="3">
        <f t="shared" si="219"/>
        <v>6</v>
      </c>
    </row>
    <row r="2206" spans="1:15" x14ac:dyDescent="0.2">
      <c r="A2206" s="10">
        <f>A2205</f>
        <v>44011</v>
      </c>
      <c r="B2206" s="4" t="s">
        <v>68</v>
      </c>
      <c r="C2206" s="4" t="s">
        <v>5</v>
      </c>
      <c r="D2206" s="6">
        <v>1</v>
      </c>
      <c r="E2206" s="5">
        <v>20000.580000000002</v>
      </c>
      <c r="F2206" s="6" t="str">
        <f t="shared" si="216"/>
        <v>借呗</v>
      </c>
      <c r="G2206" s="3" t="str">
        <f>MID(C2206,3,LEN(C2206))</f>
        <v>6期</v>
      </c>
      <c r="H2206" s="3" t="str">
        <f>VLOOKUP($B2206*1,[1]Sheet1!$A:$G,7,FALSE)</f>
        <v>华西北</v>
      </c>
      <c r="I2206" s="3" t="str">
        <f>VLOOKUP($B2206*1,[1]Sheet1!$A:$G,6,FALSE)</f>
        <v>北京</v>
      </c>
      <c r="J2206" s="3" t="str">
        <f>VLOOKUP($B2206*1,[1]Sheet1!$A:$G,5,FALSE)</f>
        <v>三组</v>
      </c>
      <c r="K2206" s="3" t="str">
        <f t="shared" si="217"/>
        <v>北京三组</v>
      </c>
      <c r="L2206" s="3" t="str">
        <f>IF(VLOOKUP($B2206*1,[1]Sheet1!$A:$G,4,FALSE)=1,"普通员工","管理人员")</f>
        <v>普通员工</v>
      </c>
      <c r="M2206" s="3">
        <f>E2206/D2206</f>
        <v>20000.580000000002</v>
      </c>
      <c r="N2206" s="3">
        <f t="shared" si="218"/>
        <v>2020</v>
      </c>
      <c r="O2206" s="3">
        <f t="shared" si="219"/>
        <v>6</v>
      </c>
    </row>
    <row r="2207" spans="1:15" x14ac:dyDescent="0.2">
      <c r="A2207" s="10">
        <f>A2206</f>
        <v>44011</v>
      </c>
      <c r="B2207" s="4" t="s">
        <v>27</v>
      </c>
      <c r="C2207" s="4" t="s">
        <v>5</v>
      </c>
      <c r="D2207" s="6">
        <v>1</v>
      </c>
      <c r="E2207" s="5">
        <v>11000.6</v>
      </c>
      <c r="F2207" s="6" t="str">
        <f t="shared" si="216"/>
        <v>借呗</v>
      </c>
      <c r="G2207" s="3" t="str">
        <f>MID(C2207,3,LEN(C2207))</f>
        <v>6期</v>
      </c>
      <c r="H2207" s="3" t="str">
        <f>VLOOKUP($B2207*1,[1]Sheet1!$A:$G,7,FALSE)</f>
        <v>华东</v>
      </c>
      <c r="I2207" s="3" t="str">
        <f>VLOOKUP($B2207*1,[1]Sheet1!$A:$G,6,FALSE)</f>
        <v>上海</v>
      </c>
      <c r="J2207" s="3" t="str">
        <f>VLOOKUP($B2207*1,[1]Sheet1!$A:$G,5,FALSE)</f>
        <v>二组</v>
      </c>
      <c r="K2207" s="3" t="str">
        <f t="shared" si="217"/>
        <v>上海二组</v>
      </c>
      <c r="L2207" s="3" t="str">
        <f>IF(VLOOKUP($B2207*1,[1]Sheet1!$A:$G,4,FALSE)=1,"普通员工","管理人员")</f>
        <v>管理人员</v>
      </c>
      <c r="M2207" s="3">
        <f>E2207/D2207</f>
        <v>11000.6</v>
      </c>
      <c r="N2207" s="3">
        <f t="shared" si="218"/>
        <v>2020</v>
      </c>
      <c r="O2207" s="3">
        <f t="shared" si="219"/>
        <v>6</v>
      </c>
    </row>
    <row r="2208" spans="1:15" x14ac:dyDescent="0.2">
      <c r="A2208" s="10">
        <f>A2207</f>
        <v>44011</v>
      </c>
      <c r="B2208" s="4" t="s">
        <v>28</v>
      </c>
      <c r="C2208" s="4" t="s">
        <v>6</v>
      </c>
      <c r="D2208" s="6">
        <v>1</v>
      </c>
      <c r="E2208" s="5">
        <v>15000.4</v>
      </c>
      <c r="F2208" s="6" t="str">
        <f t="shared" si="216"/>
        <v>借呗</v>
      </c>
      <c r="G2208" s="3" t="str">
        <f>MID(C2208,3,LEN(C2208))</f>
        <v>12期</v>
      </c>
      <c r="H2208" s="3" t="str">
        <f>VLOOKUP($B2208*1,[1]Sheet1!$A:$G,7,FALSE)</f>
        <v>华东</v>
      </c>
      <c r="I2208" s="3" t="str">
        <f>VLOOKUP($B2208*1,[1]Sheet1!$A:$G,6,FALSE)</f>
        <v>合肥</v>
      </c>
      <c r="J2208" s="3" t="str">
        <f>VLOOKUP($B2208*1,[1]Sheet1!$A:$G,5,FALSE)</f>
        <v>一组</v>
      </c>
      <c r="K2208" s="3" t="str">
        <f t="shared" si="217"/>
        <v>合肥一组</v>
      </c>
      <c r="L2208" s="3" t="str">
        <f>IF(VLOOKUP($B2208*1,[1]Sheet1!$A:$G,4,FALSE)=1,"普通员工","管理人员")</f>
        <v>普通员工</v>
      </c>
      <c r="M2208" s="3">
        <f>E2208/D2208</f>
        <v>15000.4</v>
      </c>
      <c r="N2208" s="3">
        <f t="shared" si="218"/>
        <v>2020</v>
      </c>
      <c r="O2208" s="3">
        <f t="shared" si="219"/>
        <v>6</v>
      </c>
    </row>
    <row r="2209" spans="1:15" x14ac:dyDescent="0.2">
      <c r="A2209" s="10">
        <f>A2208</f>
        <v>44011</v>
      </c>
      <c r="B2209" s="3" t="str">
        <f>B2208</f>
        <v>1000004256</v>
      </c>
      <c r="C2209" s="4" t="s">
        <v>10</v>
      </c>
      <c r="D2209" s="6">
        <v>2</v>
      </c>
      <c r="E2209" s="5">
        <v>21001.1</v>
      </c>
      <c r="F2209" s="6" t="str">
        <f t="shared" si="216"/>
        <v>借呗</v>
      </c>
      <c r="G2209" s="3" t="str">
        <f>MID(C2209,3,LEN(C2209))</f>
        <v>18期</v>
      </c>
      <c r="H2209" s="3" t="str">
        <f>VLOOKUP($B2209*1,[1]Sheet1!$A:$G,7,FALSE)</f>
        <v>华东</v>
      </c>
      <c r="I2209" s="3" t="str">
        <f>VLOOKUP($B2209*1,[1]Sheet1!$A:$G,6,FALSE)</f>
        <v>合肥</v>
      </c>
      <c r="J2209" s="3" t="str">
        <f>VLOOKUP($B2209*1,[1]Sheet1!$A:$G,5,FALSE)</f>
        <v>一组</v>
      </c>
      <c r="K2209" s="3" t="str">
        <f t="shared" si="217"/>
        <v>合肥一组</v>
      </c>
      <c r="L2209" s="3" t="str">
        <f>IF(VLOOKUP($B2209*1,[1]Sheet1!$A:$G,4,FALSE)=1,"普通员工","管理人员")</f>
        <v>普通员工</v>
      </c>
      <c r="M2209" s="3">
        <f>E2209/D2209</f>
        <v>10500.55</v>
      </c>
      <c r="N2209" s="3">
        <f t="shared" si="218"/>
        <v>2020</v>
      </c>
      <c r="O2209" s="3">
        <f t="shared" si="219"/>
        <v>6</v>
      </c>
    </row>
    <row r="2210" spans="1:15" x14ac:dyDescent="0.2">
      <c r="A2210" s="10">
        <f>A2209</f>
        <v>44011</v>
      </c>
      <c r="B2210" s="4" t="s">
        <v>29</v>
      </c>
      <c r="C2210" s="4" t="s">
        <v>90</v>
      </c>
      <c r="D2210" s="6">
        <v>1</v>
      </c>
      <c r="E2210" s="5">
        <v>9.3800000000000008</v>
      </c>
      <c r="F2210" s="6" t="str">
        <f t="shared" si="216"/>
        <v>花呗</v>
      </c>
      <c r="G2210" s="3" t="str">
        <f>MID(C2210,3,LEN(C2210))</f>
        <v>6期</v>
      </c>
      <c r="H2210" s="3" t="str">
        <f>VLOOKUP($B2210*1,[1]Sheet1!$A:$G,7,FALSE)</f>
        <v>华东</v>
      </c>
      <c r="I2210" s="3" t="str">
        <f>VLOOKUP($B2210*1,[1]Sheet1!$A:$G,6,FALSE)</f>
        <v>合肥</v>
      </c>
      <c r="J2210" s="3" t="str">
        <f>VLOOKUP($B2210*1,[1]Sheet1!$A:$G,5,FALSE)</f>
        <v>一组</v>
      </c>
      <c r="K2210" s="3" t="str">
        <f t="shared" si="217"/>
        <v>合肥一组</v>
      </c>
      <c r="L2210" s="3" t="str">
        <f>IF(VLOOKUP($B2210*1,[1]Sheet1!$A:$G,4,FALSE)=1,"普通员工","管理人员")</f>
        <v>普通员工</v>
      </c>
      <c r="M2210" s="3">
        <f>E2210/D2210</f>
        <v>9.3800000000000008</v>
      </c>
      <c r="N2210" s="3">
        <f t="shared" si="218"/>
        <v>2020</v>
      </c>
      <c r="O2210" s="3">
        <f t="shared" si="219"/>
        <v>6</v>
      </c>
    </row>
    <row r="2211" spans="1:15" x14ac:dyDescent="0.2">
      <c r="A2211" s="10">
        <f>A2210</f>
        <v>44011</v>
      </c>
      <c r="B2211" s="4" t="s">
        <v>30</v>
      </c>
      <c r="C2211" s="4" t="s">
        <v>6</v>
      </c>
      <c r="D2211" s="6">
        <v>1</v>
      </c>
      <c r="E2211" s="5">
        <v>1138.72</v>
      </c>
      <c r="F2211" s="6" t="str">
        <f t="shared" si="216"/>
        <v>借呗</v>
      </c>
      <c r="G2211" s="3" t="str">
        <f>MID(C2211,3,LEN(C2211))</f>
        <v>12期</v>
      </c>
      <c r="H2211" s="3" t="str">
        <f>VLOOKUP($B2211*1,[1]Sheet1!$A:$G,7,FALSE)</f>
        <v>华东</v>
      </c>
      <c r="I2211" s="3" t="str">
        <f>VLOOKUP($B2211*1,[1]Sheet1!$A:$G,6,FALSE)</f>
        <v>南京</v>
      </c>
      <c r="J2211" s="3" t="str">
        <f>VLOOKUP($B2211*1,[1]Sheet1!$A:$G,5,FALSE)</f>
        <v>一组</v>
      </c>
      <c r="K2211" s="3" t="str">
        <f t="shared" si="217"/>
        <v>南京一组</v>
      </c>
      <c r="L2211" s="3" t="str">
        <f>IF(VLOOKUP($B2211*1,[1]Sheet1!$A:$G,4,FALSE)=1,"普通员工","管理人员")</f>
        <v>普通员工</v>
      </c>
      <c r="M2211" s="3">
        <f>E2211/D2211</f>
        <v>1138.72</v>
      </c>
      <c r="N2211" s="3">
        <f t="shared" si="218"/>
        <v>2020</v>
      </c>
      <c r="O2211" s="3">
        <f t="shared" si="219"/>
        <v>6</v>
      </c>
    </row>
    <row r="2212" spans="1:15" x14ac:dyDescent="0.2">
      <c r="A2212" s="10">
        <f>A2211</f>
        <v>44011</v>
      </c>
      <c r="B2212" s="4" t="s">
        <v>50</v>
      </c>
      <c r="C2212" s="4" t="s">
        <v>5</v>
      </c>
      <c r="D2212" s="6">
        <v>1</v>
      </c>
      <c r="E2212" s="5">
        <v>9500.09</v>
      </c>
      <c r="F2212" s="6" t="str">
        <f t="shared" si="216"/>
        <v>借呗</v>
      </c>
      <c r="G2212" s="3" t="str">
        <f>MID(C2212,3,LEN(C2212))</f>
        <v>6期</v>
      </c>
      <c r="H2212" s="3" t="str">
        <f>VLOOKUP($B2212*1,[1]Sheet1!$A:$G,7,FALSE)</f>
        <v>华东</v>
      </c>
      <c r="I2212" s="3" t="str">
        <f>VLOOKUP($B2212*1,[1]Sheet1!$A:$G,6,FALSE)</f>
        <v>上海</v>
      </c>
      <c r="J2212" s="3" t="str">
        <f>VLOOKUP($B2212*1,[1]Sheet1!$A:$G,5,FALSE)</f>
        <v>一组</v>
      </c>
      <c r="K2212" s="3" t="str">
        <f t="shared" si="217"/>
        <v>上海一组</v>
      </c>
      <c r="L2212" s="3" t="str">
        <f>IF(VLOOKUP($B2212*1,[1]Sheet1!$A:$G,4,FALSE)=1,"普通员工","管理人员")</f>
        <v>普通员工</v>
      </c>
      <c r="M2212" s="3">
        <f>E2212/D2212</f>
        <v>9500.09</v>
      </c>
      <c r="N2212" s="3">
        <f t="shared" si="218"/>
        <v>2020</v>
      </c>
      <c r="O2212" s="3">
        <f t="shared" si="219"/>
        <v>6</v>
      </c>
    </row>
    <row r="2213" spans="1:15" x14ac:dyDescent="0.2">
      <c r="A2213" s="10">
        <f>A2212</f>
        <v>44011</v>
      </c>
      <c r="B2213" s="3" t="str">
        <f>B2212</f>
        <v>1000007320</v>
      </c>
      <c r="C2213" s="4" t="s">
        <v>10</v>
      </c>
      <c r="D2213" s="6">
        <v>1</v>
      </c>
      <c r="E2213" s="5">
        <v>18000.7</v>
      </c>
      <c r="F2213" s="6" t="str">
        <f t="shared" si="216"/>
        <v>借呗</v>
      </c>
      <c r="G2213" s="3" t="str">
        <f>MID(C2213,3,LEN(C2213))</f>
        <v>18期</v>
      </c>
      <c r="H2213" s="3" t="str">
        <f>VLOOKUP($B2213*1,[1]Sheet1!$A:$G,7,FALSE)</f>
        <v>华东</v>
      </c>
      <c r="I2213" s="3" t="str">
        <f>VLOOKUP($B2213*1,[1]Sheet1!$A:$G,6,FALSE)</f>
        <v>上海</v>
      </c>
      <c r="J2213" s="3" t="str">
        <f>VLOOKUP($B2213*1,[1]Sheet1!$A:$G,5,FALSE)</f>
        <v>一组</v>
      </c>
      <c r="K2213" s="3" t="str">
        <f t="shared" si="217"/>
        <v>上海一组</v>
      </c>
      <c r="L2213" s="3" t="str">
        <f>IF(VLOOKUP($B2213*1,[1]Sheet1!$A:$G,4,FALSE)=1,"普通员工","管理人员")</f>
        <v>普通员工</v>
      </c>
      <c r="M2213" s="3">
        <f>E2213/D2213</f>
        <v>18000.7</v>
      </c>
      <c r="N2213" s="3">
        <f t="shared" si="218"/>
        <v>2020</v>
      </c>
      <c r="O2213" s="3">
        <f t="shared" si="219"/>
        <v>6</v>
      </c>
    </row>
    <row r="2214" spans="1:15" x14ac:dyDescent="0.2">
      <c r="A2214" s="10">
        <f>A2213</f>
        <v>44011</v>
      </c>
      <c r="B2214" s="4" t="s">
        <v>31</v>
      </c>
      <c r="C2214" s="4" t="s">
        <v>145</v>
      </c>
      <c r="D2214" s="6">
        <v>1</v>
      </c>
      <c r="E2214" s="5">
        <v>1000.52</v>
      </c>
      <c r="F2214" s="6" t="str">
        <f t="shared" si="216"/>
        <v>借呗</v>
      </c>
      <c r="G2214" s="3" t="str">
        <f>MID(C2214,3,LEN(C2214))</f>
        <v>1期</v>
      </c>
      <c r="H2214" s="3" t="str">
        <f>VLOOKUP($B2214*1,[1]Sheet1!$A:$G,7,FALSE)</f>
        <v>华西北</v>
      </c>
      <c r="I2214" s="3" t="str">
        <f>VLOOKUP($B2214*1,[1]Sheet1!$A:$G,6,FALSE)</f>
        <v>北京</v>
      </c>
      <c r="J2214" s="3" t="str">
        <f>VLOOKUP($B2214*1,[1]Sheet1!$A:$G,5,FALSE)</f>
        <v>三组</v>
      </c>
      <c r="K2214" s="3" t="str">
        <f t="shared" si="217"/>
        <v>北京三组</v>
      </c>
      <c r="L2214" s="3" t="str">
        <f>IF(VLOOKUP($B2214*1,[1]Sheet1!$A:$G,4,FALSE)=1,"普通员工","管理人员")</f>
        <v>普通员工</v>
      </c>
      <c r="M2214" s="3">
        <f>E2214/D2214</f>
        <v>1000.52</v>
      </c>
      <c r="N2214" s="3">
        <f t="shared" si="218"/>
        <v>2020</v>
      </c>
      <c r="O2214" s="3">
        <f t="shared" si="219"/>
        <v>6</v>
      </c>
    </row>
    <row r="2215" spans="1:15" x14ac:dyDescent="0.2">
      <c r="A2215" s="10">
        <f>A2214</f>
        <v>44011</v>
      </c>
      <c r="B2215" s="3" t="str">
        <f>B2214</f>
        <v>1000008228</v>
      </c>
      <c r="C2215" s="4" t="s">
        <v>5</v>
      </c>
      <c r="D2215" s="6">
        <v>1</v>
      </c>
      <c r="E2215" s="5">
        <v>14000.03</v>
      </c>
      <c r="F2215" s="6" t="str">
        <f t="shared" si="216"/>
        <v>借呗</v>
      </c>
      <c r="G2215" s="3" t="str">
        <f>MID(C2215,3,LEN(C2215))</f>
        <v>6期</v>
      </c>
      <c r="H2215" s="3" t="str">
        <f>VLOOKUP($B2215*1,[1]Sheet1!$A:$G,7,FALSE)</f>
        <v>华西北</v>
      </c>
      <c r="I2215" s="3" t="str">
        <f>VLOOKUP($B2215*1,[1]Sheet1!$A:$G,6,FALSE)</f>
        <v>北京</v>
      </c>
      <c r="J2215" s="3" t="str">
        <f>VLOOKUP($B2215*1,[1]Sheet1!$A:$G,5,FALSE)</f>
        <v>三组</v>
      </c>
      <c r="K2215" s="3" t="str">
        <f t="shared" si="217"/>
        <v>北京三组</v>
      </c>
      <c r="L2215" s="3" t="str">
        <f>IF(VLOOKUP($B2215*1,[1]Sheet1!$A:$G,4,FALSE)=1,"普通员工","管理人员")</f>
        <v>普通员工</v>
      </c>
      <c r="M2215" s="3">
        <f>E2215/D2215</f>
        <v>14000.03</v>
      </c>
      <c r="N2215" s="3">
        <f t="shared" si="218"/>
        <v>2020</v>
      </c>
      <c r="O2215" s="3">
        <f t="shared" si="219"/>
        <v>6</v>
      </c>
    </row>
    <row r="2216" spans="1:15" x14ac:dyDescent="0.2">
      <c r="A2216" s="10">
        <f>A2215</f>
        <v>44011</v>
      </c>
      <c r="B2216" s="4" t="s">
        <v>69</v>
      </c>
      <c r="C2216" s="4" t="s">
        <v>5</v>
      </c>
      <c r="D2216" s="6">
        <v>1</v>
      </c>
      <c r="E2216" s="5">
        <v>2000.24</v>
      </c>
      <c r="F2216" s="6" t="str">
        <f t="shared" si="216"/>
        <v>借呗</v>
      </c>
      <c r="G2216" s="3" t="str">
        <f>MID(C2216,3,LEN(C2216))</f>
        <v>6期</v>
      </c>
      <c r="H2216" s="3" t="str">
        <f>VLOOKUP($B2216*1,[1]Sheet1!$A:$G,7,FALSE)</f>
        <v>华东</v>
      </c>
      <c r="I2216" s="3" t="str">
        <f>VLOOKUP($B2216*1,[1]Sheet1!$A:$G,6,FALSE)</f>
        <v>合肥</v>
      </c>
      <c r="J2216" s="3" t="str">
        <f>VLOOKUP($B2216*1,[1]Sheet1!$A:$G,5,FALSE)</f>
        <v>一组</v>
      </c>
      <c r="K2216" s="3" t="str">
        <f t="shared" si="217"/>
        <v>合肥一组</v>
      </c>
      <c r="L2216" s="3" t="str">
        <f>IF(VLOOKUP($B2216*1,[1]Sheet1!$A:$G,4,FALSE)=1,"普通员工","管理人员")</f>
        <v>普通员工</v>
      </c>
      <c r="M2216" s="3">
        <f>E2216/D2216</f>
        <v>2000.24</v>
      </c>
      <c r="N2216" s="3">
        <f t="shared" si="218"/>
        <v>2020</v>
      </c>
      <c r="O2216" s="3">
        <f t="shared" si="219"/>
        <v>6</v>
      </c>
    </row>
    <row r="2217" spans="1:15" x14ac:dyDescent="0.2">
      <c r="A2217" s="10">
        <f>A2216</f>
        <v>44011</v>
      </c>
      <c r="B2217" s="3" t="str">
        <f>B2216</f>
        <v>1000008542</v>
      </c>
      <c r="C2217" s="4" t="s">
        <v>6</v>
      </c>
      <c r="D2217" s="6">
        <v>1</v>
      </c>
      <c r="E2217" s="5">
        <v>13999.96</v>
      </c>
      <c r="F2217" s="6" t="str">
        <f t="shared" si="216"/>
        <v>借呗</v>
      </c>
      <c r="G2217" s="3" t="str">
        <f>MID(C2217,3,LEN(C2217))</f>
        <v>12期</v>
      </c>
      <c r="H2217" s="3" t="str">
        <f>VLOOKUP($B2217*1,[1]Sheet1!$A:$G,7,FALSE)</f>
        <v>华东</v>
      </c>
      <c r="I2217" s="3" t="str">
        <f>VLOOKUP($B2217*1,[1]Sheet1!$A:$G,6,FALSE)</f>
        <v>合肥</v>
      </c>
      <c r="J2217" s="3" t="str">
        <f>VLOOKUP($B2217*1,[1]Sheet1!$A:$G,5,FALSE)</f>
        <v>一组</v>
      </c>
      <c r="K2217" s="3" t="str">
        <f t="shared" si="217"/>
        <v>合肥一组</v>
      </c>
      <c r="L2217" s="3" t="str">
        <f>IF(VLOOKUP($B2217*1,[1]Sheet1!$A:$G,4,FALSE)=1,"普通员工","管理人员")</f>
        <v>普通员工</v>
      </c>
      <c r="M2217" s="3">
        <f>E2217/D2217</f>
        <v>13999.96</v>
      </c>
      <c r="N2217" s="3">
        <f t="shared" si="218"/>
        <v>2020</v>
      </c>
      <c r="O2217" s="3">
        <f t="shared" si="219"/>
        <v>6</v>
      </c>
    </row>
    <row r="2218" spans="1:15" x14ac:dyDescent="0.2">
      <c r="A2218" s="10">
        <f>A2217</f>
        <v>44011</v>
      </c>
      <c r="B2218" s="4" t="s">
        <v>32</v>
      </c>
      <c r="C2218" s="4" t="s">
        <v>5</v>
      </c>
      <c r="D2218" s="6">
        <v>1</v>
      </c>
      <c r="E2218" s="5">
        <v>20000.41</v>
      </c>
      <c r="F2218" s="6" t="str">
        <f t="shared" si="216"/>
        <v>借呗</v>
      </c>
      <c r="G2218" s="3" t="str">
        <f>MID(C2218,3,LEN(C2218))</f>
        <v>6期</v>
      </c>
      <c r="H2218" s="3" t="str">
        <f>VLOOKUP($B2218*1,[1]Sheet1!$A:$G,7,FALSE)</f>
        <v>华东</v>
      </c>
      <c r="I2218" s="3" t="str">
        <f>VLOOKUP($B2218*1,[1]Sheet1!$A:$G,6,FALSE)</f>
        <v>上海</v>
      </c>
      <c r="J2218" s="3" t="str">
        <f>VLOOKUP($B2218*1,[1]Sheet1!$A:$G,5,FALSE)</f>
        <v>二组</v>
      </c>
      <c r="K2218" s="3" t="str">
        <f t="shared" si="217"/>
        <v>上海二组</v>
      </c>
      <c r="L2218" s="3" t="str">
        <f>IF(VLOOKUP($B2218*1,[1]Sheet1!$A:$G,4,FALSE)=1,"普通员工","管理人员")</f>
        <v>普通员工</v>
      </c>
      <c r="M2218" s="3">
        <f>E2218/D2218</f>
        <v>20000.41</v>
      </c>
      <c r="N2218" s="3">
        <f t="shared" si="218"/>
        <v>2020</v>
      </c>
      <c r="O2218" s="3">
        <f t="shared" si="219"/>
        <v>6</v>
      </c>
    </row>
    <row r="2219" spans="1:15" x14ac:dyDescent="0.2">
      <c r="A2219" s="10">
        <f>A2218</f>
        <v>44011</v>
      </c>
      <c r="B2219" s="4" t="s">
        <v>52</v>
      </c>
      <c r="C2219" s="4" t="s">
        <v>5</v>
      </c>
      <c r="D2219" s="6">
        <v>3</v>
      </c>
      <c r="E2219" s="5">
        <v>24000</v>
      </c>
      <c r="F2219" s="6" t="str">
        <f t="shared" si="216"/>
        <v>借呗</v>
      </c>
      <c r="G2219" s="3" t="str">
        <f>MID(C2219,3,LEN(C2219))</f>
        <v>6期</v>
      </c>
      <c r="H2219" s="3" t="str">
        <f>VLOOKUP($B2219*1,[1]Sheet1!$A:$G,7,FALSE)</f>
        <v>华东</v>
      </c>
      <c r="I2219" s="3" t="str">
        <f>VLOOKUP($B2219*1,[1]Sheet1!$A:$G,6,FALSE)</f>
        <v>苏州</v>
      </c>
      <c r="J2219" s="3" t="str">
        <f>VLOOKUP($B2219*1,[1]Sheet1!$A:$G,5,FALSE)</f>
        <v>二组</v>
      </c>
      <c r="K2219" s="3" t="str">
        <f t="shared" si="217"/>
        <v>苏州二组</v>
      </c>
      <c r="L2219" s="3" t="str">
        <f>IF(VLOOKUP($B2219*1,[1]Sheet1!$A:$G,4,FALSE)=1,"普通员工","管理人员")</f>
        <v>普通员工</v>
      </c>
      <c r="M2219" s="3">
        <f>E2219/D2219</f>
        <v>8000</v>
      </c>
      <c r="N2219" s="3">
        <f t="shared" si="218"/>
        <v>2020</v>
      </c>
      <c r="O2219" s="3">
        <f t="shared" si="219"/>
        <v>6</v>
      </c>
    </row>
    <row r="2220" spans="1:15" x14ac:dyDescent="0.2">
      <c r="A2220" s="10">
        <f>A2219</f>
        <v>44011</v>
      </c>
      <c r="B2220" s="4" t="s">
        <v>80</v>
      </c>
      <c r="C2220" s="4" t="s">
        <v>5</v>
      </c>
      <c r="D2220" s="6">
        <v>2</v>
      </c>
      <c r="E2220" s="5">
        <v>11001.259999999998</v>
      </c>
      <c r="F2220" s="6" t="str">
        <f t="shared" si="216"/>
        <v>借呗</v>
      </c>
      <c r="G2220" s="3" t="str">
        <f>MID(C2220,3,LEN(C2220))</f>
        <v>6期</v>
      </c>
      <c r="H2220" s="3" t="str">
        <f>VLOOKUP($B2220*1,[1]Sheet1!$A:$G,7,FALSE)</f>
        <v>华东</v>
      </c>
      <c r="I2220" s="3" t="str">
        <f>VLOOKUP($B2220*1,[1]Sheet1!$A:$G,6,FALSE)</f>
        <v>上海</v>
      </c>
      <c r="J2220" s="3" t="str">
        <f>VLOOKUP($B2220*1,[1]Sheet1!$A:$G,5,FALSE)</f>
        <v>二组</v>
      </c>
      <c r="K2220" s="3" t="str">
        <f t="shared" si="217"/>
        <v>上海二组</v>
      </c>
      <c r="L2220" s="3" t="str">
        <f>IF(VLOOKUP($B2220*1,[1]Sheet1!$A:$G,4,FALSE)=1,"普通员工","管理人员")</f>
        <v>普通员工</v>
      </c>
      <c r="M2220" s="3">
        <f>E2220/D2220</f>
        <v>5500.6299999999992</v>
      </c>
      <c r="N2220" s="3">
        <f t="shared" si="218"/>
        <v>2020</v>
      </c>
      <c r="O2220" s="3">
        <f t="shared" si="219"/>
        <v>6</v>
      </c>
    </row>
    <row r="2221" spans="1:15" x14ac:dyDescent="0.2">
      <c r="A2221" s="10">
        <f>A2220</f>
        <v>44011</v>
      </c>
      <c r="B2221" s="3" t="str">
        <f>B2220</f>
        <v>1000011697</v>
      </c>
      <c r="C2221" s="4" t="s">
        <v>6</v>
      </c>
      <c r="D2221" s="6">
        <v>1</v>
      </c>
      <c r="E2221" s="5">
        <v>18000.02</v>
      </c>
      <c r="F2221" s="6" t="str">
        <f t="shared" si="216"/>
        <v>借呗</v>
      </c>
      <c r="G2221" s="3" t="str">
        <f>MID(C2221,3,LEN(C2221))</f>
        <v>12期</v>
      </c>
      <c r="H2221" s="3" t="str">
        <f>VLOOKUP($B2221*1,[1]Sheet1!$A:$G,7,FALSE)</f>
        <v>华东</v>
      </c>
      <c r="I2221" s="3" t="str">
        <f>VLOOKUP($B2221*1,[1]Sheet1!$A:$G,6,FALSE)</f>
        <v>上海</v>
      </c>
      <c r="J2221" s="3" t="str">
        <f>VLOOKUP($B2221*1,[1]Sheet1!$A:$G,5,FALSE)</f>
        <v>二组</v>
      </c>
      <c r="K2221" s="3" t="str">
        <f t="shared" si="217"/>
        <v>上海二组</v>
      </c>
      <c r="L2221" s="3" t="str">
        <f>IF(VLOOKUP($B2221*1,[1]Sheet1!$A:$G,4,FALSE)=1,"普通员工","管理人员")</f>
        <v>普通员工</v>
      </c>
      <c r="M2221" s="3">
        <f>E2221/D2221</f>
        <v>18000.02</v>
      </c>
      <c r="N2221" s="3">
        <f t="shared" si="218"/>
        <v>2020</v>
      </c>
      <c r="O2221" s="3">
        <f t="shared" si="219"/>
        <v>6</v>
      </c>
    </row>
    <row r="2222" spans="1:15" x14ac:dyDescent="0.2">
      <c r="A2222" s="10">
        <f>A2221</f>
        <v>44011</v>
      </c>
      <c r="B2222" s="4" t="s">
        <v>73</v>
      </c>
      <c r="C2222" s="4" t="s">
        <v>5</v>
      </c>
      <c r="D2222" s="6">
        <v>2</v>
      </c>
      <c r="E2222" s="5">
        <v>44000.61</v>
      </c>
      <c r="F2222" s="6" t="str">
        <f t="shared" si="216"/>
        <v>借呗</v>
      </c>
      <c r="G2222" s="3" t="str">
        <f>MID(C2222,3,LEN(C2222))</f>
        <v>6期</v>
      </c>
      <c r="H2222" s="3" t="str">
        <f>VLOOKUP($B2222*1,[1]Sheet1!$A:$G,7,FALSE)</f>
        <v>华东</v>
      </c>
      <c r="I2222" s="3" t="str">
        <f>VLOOKUP($B2222*1,[1]Sheet1!$A:$G,6,FALSE)</f>
        <v>上海</v>
      </c>
      <c r="J2222" s="3" t="str">
        <f>VLOOKUP($B2222*1,[1]Sheet1!$A:$G,5,FALSE)</f>
        <v>二组</v>
      </c>
      <c r="K2222" s="3" t="str">
        <f t="shared" si="217"/>
        <v>上海二组</v>
      </c>
      <c r="L2222" s="3" t="str">
        <f>IF(VLOOKUP($B2222*1,[1]Sheet1!$A:$G,4,FALSE)=1,"普通员工","管理人员")</f>
        <v>普通员工</v>
      </c>
      <c r="M2222" s="3">
        <f>E2222/D2222</f>
        <v>22000.305</v>
      </c>
      <c r="N2222" s="3">
        <f t="shared" si="218"/>
        <v>2020</v>
      </c>
      <c r="O2222" s="3">
        <f t="shared" si="219"/>
        <v>6</v>
      </c>
    </row>
    <row r="2223" spans="1:15" x14ac:dyDescent="0.2">
      <c r="A2223" s="10">
        <f>A2222</f>
        <v>44011</v>
      </c>
      <c r="B2223" s="4" t="s">
        <v>119</v>
      </c>
      <c r="C2223" s="4" t="s">
        <v>6</v>
      </c>
      <c r="D2223" s="6">
        <v>1</v>
      </c>
      <c r="E2223" s="5">
        <v>20000.71</v>
      </c>
      <c r="F2223" s="6" t="str">
        <f t="shared" si="216"/>
        <v>借呗</v>
      </c>
      <c r="G2223" s="3" t="str">
        <f>MID(C2223,3,LEN(C2223))</f>
        <v>12期</v>
      </c>
      <c r="H2223" s="3" t="str">
        <f>VLOOKUP($B2223*1,[1]Sheet1!$A:$G,7,FALSE)</f>
        <v>华东</v>
      </c>
      <c r="I2223" s="3" t="str">
        <f>VLOOKUP($B2223*1,[1]Sheet1!$A:$G,6,FALSE)</f>
        <v>杭州</v>
      </c>
      <c r="J2223" s="3" t="str">
        <f>VLOOKUP($B2223*1,[1]Sheet1!$A:$G,5,FALSE)</f>
        <v>二组</v>
      </c>
      <c r="K2223" s="3" t="str">
        <f t="shared" si="217"/>
        <v>杭州二组</v>
      </c>
      <c r="L2223" s="3" t="str">
        <f>IF(VLOOKUP($B2223*1,[1]Sheet1!$A:$G,4,FALSE)=1,"普通员工","管理人员")</f>
        <v>普通员工</v>
      </c>
      <c r="M2223" s="3">
        <f>E2223/D2223</f>
        <v>20000.71</v>
      </c>
      <c r="N2223" s="3">
        <f t="shared" si="218"/>
        <v>2020</v>
      </c>
      <c r="O2223" s="3">
        <f t="shared" si="219"/>
        <v>6</v>
      </c>
    </row>
    <row r="2224" spans="1:15" x14ac:dyDescent="0.2">
      <c r="A2224" s="10">
        <f>A2223</f>
        <v>44011</v>
      </c>
      <c r="B2224" s="4" t="s">
        <v>75</v>
      </c>
      <c r="C2224" s="4" t="s">
        <v>6</v>
      </c>
      <c r="D2224" s="6">
        <v>1</v>
      </c>
      <c r="E2224" s="5">
        <v>14000.48</v>
      </c>
      <c r="F2224" s="6" t="str">
        <f t="shared" si="216"/>
        <v>借呗</v>
      </c>
      <c r="G2224" s="3" t="str">
        <f>MID(C2224,3,LEN(C2224))</f>
        <v>12期</v>
      </c>
      <c r="H2224" s="3" t="str">
        <f>VLOOKUP($B2224*1,[1]Sheet1!$A:$G,7,FALSE)</f>
        <v>华东</v>
      </c>
      <c r="I2224" s="3" t="str">
        <f>VLOOKUP($B2224*1,[1]Sheet1!$A:$G,6,FALSE)</f>
        <v>杭州</v>
      </c>
      <c r="J2224" s="3" t="str">
        <f>VLOOKUP($B2224*1,[1]Sheet1!$A:$G,5,FALSE)</f>
        <v>一组</v>
      </c>
      <c r="K2224" s="3" t="str">
        <f t="shared" si="217"/>
        <v>杭州一组</v>
      </c>
      <c r="L2224" s="3" t="str">
        <f>IF(VLOOKUP($B2224*1,[1]Sheet1!$A:$G,4,FALSE)=1,"普通员工","管理人员")</f>
        <v>普通员工</v>
      </c>
      <c r="M2224" s="3">
        <f>E2224/D2224</f>
        <v>14000.48</v>
      </c>
      <c r="N2224" s="3">
        <f t="shared" si="218"/>
        <v>2020</v>
      </c>
      <c r="O2224" s="3">
        <f t="shared" si="219"/>
        <v>6</v>
      </c>
    </row>
    <row r="2225" spans="1:15" x14ac:dyDescent="0.2">
      <c r="A2225" s="10">
        <f>A2224</f>
        <v>44011</v>
      </c>
      <c r="B2225" s="4" t="s">
        <v>76</v>
      </c>
      <c r="C2225" s="4" t="s">
        <v>10</v>
      </c>
      <c r="D2225" s="6">
        <v>1</v>
      </c>
      <c r="E2225" s="5">
        <v>13000.62</v>
      </c>
      <c r="F2225" s="6" t="str">
        <f t="shared" si="216"/>
        <v>借呗</v>
      </c>
      <c r="G2225" s="3" t="str">
        <f>MID(C2225,3,LEN(C2225))</f>
        <v>18期</v>
      </c>
      <c r="H2225" s="3" t="str">
        <f>VLOOKUP($B2225*1,[1]Sheet1!$A:$G,7,FALSE)</f>
        <v>华东</v>
      </c>
      <c r="I2225" s="3" t="str">
        <f>VLOOKUP($B2225*1,[1]Sheet1!$A:$G,6,FALSE)</f>
        <v>杭州</v>
      </c>
      <c r="J2225" s="3" t="str">
        <f>VLOOKUP($B2225*1,[1]Sheet1!$A:$G,5,FALSE)</f>
        <v>二组</v>
      </c>
      <c r="K2225" s="3" t="str">
        <f t="shared" si="217"/>
        <v>杭州二组</v>
      </c>
      <c r="L2225" s="3" t="str">
        <f>IF(VLOOKUP($B2225*1,[1]Sheet1!$A:$G,4,FALSE)=1,"普通员工","管理人员")</f>
        <v>普通员工</v>
      </c>
      <c r="M2225" s="3">
        <f>E2225/D2225</f>
        <v>13000.62</v>
      </c>
      <c r="N2225" s="3">
        <f t="shared" si="218"/>
        <v>2020</v>
      </c>
      <c r="O2225" s="3">
        <f t="shared" si="219"/>
        <v>6</v>
      </c>
    </row>
    <row r="2226" spans="1:15" x14ac:dyDescent="0.2">
      <c r="A2226" s="10">
        <f>A2225</f>
        <v>44011</v>
      </c>
      <c r="B2226" s="4" t="s">
        <v>78</v>
      </c>
      <c r="C2226" s="4" t="s">
        <v>5</v>
      </c>
      <c r="D2226" s="6">
        <v>1</v>
      </c>
      <c r="E2226" s="5">
        <v>5500.69</v>
      </c>
      <c r="F2226" s="6" t="str">
        <f t="shared" si="216"/>
        <v>借呗</v>
      </c>
      <c r="G2226" s="3" t="str">
        <f>MID(C2226,3,LEN(C2226))</f>
        <v>6期</v>
      </c>
      <c r="H2226" s="3" t="str">
        <f>VLOOKUP($B2226*1,[1]Sheet1!$A:$G,7,FALSE)</f>
        <v>华东</v>
      </c>
      <c r="I2226" s="3" t="str">
        <f>VLOOKUP($B2226*1,[1]Sheet1!$A:$G,6,FALSE)</f>
        <v>杭州</v>
      </c>
      <c r="J2226" s="3" t="str">
        <f>VLOOKUP($B2226*1,[1]Sheet1!$A:$G,5,FALSE)</f>
        <v>一组</v>
      </c>
      <c r="K2226" s="3" t="str">
        <f t="shared" si="217"/>
        <v>杭州一组</v>
      </c>
      <c r="L2226" s="3" t="str">
        <f>IF(VLOOKUP($B2226*1,[1]Sheet1!$A:$G,4,FALSE)=1,"普通员工","管理人员")</f>
        <v>普通员工</v>
      </c>
      <c r="M2226" s="3">
        <f>E2226/D2226</f>
        <v>5500.69</v>
      </c>
      <c r="N2226" s="3">
        <f t="shared" si="218"/>
        <v>2020</v>
      </c>
      <c r="O2226" s="3">
        <f t="shared" si="219"/>
        <v>6</v>
      </c>
    </row>
    <row r="2227" spans="1:15" x14ac:dyDescent="0.2">
      <c r="A2227" s="10">
        <f>A2226</f>
        <v>44011</v>
      </c>
      <c r="B2227" s="3" t="str">
        <f>B2226</f>
        <v>1000012124</v>
      </c>
      <c r="C2227" s="4" t="s">
        <v>10</v>
      </c>
      <c r="D2227" s="6">
        <v>1</v>
      </c>
      <c r="E2227" s="5">
        <v>15000.44</v>
      </c>
      <c r="F2227" s="6" t="str">
        <f t="shared" si="216"/>
        <v>借呗</v>
      </c>
      <c r="G2227" s="3" t="str">
        <f>MID(C2227,3,LEN(C2227))</f>
        <v>18期</v>
      </c>
      <c r="H2227" s="3" t="str">
        <f>VLOOKUP($B2227*1,[1]Sheet1!$A:$G,7,FALSE)</f>
        <v>华东</v>
      </c>
      <c r="I2227" s="3" t="str">
        <f>VLOOKUP($B2227*1,[1]Sheet1!$A:$G,6,FALSE)</f>
        <v>杭州</v>
      </c>
      <c r="J2227" s="3" t="str">
        <f>VLOOKUP($B2227*1,[1]Sheet1!$A:$G,5,FALSE)</f>
        <v>一组</v>
      </c>
      <c r="K2227" s="3" t="str">
        <f t="shared" si="217"/>
        <v>杭州一组</v>
      </c>
      <c r="L2227" s="3" t="str">
        <f>IF(VLOOKUP($B2227*1,[1]Sheet1!$A:$G,4,FALSE)=1,"普通员工","管理人员")</f>
        <v>普通员工</v>
      </c>
      <c r="M2227" s="3">
        <f>E2227/D2227</f>
        <v>15000.44</v>
      </c>
      <c r="N2227" s="3">
        <f t="shared" si="218"/>
        <v>2020</v>
      </c>
      <c r="O2227" s="3">
        <f t="shared" si="219"/>
        <v>6</v>
      </c>
    </row>
    <row r="2228" spans="1:15" x14ac:dyDescent="0.2">
      <c r="A2228" s="10">
        <f>A2227</f>
        <v>44011</v>
      </c>
      <c r="B2228" s="4" t="s">
        <v>102</v>
      </c>
      <c r="C2228" s="4" t="s">
        <v>5</v>
      </c>
      <c r="D2228" s="6">
        <v>2</v>
      </c>
      <c r="E2228" s="5">
        <v>25000.65</v>
      </c>
      <c r="F2228" s="6" t="str">
        <f t="shared" si="216"/>
        <v>借呗</v>
      </c>
      <c r="G2228" s="3" t="str">
        <f>MID(C2228,3,LEN(C2228))</f>
        <v>6期</v>
      </c>
      <c r="H2228" s="3" t="str">
        <f>VLOOKUP($B2228*1,[1]Sheet1!$A:$G,7,FALSE)</f>
        <v>华东</v>
      </c>
      <c r="I2228" s="3" t="str">
        <f>VLOOKUP($B2228*1,[1]Sheet1!$A:$G,6,FALSE)</f>
        <v>杭州</v>
      </c>
      <c r="J2228" s="3" t="str">
        <f>VLOOKUP($B2228*1,[1]Sheet1!$A:$G,5,FALSE)</f>
        <v>一组</v>
      </c>
      <c r="K2228" s="3" t="str">
        <f t="shared" si="217"/>
        <v>杭州一组</v>
      </c>
      <c r="L2228" s="3" t="str">
        <f>IF(VLOOKUP($B2228*1,[1]Sheet1!$A:$G,4,FALSE)=1,"普通员工","管理人员")</f>
        <v>普通员工</v>
      </c>
      <c r="M2228" s="3">
        <f>E2228/D2228</f>
        <v>12500.325000000001</v>
      </c>
      <c r="N2228" s="3">
        <f t="shared" si="218"/>
        <v>2020</v>
      </c>
      <c r="O2228" s="3">
        <f t="shared" si="219"/>
        <v>6</v>
      </c>
    </row>
    <row r="2229" spans="1:15" x14ac:dyDescent="0.2">
      <c r="A2229" s="10">
        <f>A2228</f>
        <v>44011</v>
      </c>
      <c r="B2229" s="3" t="str">
        <f>B2228</f>
        <v>1000012126</v>
      </c>
      <c r="C2229" s="4" t="s">
        <v>6</v>
      </c>
      <c r="D2229" s="6">
        <v>1</v>
      </c>
      <c r="E2229" s="5">
        <v>11000.32</v>
      </c>
      <c r="F2229" s="6" t="str">
        <f t="shared" si="216"/>
        <v>借呗</v>
      </c>
      <c r="G2229" s="3" t="str">
        <f>MID(C2229,3,LEN(C2229))</f>
        <v>12期</v>
      </c>
      <c r="H2229" s="3" t="str">
        <f>VLOOKUP($B2229*1,[1]Sheet1!$A:$G,7,FALSE)</f>
        <v>华东</v>
      </c>
      <c r="I2229" s="3" t="str">
        <f>VLOOKUP($B2229*1,[1]Sheet1!$A:$G,6,FALSE)</f>
        <v>杭州</v>
      </c>
      <c r="J2229" s="3" t="str">
        <f>VLOOKUP($B2229*1,[1]Sheet1!$A:$G,5,FALSE)</f>
        <v>一组</v>
      </c>
      <c r="K2229" s="3" t="str">
        <f t="shared" si="217"/>
        <v>杭州一组</v>
      </c>
      <c r="L2229" s="3" t="str">
        <f>IF(VLOOKUP($B2229*1,[1]Sheet1!$A:$G,4,FALSE)=1,"普通员工","管理人员")</f>
        <v>普通员工</v>
      </c>
      <c r="M2229" s="3">
        <f>E2229/D2229</f>
        <v>11000.32</v>
      </c>
      <c r="N2229" s="3">
        <f t="shared" si="218"/>
        <v>2020</v>
      </c>
      <c r="O2229" s="3">
        <f t="shared" si="219"/>
        <v>6</v>
      </c>
    </row>
    <row r="2230" spans="1:15" x14ac:dyDescent="0.2">
      <c r="A2230" s="10">
        <f>A2229</f>
        <v>44011</v>
      </c>
      <c r="B2230" s="4" t="s">
        <v>86</v>
      </c>
      <c r="C2230" s="4" t="s">
        <v>5</v>
      </c>
      <c r="D2230" s="6">
        <v>1</v>
      </c>
      <c r="E2230" s="5">
        <v>4000.48</v>
      </c>
      <c r="F2230" s="6" t="str">
        <f t="shared" si="216"/>
        <v>借呗</v>
      </c>
      <c r="G2230" s="3" t="str">
        <f>MID(C2230,3,LEN(C2230))</f>
        <v>6期</v>
      </c>
      <c r="H2230" s="3" t="str">
        <f>VLOOKUP($B2230*1,[1]Sheet1!$A:$G,7,FALSE)</f>
        <v>华东</v>
      </c>
      <c r="I2230" s="3" t="str">
        <f>VLOOKUP($B2230*1,[1]Sheet1!$A:$G,6,FALSE)</f>
        <v>苏州</v>
      </c>
      <c r="J2230" s="3" t="str">
        <f>VLOOKUP($B2230*1,[1]Sheet1!$A:$G,5,FALSE)</f>
        <v>一组</v>
      </c>
      <c r="K2230" s="3" t="str">
        <f t="shared" si="217"/>
        <v>苏州一组</v>
      </c>
      <c r="L2230" s="3" t="str">
        <f>IF(VLOOKUP($B2230*1,[1]Sheet1!$A:$G,4,FALSE)=1,"普通员工","管理人员")</f>
        <v>普通员工</v>
      </c>
      <c r="M2230" s="3">
        <f>E2230/D2230</f>
        <v>4000.48</v>
      </c>
      <c r="N2230" s="3">
        <f t="shared" si="218"/>
        <v>2020</v>
      </c>
      <c r="O2230" s="3">
        <f t="shared" si="219"/>
        <v>6</v>
      </c>
    </row>
    <row r="2231" spans="1:15" x14ac:dyDescent="0.2">
      <c r="A2231" s="10">
        <f>A2230</f>
        <v>44011</v>
      </c>
      <c r="B2231" s="3" t="str">
        <f>B2230</f>
        <v>1000012234</v>
      </c>
      <c r="C2231" s="4" t="s">
        <v>6</v>
      </c>
      <c r="D2231" s="6">
        <v>1</v>
      </c>
      <c r="E2231" s="5">
        <v>15000.01</v>
      </c>
      <c r="F2231" s="6" t="str">
        <f t="shared" si="216"/>
        <v>借呗</v>
      </c>
      <c r="G2231" s="3" t="str">
        <f>MID(C2231,3,LEN(C2231))</f>
        <v>12期</v>
      </c>
      <c r="H2231" s="3" t="str">
        <f>VLOOKUP($B2231*1,[1]Sheet1!$A:$G,7,FALSE)</f>
        <v>华东</v>
      </c>
      <c r="I2231" s="3" t="str">
        <f>VLOOKUP($B2231*1,[1]Sheet1!$A:$G,6,FALSE)</f>
        <v>苏州</v>
      </c>
      <c r="J2231" s="3" t="str">
        <f>VLOOKUP($B2231*1,[1]Sheet1!$A:$G,5,FALSE)</f>
        <v>一组</v>
      </c>
      <c r="K2231" s="3" t="str">
        <f t="shared" si="217"/>
        <v>苏州一组</v>
      </c>
      <c r="L2231" s="3" t="str">
        <f>IF(VLOOKUP($B2231*1,[1]Sheet1!$A:$G,4,FALSE)=1,"普通员工","管理人员")</f>
        <v>普通员工</v>
      </c>
      <c r="M2231" s="3">
        <f>E2231/D2231</f>
        <v>15000.01</v>
      </c>
      <c r="N2231" s="3">
        <f t="shared" si="218"/>
        <v>2020</v>
      </c>
      <c r="O2231" s="3">
        <f t="shared" si="219"/>
        <v>6</v>
      </c>
    </row>
    <row r="2232" spans="1:15" x14ac:dyDescent="0.2">
      <c r="A2232" s="10">
        <f>A2231</f>
        <v>44011</v>
      </c>
      <c r="B2232" s="4" t="s">
        <v>82</v>
      </c>
      <c r="C2232" s="4" t="s">
        <v>141</v>
      </c>
      <c r="D2232" s="6">
        <v>1</v>
      </c>
      <c r="E2232" s="5">
        <v>2500.65</v>
      </c>
      <c r="F2232" s="6" t="str">
        <f t="shared" si="216"/>
        <v>借呗</v>
      </c>
      <c r="G2232" s="3" t="str">
        <f>MID(C2232,3,LEN(C2232))</f>
        <v>9期</v>
      </c>
      <c r="H2232" s="3" t="str">
        <f>VLOOKUP($B2232*1,[1]Sheet1!$A:$G,7,FALSE)</f>
        <v>华西北</v>
      </c>
      <c r="I2232" s="3" t="str">
        <f>VLOOKUP($B2232*1,[1]Sheet1!$A:$G,6,FALSE)</f>
        <v>北京</v>
      </c>
      <c r="J2232" s="3" t="str">
        <f>VLOOKUP($B2232*1,[1]Sheet1!$A:$G,5,FALSE)</f>
        <v>三组</v>
      </c>
      <c r="K2232" s="3" t="str">
        <f t="shared" si="217"/>
        <v>北京三组</v>
      </c>
      <c r="L2232" s="3" t="str">
        <f>IF(VLOOKUP($B2232*1,[1]Sheet1!$A:$G,4,FALSE)=1,"普通员工","管理人员")</f>
        <v>普通员工</v>
      </c>
      <c r="M2232" s="3">
        <f>E2232/D2232</f>
        <v>2500.65</v>
      </c>
      <c r="N2232" s="3">
        <f t="shared" si="218"/>
        <v>2020</v>
      </c>
      <c r="O2232" s="3">
        <f t="shared" si="219"/>
        <v>6</v>
      </c>
    </row>
    <row r="2233" spans="1:15" x14ac:dyDescent="0.2">
      <c r="A2233" s="10">
        <f>A2232</f>
        <v>44011</v>
      </c>
      <c r="B2233" s="4" t="s">
        <v>110</v>
      </c>
      <c r="C2233" s="4" t="s">
        <v>5</v>
      </c>
      <c r="D2233" s="6">
        <v>1</v>
      </c>
      <c r="E2233" s="5">
        <v>17000.169999999998</v>
      </c>
      <c r="F2233" s="6" t="str">
        <f t="shared" si="216"/>
        <v>借呗</v>
      </c>
      <c r="G2233" s="3" t="str">
        <f>MID(C2233,3,LEN(C2233))</f>
        <v>6期</v>
      </c>
      <c r="H2233" s="3" t="str">
        <f>VLOOKUP($B2233*1,[1]Sheet1!$A:$G,7,FALSE)</f>
        <v>华东</v>
      </c>
      <c r="I2233" s="3" t="str">
        <f>VLOOKUP($B2233*1,[1]Sheet1!$A:$G,6,FALSE)</f>
        <v>苏州</v>
      </c>
      <c r="J2233" s="3" t="str">
        <f>VLOOKUP($B2233*1,[1]Sheet1!$A:$G,5,FALSE)</f>
        <v>一组</v>
      </c>
      <c r="K2233" s="3" t="str">
        <f t="shared" si="217"/>
        <v>苏州一组</v>
      </c>
      <c r="L2233" s="3" t="str">
        <f>IF(VLOOKUP($B2233*1,[1]Sheet1!$A:$G,4,FALSE)=1,"普通员工","管理人员")</f>
        <v>普通员工</v>
      </c>
      <c r="M2233" s="3">
        <f>E2233/D2233</f>
        <v>17000.169999999998</v>
      </c>
      <c r="N2233" s="3">
        <f t="shared" si="218"/>
        <v>2020</v>
      </c>
      <c r="O2233" s="3">
        <f t="shared" si="219"/>
        <v>6</v>
      </c>
    </row>
    <row r="2234" spans="1:15" x14ac:dyDescent="0.2">
      <c r="A2234" s="10">
        <f>A2233</f>
        <v>44011</v>
      </c>
      <c r="B2234" s="3" t="str">
        <f>B2233</f>
        <v>1000013607</v>
      </c>
      <c r="C2234" s="4" t="s">
        <v>6</v>
      </c>
      <c r="D2234" s="6">
        <v>1</v>
      </c>
      <c r="E2234" s="5">
        <v>23000.47</v>
      </c>
      <c r="F2234" s="6" t="str">
        <f t="shared" si="216"/>
        <v>借呗</v>
      </c>
      <c r="G2234" s="3" t="str">
        <f>MID(C2234,3,LEN(C2234))</f>
        <v>12期</v>
      </c>
      <c r="H2234" s="3" t="str">
        <f>VLOOKUP($B2234*1,[1]Sheet1!$A:$G,7,FALSE)</f>
        <v>华东</v>
      </c>
      <c r="I2234" s="3" t="str">
        <f>VLOOKUP($B2234*1,[1]Sheet1!$A:$G,6,FALSE)</f>
        <v>苏州</v>
      </c>
      <c r="J2234" s="3" t="str">
        <f>VLOOKUP($B2234*1,[1]Sheet1!$A:$G,5,FALSE)</f>
        <v>一组</v>
      </c>
      <c r="K2234" s="3" t="str">
        <f t="shared" si="217"/>
        <v>苏州一组</v>
      </c>
      <c r="L2234" s="3" t="str">
        <f>IF(VLOOKUP($B2234*1,[1]Sheet1!$A:$G,4,FALSE)=1,"普通员工","管理人员")</f>
        <v>普通员工</v>
      </c>
      <c r="M2234" s="3">
        <f>E2234/D2234</f>
        <v>23000.47</v>
      </c>
      <c r="N2234" s="3">
        <f t="shared" si="218"/>
        <v>2020</v>
      </c>
      <c r="O2234" s="3">
        <f t="shared" si="219"/>
        <v>6</v>
      </c>
    </row>
    <row r="2235" spans="1:15" x14ac:dyDescent="0.2">
      <c r="A2235" s="10">
        <f>A2234</f>
        <v>44011</v>
      </c>
      <c r="B2235" s="4" t="s">
        <v>97</v>
      </c>
      <c r="C2235" s="4" t="s">
        <v>5</v>
      </c>
      <c r="D2235" s="6">
        <v>1</v>
      </c>
      <c r="E2235" s="5">
        <v>4000.45</v>
      </c>
      <c r="F2235" s="6" t="str">
        <f t="shared" si="216"/>
        <v>借呗</v>
      </c>
      <c r="G2235" s="3" t="str">
        <f>MID(C2235,3,LEN(C2235))</f>
        <v>6期</v>
      </c>
      <c r="H2235" s="3" t="str">
        <f>VLOOKUP($B2235*1,[1]Sheet1!$A:$G,7,FALSE)</f>
        <v>华东</v>
      </c>
      <c r="I2235" s="3" t="str">
        <f>VLOOKUP($B2235*1,[1]Sheet1!$A:$G,6,FALSE)</f>
        <v>苏州</v>
      </c>
      <c r="J2235" s="3" t="str">
        <f>VLOOKUP($B2235*1,[1]Sheet1!$A:$G,5,FALSE)</f>
        <v>三组</v>
      </c>
      <c r="K2235" s="3" t="str">
        <f t="shared" si="217"/>
        <v>苏州三组</v>
      </c>
      <c r="L2235" s="3" t="str">
        <f>IF(VLOOKUP($B2235*1,[1]Sheet1!$A:$G,4,FALSE)=1,"普通员工","管理人员")</f>
        <v>普通员工</v>
      </c>
      <c r="M2235" s="3">
        <f>E2235/D2235</f>
        <v>4000.45</v>
      </c>
      <c r="N2235" s="3">
        <f t="shared" si="218"/>
        <v>2020</v>
      </c>
      <c r="O2235" s="3">
        <f t="shared" si="219"/>
        <v>6</v>
      </c>
    </row>
    <row r="2236" spans="1:15" x14ac:dyDescent="0.2">
      <c r="A2236" s="10">
        <f>A2235</f>
        <v>44011</v>
      </c>
      <c r="B2236" s="3" t="str">
        <f>B2235</f>
        <v>1000014037</v>
      </c>
      <c r="C2236" s="4" t="s">
        <v>6</v>
      </c>
      <c r="D2236" s="6">
        <v>1</v>
      </c>
      <c r="E2236" s="5">
        <v>20000.080000000002</v>
      </c>
      <c r="F2236" s="6" t="str">
        <f t="shared" si="216"/>
        <v>借呗</v>
      </c>
      <c r="G2236" s="3" t="str">
        <f>MID(C2236,3,LEN(C2236))</f>
        <v>12期</v>
      </c>
      <c r="H2236" s="3" t="str">
        <f>VLOOKUP($B2236*1,[1]Sheet1!$A:$G,7,FALSE)</f>
        <v>华东</v>
      </c>
      <c r="I2236" s="3" t="str">
        <f>VLOOKUP($B2236*1,[1]Sheet1!$A:$G,6,FALSE)</f>
        <v>苏州</v>
      </c>
      <c r="J2236" s="3" t="str">
        <f>VLOOKUP($B2236*1,[1]Sheet1!$A:$G,5,FALSE)</f>
        <v>三组</v>
      </c>
      <c r="K2236" s="3" t="str">
        <f t="shared" si="217"/>
        <v>苏州三组</v>
      </c>
      <c r="L2236" s="3" t="str">
        <f>IF(VLOOKUP($B2236*1,[1]Sheet1!$A:$G,4,FALSE)=1,"普通员工","管理人员")</f>
        <v>普通员工</v>
      </c>
      <c r="M2236" s="3">
        <f>E2236/D2236</f>
        <v>20000.080000000002</v>
      </c>
      <c r="N2236" s="3">
        <f t="shared" si="218"/>
        <v>2020</v>
      </c>
      <c r="O2236" s="3">
        <f t="shared" si="219"/>
        <v>6</v>
      </c>
    </row>
    <row r="2237" spans="1:15" x14ac:dyDescent="0.2">
      <c r="A2237" s="10">
        <f>A2236</f>
        <v>44011</v>
      </c>
      <c r="B2237" s="4" t="s">
        <v>120</v>
      </c>
      <c r="C2237" s="4" t="s">
        <v>6</v>
      </c>
      <c r="D2237" s="6">
        <v>1</v>
      </c>
      <c r="E2237" s="5">
        <v>3800.62</v>
      </c>
      <c r="F2237" s="6" t="str">
        <f t="shared" si="216"/>
        <v>借呗</v>
      </c>
      <c r="G2237" s="3" t="str">
        <f>MID(C2237,3,LEN(C2237))</f>
        <v>12期</v>
      </c>
      <c r="H2237" s="3" t="str">
        <f>VLOOKUP($B2237*1,[1]Sheet1!$A:$G,7,FALSE)</f>
        <v>华南</v>
      </c>
      <c r="I2237" s="3" t="str">
        <f>VLOOKUP($B2237*1,[1]Sheet1!$A:$G,6,FALSE)</f>
        <v>南宁</v>
      </c>
      <c r="J2237" s="3" t="str">
        <f>VLOOKUP($B2237*1,[1]Sheet1!$A:$G,5,FALSE)</f>
        <v>一组</v>
      </c>
      <c r="K2237" s="3" t="str">
        <f t="shared" si="217"/>
        <v>南宁一组</v>
      </c>
      <c r="L2237" s="3" t="str">
        <f>IF(VLOOKUP($B2237*1,[1]Sheet1!$A:$G,4,FALSE)=1,"普通员工","管理人员")</f>
        <v>普通员工</v>
      </c>
      <c r="M2237" s="3">
        <f>E2237/D2237</f>
        <v>3800.62</v>
      </c>
      <c r="N2237" s="3">
        <f t="shared" si="218"/>
        <v>2020</v>
      </c>
      <c r="O2237" s="3">
        <f t="shared" si="219"/>
        <v>6</v>
      </c>
    </row>
    <row r="2238" spans="1:15" x14ac:dyDescent="0.2">
      <c r="A2238" s="10">
        <f>A2237</f>
        <v>44011</v>
      </c>
      <c r="B2238" s="4" t="s">
        <v>99</v>
      </c>
      <c r="C2238" s="4" t="s">
        <v>5</v>
      </c>
      <c r="D2238" s="6">
        <v>1</v>
      </c>
      <c r="E2238" s="5">
        <v>5000.76</v>
      </c>
      <c r="F2238" s="6" t="str">
        <f t="shared" si="216"/>
        <v>借呗</v>
      </c>
      <c r="G2238" s="3" t="str">
        <f>MID(C2238,3,LEN(C2238))</f>
        <v>6期</v>
      </c>
      <c r="H2238" s="3" t="str">
        <f>VLOOKUP($B2238*1,[1]Sheet1!$A:$G,7,FALSE)</f>
        <v>华南</v>
      </c>
      <c r="I2238" s="3" t="str">
        <f>VLOOKUP($B2238*1,[1]Sheet1!$A:$G,6,FALSE)</f>
        <v>广州</v>
      </c>
      <c r="J2238" s="3" t="str">
        <f>VLOOKUP($B2238*1,[1]Sheet1!$A:$G,5,FALSE)</f>
        <v>二组</v>
      </c>
      <c r="K2238" s="3" t="str">
        <f t="shared" si="217"/>
        <v>广州二组</v>
      </c>
      <c r="L2238" s="3" t="str">
        <f>IF(VLOOKUP($B2238*1,[1]Sheet1!$A:$G,4,FALSE)=1,"普通员工","管理人员")</f>
        <v>管理人员</v>
      </c>
      <c r="M2238" s="3">
        <f>E2238/D2238</f>
        <v>5000.76</v>
      </c>
      <c r="N2238" s="3">
        <f t="shared" si="218"/>
        <v>2020</v>
      </c>
      <c r="O2238" s="3">
        <f t="shared" si="219"/>
        <v>6</v>
      </c>
    </row>
    <row r="2239" spans="1:15" x14ac:dyDescent="0.2">
      <c r="A2239" s="10">
        <f>A2238</f>
        <v>44011</v>
      </c>
      <c r="B2239" s="3" t="str">
        <f>B2238</f>
        <v>1000014291</v>
      </c>
      <c r="C2239" s="4" t="s">
        <v>6</v>
      </c>
      <c r="D2239" s="6">
        <v>3</v>
      </c>
      <c r="E2239" s="5">
        <v>24000.899999999998</v>
      </c>
      <c r="F2239" s="6" t="str">
        <f t="shared" si="216"/>
        <v>借呗</v>
      </c>
      <c r="G2239" s="3" t="str">
        <f>MID(C2239,3,LEN(C2239))</f>
        <v>12期</v>
      </c>
      <c r="H2239" s="3" t="str">
        <f>VLOOKUP($B2239*1,[1]Sheet1!$A:$G,7,FALSE)</f>
        <v>华南</v>
      </c>
      <c r="I2239" s="3" t="str">
        <f>VLOOKUP($B2239*1,[1]Sheet1!$A:$G,6,FALSE)</f>
        <v>广州</v>
      </c>
      <c r="J2239" s="3" t="str">
        <f>VLOOKUP($B2239*1,[1]Sheet1!$A:$G,5,FALSE)</f>
        <v>二组</v>
      </c>
      <c r="K2239" s="3" t="str">
        <f t="shared" si="217"/>
        <v>广州二组</v>
      </c>
      <c r="L2239" s="3" t="str">
        <f>IF(VLOOKUP($B2239*1,[1]Sheet1!$A:$G,4,FALSE)=1,"普通员工","管理人员")</f>
        <v>管理人员</v>
      </c>
      <c r="M2239" s="3">
        <f>E2239/D2239</f>
        <v>8000.2999999999993</v>
      </c>
      <c r="N2239" s="3">
        <f t="shared" si="218"/>
        <v>2020</v>
      </c>
      <c r="O2239" s="3">
        <f t="shared" si="219"/>
        <v>6</v>
      </c>
    </row>
    <row r="2240" spans="1:15" x14ac:dyDescent="0.2">
      <c r="A2240" s="10">
        <f>A2239</f>
        <v>44011</v>
      </c>
      <c r="B2240" s="4" t="s">
        <v>128</v>
      </c>
      <c r="C2240" s="4" t="s">
        <v>10</v>
      </c>
      <c r="D2240" s="6">
        <v>1</v>
      </c>
      <c r="E2240" s="5">
        <v>7000.23</v>
      </c>
      <c r="F2240" s="6" t="str">
        <f t="shared" si="216"/>
        <v>借呗</v>
      </c>
      <c r="G2240" s="3" t="str">
        <f>MID(C2240,3,LEN(C2240))</f>
        <v>18期</v>
      </c>
      <c r="H2240" s="3" t="str">
        <f>VLOOKUP($B2240*1,[1]Sheet1!$A:$G,7,FALSE)</f>
        <v>华东</v>
      </c>
      <c r="I2240" s="3" t="str">
        <f>VLOOKUP($B2240*1,[1]Sheet1!$A:$G,6,FALSE)</f>
        <v>上海</v>
      </c>
      <c r="J2240" s="3" t="str">
        <f>VLOOKUP($B2240*1,[1]Sheet1!$A:$G,5,FALSE)</f>
        <v>三组</v>
      </c>
      <c r="K2240" s="3" t="str">
        <f t="shared" si="217"/>
        <v>上海三组</v>
      </c>
      <c r="L2240" s="3" t="str">
        <f>IF(VLOOKUP($B2240*1,[1]Sheet1!$A:$G,4,FALSE)=1,"普通员工","管理人员")</f>
        <v>普通员工</v>
      </c>
      <c r="M2240" s="3">
        <f>E2240/D2240</f>
        <v>7000.23</v>
      </c>
      <c r="N2240" s="3">
        <f t="shared" si="218"/>
        <v>2020</v>
      </c>
      <c r="O2240" s="3">
        <f t="shared" si="219"/>
        <v>6</v>
      </c>
    </row>
    <row r="2241" spans="1:15" x14ac:dyDescent="0.2">
      <c r="A2241" s="10">
        <f>A2240</f>
        <v>44011</v>
      </c>
      <c r="B2241" s="4" t="s">
        <v>104</v>
      </c>
      <c r="C2241" s="4" t="s">
        <v>5</v>
      </c>
      <c r="D2241" s="6">
        <v>2</v>
      </c>
      <c r="E2241" s="5">
        <v>32000.33</v>
      </c>
      <c r="F2241" s="6" t="str">
        <f t="shared" si="216"/>
        <v>借呗</v>
      </c>
      <c r="G2241" s="3" t="str">
        <f>MID(C2241,3,LEN(C2241))</f>
        <v>6期</v>
      </c>
      <c r="H2241" s="3" t="str">
        <f>VLOOKUP($B2241*1,[1]Sheet1!$A:$G,7,FALSE)</f>
        <v>华东</v>
      </c>
      <c r="I2241" s="3" t="str">
        <f>VLOOKUP($B2241*1,[1]Sheet1!$A:$G,6,FALSE)</f>
        <v>上海</v>
      </c>
      <c r="J2241" s="3" t="str">
        <f>VLOOKUP($B2241*1,[1]Sheet1!$A:$G,5,FALSE)</f>
        <v>一组</v>
      </c>
      <c r="K2241" s="3" t="str">
        <f t="shared" si="217"/>
        <v>上海一组</v>
      </c>
      <c r="L2241" s="3" t="str">
        <f>IF(VLOOKUP($B2241*1,[1]Sheet1!$A:$G,4,FALSE)=1,"普通员工","管理人员")</f>
        <v>普通员工</v>
      </c>
      <c r="M2241" s="3">
        <f>E2241/D2241</f>
        <v>16000.165000000001</v>
      </c>
      <c r="N2241" s="3">
        <f t="shared" si="218"/>
        <v>2020</v>
      </c>
      <c r="O2241" s="3">
        <f t="shared" si="219"/>
        <v>6</v>
      </c>
    </row>
    <row r="2242" spans="1:15" x14ac:dyDescent="0.2">
      <c r="A2242" s="10">
        <f>A2241</f>
        <v>44011</v>
      </c>
      <c r="B2242" s="4" t="s">
        <v>106</v>
      </c>
      <c r="C2242" s="4" t="s">
        <v>6</v>
      </c>
      <c r="D2242" s="6">
        <v>2</v>
      </c>
      <c r="E2242" s="5">
        <v>19441.260000000002</v>
      </c>
      <c r="F2242" s="6" t="str">
        <f t="shared" si="216"/>
        <v>借呗</v>
      </c>
      <c r="G2242" s="3" t="str">
        <f>MID(C2242,3,LEN(C2242))</f>
        <v>12期</v>
      </c>
      <c r="H2242" s="3" t="str">
        <f>VLOOKUP($B2242*1,[1]Sheet1!$A:$G,7,FALSE)</f>
        <v>华东</v>
      </c>
      <c r="I2242" s="3" t="str">
        <f>VLOOKUP($B2242*1,[1]Sheet1!$A:$G,6,FALSE)</f>
        <v>杭州</v>
      </c>
      <c r="J2242" s="3" t="str">
        <f>VLOOKUP($B2242*1,[1]Sheet1!$A:$G,5,FALSE)</f>
        <v>一组</v>
      </c>
      <c r="K2242" s="3" t="str">
        <f t="shared" si="217"/>
        <v>杭州一组</v>
      </c>
      <c r="L2242" s="3" t="str">
        <f>IF(VLOOKUP($B2242*1,[1]Sheet1!$A:$G,4,FALSE)=1,"普通员工","管理人员")</f>
        <v>普通员工</v>
      </c>
      <c r="M2242" s="3">
        <f>E2242/D2242</f>
        <v>9720.630000000001</v>
      </c>
      <c r="N2242" s="3">
        <f t="shared" si="218"/>
        <v>2020</v>
      </c>
      <c r="O2242" s="3">
        <f t="shared" si="219"/>
        <v>6</v>
      </c>
    </row>
    <row r="2243" spans="1:15" x14ac:dyDescent="0.2">
      <c r="A2243" s="10">
        <f>A2242</f>
        <v>44011</v>
      </c>
      <c r="B2243" s="4" t="s">
        <v>115</v>
      </c>
      <c r="C2243" s="4" t="s">
        <v>10</v>
      </c>
      <c r="D2243" s="6">
        <v>1</v>
      </c>
      <c r="E2243" s="5">
        <v>8000.37</v>
      </c>
      <c r="F2243" s="6" t="str">
        <f t="shared" ref="F2243:F2306" si="220">LEFT(C2243,2)</f>
        <v>借呗</v>
      </c>
      <c r="G2243" s="3" t="str">
        <f>MID(C2243,3,LEN(C2243))</f>
        <v>18期</v>
      </c>
      <c r="H2243" s="3" t="str">
        <f>VLOOKUP($B2243*1,[1]Sheet1!$A:$G,7,FALSE)</f>
        <v>华南</v>
      </c>
      <c r="I2243" s="3" t="str">
        <f>VLOOKUP($B2243*1,[1]Sheet1!$A:$G,6,FALSE)</f>
        <v>南宁</v>
      </c>
      <c r="J2243" s="3" t="str">
        <f>VLOOKUP($B2243*1,[1]Sheet1!$A:$G,5,FALSE)</f>
        <v>一组</v>
      </c>
      <c r="K2243" s="3" t="str">
        <f t="shared" ref="K2243:K2306" si="221">I2243&amp;J2243</f>
        <v>南宁一组</v>
      </c>
      <c r="L2243" s="3" t="str">
        <f>IF(VLOOKUP($B2243*1,[1]Sheet1!$A:$G,4,FALSE)=1,"普通员工","管理人员")</f>
        <v>普通员工</v>
      </c>
      <c r="M2243" s="3">
        <f>E2243/D2243</f>
        <v>8000.37</v>
      </c>
      <c r="N2243" s="3">
        <f t="shared" ref="N2243:N2306" si="222">YEAR(A2243)</f>
        <v>2020</v>
      </c>
      <c r="O2243" s="3">
        <f t="shared" ref="O2243:O2306" si="223">MONTH(A2243)</f>
        <v>6</v>
      </c>
    </row>
    <row r="2244" spans="1:15" x14ac:dyDescent="0.2">
      <c r="A2244" s="10">
        <f>A2243</f>
        <v>44011</v>
      </c>
      <c r="B2244" s="4" t="s">
        <v>129</v>
      </c>
      <c r="C2244" s="4" t="s">
        <v>5</v>
      </c>
      <c r="D2244" s="6">
        <v>2</v>
      </c>
      <c r="E2244" s="5">
        <v>24001.089999999997</v>
      </c>
      <c r="F2244" s="6" t="str">
        <f t="shared" si="220"/>
        <v>借呗</v>
      </c>
      <c r="G2244" s="3" t="str">
        <f>MID(C2244,3,LEN(C2244))</f>
        <v>6期</v>
      </c>
      <c r="H2244" s="3" t="str">
        <f>VLOOKUP($B2244*1,[1]Sheet1!$A:$G,7,FALSE)</f>
        <v>华东</v>
      </c>
      <c r="I2244" s="3" t="str">
        <f>VLOOKUP($B2244*1,[1]Sheet1!$A:$G,6,FALSE)</f>
        <v>杭州</v>
      </c>
      <c r="J2244" s="3" t="str">
        <f>VLOOKUP($B2244*1,[1]Sheet1!$A:$G,5,FALSE)</f>
        <v>三组</v>
      </c>
      <c r="K2244" s="3" t="str">
        <f t="shared" si="221"/>
        <v>杭州三组</v>
      </c>
      <c r="L2244" s="3" t="str">
        <f>IF(VLOOKUP($B2244*1,[1]Sheet1!$A:$G,4,FALSE)=1,"普通员工","管理人员")</f>
        <v>普通员工</v>
      </c>
      <c r="M2244" s="3">
        <f>E2244/D2244</f>
        <v>12000.544999999998</v>
      </c>
      <c r="N2244" s="3">
        <f t="shared" si="222"/>
        <v>2020</v>
      </c>
      <c r="O2244" s="3">
        <f t="shared" si="223"/>
        <v>6</v>
      </c>
    </row>
    <row r="2245" spans="1:15" x14ac:dyDescent="0.2">
      <c r="A2245" s="10">
        <f>A2244</f>
        <v>44011</v>
      </c>
      <c r="B2245" s="3" t="str">
        <f>B2244</f>
        <v>1000017576</v>
      </c>
      <c r="C2245" s="4" t="s">
        <v>6</v>
      </c>
      <c r="D2245" s="6">
        <v>2</v>
      </c>
      <c r="E2245" s="5">
        <v>40000.67</v>
      </c>
      <c r="F2245" s="6" t="str">
        <f t="shared" si="220"/>
        <v>借呗</v>
      </c>
      <c r="G2245" s="3" t="str">
        <f>MID(C2245,3,LEN(C2245))</f>
        <v>12期</v>
      </c>
      <c r="H2245" s="3" t="str">
        <f>VLOOKUP($B2245*1,[1]Sheet1!$A:$G,7,FALSE)</f>
        <v>华东</v>
      </c>
      <c r="I2245" s="3" t="str">
        <f>VLOOKUP($B2245*1,[1]Sheet1!$A:$G,6,FALSE)</f>
        <v>杭州</v>
      </c>
      <c r="J2245" s="3" t="str">
        <f>VLOOKUP($B2245*1,[1]Sheet1!$A:$G,5,FALSE)</f>
        <v>三组</v>
      </c>
      <c r="K2245" s="3" t="str">
        <f t="shared" si="221"/>
        <v>杭州三组</v>
      </c>
      <c r="L2245" s="3" t="str">
        <f>IF(VLOOKUP($B2245*1,[1]Sheet1!$A:$G,4,FALSE)=1,"普通员工","管理人员")</f>
        <v>普通员工</v>
      </c>
      <c r="M2245" s="3">
        <f>E2245/D2245</f>
        <v>20000.334999999999</v>
      </c>
      <c r="N2245" s="3">
        <f t="shared" si="222"/>
        <v>2020</v>
      </c>
      <c r="O2245" s="3">
        <f t="shared" si="223"/>
        <v>6</v>
      </c>
    </row>
    <row r="2246" spans="1:15" x14ac:dyDescent="0.2">
      <c r="A2246" s="10">
        <f>A2245</f>
        <v>44011</v>
      </c>
      <c r="B2246" s="4" t="s">
        <v>130</v>
      </c>
      <c r="C2246" s="4" t="s">
        <v>10</v>
      </c>
      <c r="D2246" s="6">
        <v>1</v>
      </c>
      <c r="E2246" s="5">
        <v>25000.38</v>
      </c>
      <c r="F2246" s="6" t="str">
        <f t="shared" si="220"/>
        <v>借呗</v>
      </c>
      <c r="G2246" s="3" t="str">
        <f>MID(C2246,3,LEN(C2246))</f>
        <v>18期</v>
      </c>
      <c r="H2246" s="3" t="str">
        <f>VLOOKUP($B2246*1,[1]Sheet1!$A:$G,7,FALSE)</f>
        <v>华南</v>
      </c>
      <c r="I2246" s="3" t="str">
        <f>VLOOKUP($B2246*1,[1]Sheet1!$A:$G,6,FALSE)</f>
        <v>广州</v>
      </c>
      <c r="J2246" s="3" t="str">
        <f>VLOOKUP($B2246*1,[1]Sheet1!$A:$G,5,FALSE)</f>
        <v>三组</v>
      </c>
      <c r="K2246" s="3" t="str">
        <f t="shared" si="221"/>
        <v>广州三组</v>
      </c>
      <c r="L2246" s="3" t="str">
        <f>IF(VLOOKUP($B2246*1,[1]Sheet1!$A:$G,4,FALSE)=1,"普通员工","管理人员")</f>
        <v>普通员工</v>
      </c>
      <c r="M2246" s="3">
        <f>E2246/D2246</f>
        <v>25000.38</v>
      </c>
      <c r="N2246" s="3">
        <f t="shared" si="222"/>
        <v>2020</v>
      </c>
      <c r="O2246" s="3">
        <f t="shared" si="223"/>
        <v>6</v>
      </c>
    </row>
    <row r="2247" spans="1:15" x14ac:dyDescent="0.2">
      <c r="A2247" s="10">
        <f>A2246</f>
        <v>44011</v>
      </c>
      <c r="B2247" s="4" t="s">
        <v>131</v>
      </c>
      <c r="C2247" s="4" t="s">
        <v>6</v>
      </c>
      <c r="D2247" s="6">
        <v>1</v>
      </c>
      <c r="E2247" s="5">
        <v>8000.19</v>
      </c>
      <c r="F2247" s="6" t="str">
        <f t="shared" si="220"/>
        <v>借呗</v>
      </c>
      <c r="G2247" s="3" t="str">
        <f>MID(C2247,3,LEN(C2247))</f>
        <v>12期</v>
      </c>
      <c r="H2247" s="3" t="str">
        <f>VLOOKUP($B2247*1,[1]Sheet1!$A:$G,7,FALSE)</f>
        <v>华南</v>
      </c>
      <c r="I2247" s="3" t="str">
        <f>VLOOKUP($B2247*1,[1]Sheet1!$A:$G,6,FALSE)</f>
        <v>南宁</v>
      </c>
      <c r="J2247" s="3" t="str">
        <f>VLOOKUP($B2247*1,[1]Sheet1!$A:$G,5,FALSE)</f>
        <v>一组</v>
      </c>
      <c r="K2247" s="3" t="str">
        <f t="shared" si="221"/>
        <v>南宁一组</v>
      </c>
      <c r="L2247" s="3" t="str">
        <f>IF(VLOOKUP($B2247*1,[1]Sheet1!$A:$G,4,FALSE)=1,"普通员工","管理人员")</f>
        <v>普通员工</v>
      </c>
      <c r="M2247" s="3">
        <f>E2247/D2247</f>
        <v>8000.19</v>
      </c>
      <c r="N2247" s="3">
        <f t="shared" si="222"/>
        <v>2020</v>
      </c>
      <c r="O2247" s="3">
        <f t="shared" si="223"/>
        <v>6</v>
      </c>
    </row>
    <row r="2248" spans="1:15" x14ac:dyDescent="0.2">
      <c r="A2248" s="10">
        <f>A2247</f>
        <v>44011</v>
      </c>
      <c r="B2248" s="3" t="str">
        <f>B2247</f>
        <v>1000017700</v>
      </c>
      <c r="C2248" s="4" t="s">
        <v>10</v>
      </c>
      <c r="D2248" s="6">
        <v>3</v>
      </c>
      <c r="E2248" s="5">
        <v>34000.879999999997</v>
      </c>
      <c r="F2248" s="6" t="str">
        <f t="shared" si="220"/>
        <v>借呗</v>
      </c>
      <c r="G2248" s="3" t="str">
        <f>MID(C2248,3,LEN(C2248))</f>
        <v>18期</v>
      </c>
      <c r="H2248" s="3" t="str">
        <f>VLOOKUP($B2248*1,[1]Sheet1!$A:$G,7,FALSE)</f>
        <v>华南</v>
      </c>
      <c r="I2248" s="3" t="str">
        <f>VLOOKUP($B2248*1,[1]Sheet1!$A:$G,6,FALSE)</f>
        <v>南宁</v>
      </c>
      <c r="J2248" s="3" t="str">
        <f>VLOOKUP($B2248*1,[1]Sheet1!$A:$G,5,FALSE)</f>
        <v>一组</v>
      </c>
      <c r="K2248" s="3" t="str">
        <f t="shared" si="221"/>
        <v>南宁一组</v>
      </c>
      <c r="L2248" s="3" t="str">
        <f>IF(VLOOKUP($B2248*1,[1]Sheet1!$A:$G,4,FALSE)=1,"普通员工","管理人员")</f>
        <v>普通员工</v>
      </c>
      <c r="M2248" s="3">
        <f>E2248/D2248</f>
        <v>11333.626666666665</v>
      </c>
      <c r="N2248" s="3">
        <f t="shared" si="222"/>
        <v>2020</v>
      </c>
      <c r="O2248" s="3">
        <f t="shared" si="223"/>
        <v>6</v>
      </c>
    </row>
    <row r="2249" spans="1:15" x14ac:dyDescent="0.2">
      <c r="A2249" s="10">
        <f>A2248</f>
        <v>44011</v>
      </c>
      <c r="B2249" s="4" t="s">
        <v>135</v>
      </c>
      <c r="C2249" s="4" t="s">
        <v>6</v>
      </c>
      <c r="D2249" s="6">
        <v>1</v>
      </c>
      <c r="E2249" s="5">
        <v>13000.62</v>
      </c>
      <c r="F2249" s="6" t="str">
        <f t="shared" si="220"/>
        <v>借呗</v>
      </c>
      <c r="G2249" s="3" t="str">
        <f>MID(C2249,3,LEN(C2249))</f>
        <v>12期</v>
      </c>
      <c r="H2249" s="3" t="str">
        <f>VLOOKUP($B2249*1,[1]Sheet1!$A:$G,7,FALSE)</f>
        <v>华南</v>
      </c>
      <c r="I2249" s="3" t="str">
        <f>VLOOKUP($B2249*1,[1]Sheet1!$A:$G,6,FALSE)</f>
        <v>南宁</v>
      </c>
      <c r="J2249" s="3" t="str">
        <f>VLOOKUP($B2249*1,[1]Sheet1!$A:$G,5,FALSE)</f>
        <v>一组</v>
      </c>
      <c r="K2249" s="3" t="str">
        <f t="shared" si="221"/>
        <v>南宁一组</v>
      </c>
      <c r="L2249" s="3" t="str">
        <f>IF(VLOOKUP($B2249*1,[1]Sheet1!$A:$G,4,FALSE)=1,"普通员工","管理人员")</f>
        <v>普通员工</v>
      </c>
      <c r="M2249" s="3">
        <f>E2249/D2249</f>
        <v>13000.62</v>
      </c>
      <c r="N2249" s="3">
        <f t="shared" si="222"/>
        <v>2020</v>
      </c>
      <c r="O2249" s="3">
        <f t="shared" si="223"/>
        <v>6</v>
      </c>
    </row>
    <row r="2250" spans="1:15" x14ac:dyDescent="0.2">
      <c r="A2250" s="10">
        <f>A2249</f>
        <v>44011</v>
      </c>
      <c r="B2250" s="4" t="s">
        <v>136</v>
      </c>
      <c r="C2250" s="4" t="s">
        <v>10</v>
      </c>
      <c r="D2250" s="6">
        <v>1</v>
      </c>
      <c r="E2250" s="5">
        <v>11000.39</v>
      </c>
      <c r="F2250" s="6" t="str">
        <f t="shared" si="220"/>
        <v>借呗</v>
      </c>
      <c r="G2250" s="3" t="str">
        <f>MID(C2250,3,LEN(C2250))</f>
        <v>18期</v>
      </c>
      <c r="H2250" s="3" t="str">
        <f>VLOOKUP($B2250*1,[1]Sheet1!$A:$G,7,FALSE)</f>
        <v>华东</v>
      </c>
      <c r="I2250" s="3" t="str">
        <f>VLOOKUP($B2250*1,[1]Sheet1!$A:$G,6,FALSE)</f>
        <v>合肥</v>
      </c>
      <c r="J2250" s="3" t="str">
        <f>VLOOKUP($B2250*1,[1]Sheet1!$A:$G,5,FALSE)</f>
        <v>一组</v>
      </c>
      <c r="K2250" s="3" t="str">
        <f t="shared" si="221"/>
        <v>合肥一组</v>
      </c>
      <c r="L2250" s="3" t="str">
        <f>IF(VLOOKUP($B2250*1,[1]Sheet1!$A:$G,4,FALSE)=1,"普通员工","管理人员")</f>
        <v>普通员工</v>
      </c>
      <c r="M2250" s="3">
        <f>E2250/D2250</f>
        <v>11000.39</v>
      </c>
      <c r="N2250" s="3">
        <f t="shared" si="222"/>
        <v>2020</v>
      </c>
      <c r="O2250" s="3">
        <f t="shared" si="223"/>
        <v>6</v>
      </c>
    </row>
    <row r="2251" spans="1:15" x14ac:dyDescent="0.2">
      <c r="A2251" s="10">
        <f>A2250</f>
        <v>44011</v>
      </c>
      <c r="B2251" s="4" t="s">
        <v>152</v>
      </c>
      <c r="C2251" s="4" t="s">
        <v>5</v>
      </c>
      <c r="D2251" s="6">
        <v>1</v>
      </c>
      <c r="E2251" s="5">
        <v>7000.18</v>
      </c>
      <c r="F2251" s="6" t="str">
        <f t="shared" si="220"/>
        <v>借呗</v>
      </c>
      <c r="G2251" s="3" t="str">
        <f>MID(C2251,3,LEN(C2251))</f>
        <v>6期</v>
      </c>
      <c r="H2251" s="3" t="str">
        <f>VLOOKUP($B2251*1,[1]Sheet1!$A:$G,7,FALSE)</f>
        <v>华东</v>
      </c>
      <c r="I2251" s="3" t="str">
        <f>VLOOKUP($B2251*1,[1]Sheet1!$A:$G,6,FALSE)</f>
        <v>上海</v>
      </c>
      <c r="J2251" s="3" t="str">
        <f>VLOOKUP($B2251*1,[1]Sheet1!$A:$G,5,FALSE)</f>
        <v>二组</v>
      </c>
      <c r="K2251" s="3" t="str">
        <f t="shared" si="221"/>
        <v>上海二组</v>
      </c>
      <c r="L2251" s="3" t="str">
        <f>IF(VLOOKUP($B2251*1,[1]Sheet1!$A:$G,4,FALSE)=1,"普通员工","管理人员")</f>
        <v>普通员工</v>
      </c>
      <c r="M2251" s="3">
        <f>E2251/D2251</f>
        <v>7000.18</v>
      </c>
      <c r="N2251" s="3">
        <f t="shared" si="222"/>
        <v>2020</v>
      </c>
      <c r="O2251" s="3">
        <f t="shared" si="223"/>
        <v>6</v>
      </c>
    </row>
    <row r="2252" spans="1:15" x14ac:dyDescent="0.2">
      <c r="A2252" s="10">
        <f>A2251</f>
        <v>44011</v>
      </c>
      <c r="B2252" s="3" t="str">
        <f>B2251</f>
        <v>1000018298</v>
      </c>
      <c r="C2252" s="4" t="s">
        <v>6</v>
      </c>
      <c r="D2252" s="6">
        <v>1</v>
      </c>
      <c r="E2252" s="5">
        <v>14000.45</v>
      </c>
      <c r="F2252" s="6" t="str">
        <f t="shared" si="220"/>
        <v>借呗</v>
      </c>
      <c r="G2252" s="3" t="str">
        <f>MID(C2252,3,LEN(C2252))</f>
        <v>12期</v>
      </c>
      <c r="H2252" s="3" t="str">
        <f>VLOOKUP($B2252*1,[1]Sheet1!$A:$G,7,FALSE)</f>
        <v>华东</v>
      </c>
      <c r="I2252" s="3" t="str">
        <f>VLOOKUP($B2252*1,[1]Sheet1!$A:$G,6,FALSE)</f>
        <v>上海</v>
      </c>
      <c r="J2252" s="3" t="str">
        <f>VLOOKUP($B2252*1,[1]Sheet1!$A:$G,5,FALSE)</f>
        <v>二组</v>
      </c>
      <c r="K2252" s="3" t="str">
        <f t="shared" si="221"/>
        <v>上海二组</v>
      </c>
      <c r="L2252" s="3" t="str">
        <f>IF(VLOOKUP($B2252*1,[1]Sheet1!$A:$G,4,FALSE)=1,"普通员工","管理人员")</f>
        <v>普通员工</v>
      </c>
      <c r="M2252" s="3">
        <f>E2252/D2252</f>
        <v>14000.45</v>
      </c>
      <c r="N2252" s="3">
        <f t="shared" si="222"/>
        <v>2020</v>
      </c>
      <c r="O2252" s="3">
        <f t="shared" si="223"/>
        <v>6</v>
      </c>
    </row>
    <row r="2253" spans="1:15" x14ac:dyDescent="0.2">
      <c r="A2253" s="10">
        <f>A2252</f>
        <v>44011</v>
      </c>
      <c r="B2253" s="4" t="s">
        <v>161</v>
      </c>
      <c r="C2253" s="4" t="s">
        <v>5</v>
      </c>
      <c r="D2253" s="6">
        <v>1</v>
      </c>
      <c r="E2253" s="5">
        <v>5000.38</v>
      </c>
      <c r="F2253" s="6" t="str">
        <f t="shared" si="220"/>
        <v>借呗</v>
      </c>
      <c r="G2253" s="3" t="str">
        <f>MID(C2253,3,LEN(C2253))</f>
        <v>6期</v>
      </c>
      <c r="H2253" s="3" t="str">
        <f>VLOOKUP($B2253*1,[1]Sheet1!$A:$G,7,FALSE)</f>
        <v>华南</v>
      </c>
      <c r="I2253" s="3" t="str">
        <f>VLOOKUP($B2253*1,[1]Sheet1!$A:$G,6,FALSE)</f>
        <v>广州</v>
      </c>
      <c r="J2253" s="3" t="str">
        <f>VLOOKUP($B2253*1,[1]Sheet1!$A:$G,5,FALSE)</f>
        <v>一组</v>
      </c>
      <c r="K2253" s="3" t="str">
        <f t="shared" si="221"/>
        <v>广州一组</v>
      </c>
      <c r="L2253" s="3" t="str">
        <f>IF(VLOOKUP($B2253*1,[1]Sheet1!$A:$G,4,FALSE)=1,"普通员工","管理人员")</f>
        <v>普通员工</v>
      </c>
      <c r="M2253" s="3">
        <f>E2253/D2253</f>
        <v>5000.38</v>
      </c>
      <c r="N2253" s="3">
        <f t="shared" si="222"/>
        <v>2020</v>
      </c>
      <c r="O2253" s="3">
        <f t="shared" si="223"/>
        <v>6</v>
      </c>
    </row>
    <row r="2254" spans="1:15" x14ac:dyDescent="0.2">
      <c r="A2254" s="10">
        <f>A2253</f>
        <v>44011</v>
      </c>
      <c r="B2254" s="4" t="s">
        <v>139</v>
      </c>
      <c r="C2254" s="4" t="s">
        <v>5</v>
      </c>
      <c r="D2254" s="6">
        <v>2</v>
      </c>
      <c r="E2254" s="5">
        <v>36000.479999999996</v>
      </c>
      <c r="F2254" s="6" t="str">
        <f t="shared" si="220"/>
        <v>借呗</v>
      </c>
      <c r="G2254" s="3" t="str">
        <f>MID(C2254,3,LEN(C2254))</f>
        <v>6期</v>
      </c>
      <c r="H2254" s="3" t="str">
        <f>VLOOKUP($B2254*1,[1]Sheet1!$A:$G,7,FALSE)</f>
        <v>华南</v>
      </c>
      <c r="I2254" s="3" t="str">
        <f>VLOOKUP($B2254*1,[1]Sheet1!$A:$G,6,FALSE)</f>
        <v>深圳</v>
      </c>
      <c r="J2254" s="3" t="str">
        <f>VLOOKUP($B2254*1,[1]Sheet1!$A:$G,5,FALSE)</f>
        <v>一组</v>
      </c>
      <c r="K2254" s="3" t="str">
        <f t="shared" si="221"/>
        <v>深圳一组</v>
      </c>
      <c r="L2254" s="3" t="str">
        <f>IF(VLOOKUP($B2254*1,[1]Sheet1!$A:$G,4,FALSE)=1,"普通员工","管理人员")</f>
        <v>普通员工</v>
      </c>
      <c r="M2254" s="3">
        <f>E2254/D2254</f>
        <v>18000.239999999998</v>
      </c>
      <c r="N2254" s="3">
        <f t="shared" si="222"/>
        <v>2020</v>
      </c>
      <c r="O2254" s="3">
        <f t="shared" si="223"/>
        <v>6</v>
      </c>
    </row>
    <row r="2255" spans="1:15" x14ac:dyDescent="0.2">
      <c r="A2255" s="10">
        <f>A2254</f>
        <v>44011</v>
      </c>
      <c r="B2255" s="3" t="str">
        <f>B2254</f>
        <v>1000020084</v>
      </c>
      <c r="C2255" s="4" t="s">
        <v>6</v>
      </c>
      <c r="D2255" s="6">
        <v>1</v>
      </c>
      <c r="E2255" s="5">
        <v>6500.09</v>
      </c>
      <c r="F2255" s="6" t="str">
        <f t="shared" si="220"/>
        <v>借呗</v>
      </c>
      <c r="G2255" s="3" t="str">
        <f>MID(C2255,3,LEN(C2255))</f>
        <v>12期</v>
      </c>
      <c r="H2255" s="3" t="str">
        <f>VLOOKUP($B2255*1,[1]Sheet1!$A:$G,7,FALSE)</f>
        <v>华南</v>
      </c>
      <c r="I2255" s="3" t="str">
        <f>VLOOKUP($B2255*1,[1]Sheet1!$A:$G,6,FALSE)</f>
        <v>深圳</v>
      </c>
      <c r="J2255" s="3" t="str">
        <f>VLOOKUP($B2255*1,[1]Sheet1!$A:$G,5,FALSE)</f>
        <v>一组</v>
      </c>
      <c r="K2255" s="3" t="str">
        <f t="shared" si="221"/>
        <v>深圳一组</v>
      </c>
      <c r="L2255" s="3" t="str">
        <f>IF(VLOOKUP($B2255*1,[1]Sheet1!$A:$G,4,FALSE)=1,"普通员工","管理人员")</f>
        <v>普通员工</v>
      </c>
      <c r="M2255" s="3">
        <f>E2255/D2255</f>
        <v>6500.09</v>
      </c>
      <c r="N2255" s="3">
        <f t="shared" si="222"/>
        <v>2020</v>
      </c>
      <c r="O2255" s="3">
        <f t="shared" si="223"/>
        <v>6</v>
      </c>
    </row>
    <row r="2256" spans="1:15" x14ac:dyDescent="0.2">
      <c r="A2256" s="10">
        <f>A2255</f>
        <v>44011</v>
      </c>
      <c r="B2256" s="4" t="s">
        <v>143</v>
      </c>
      <c r="C2256" s="4" t="s">
        <v>6</v>
      </c>
      <c r="D2256" s="6">
        <v>1</v>
      </c>
      <c r="E2256" s="5">
        <v>6000.61</v>
      </c>
      <c r="F2256" s="6" t="str">
        <f t="shared" si="220"/>
        <v>借呗</v>
      </c>
      <c r="G2256" s="3" t="str">
        <f>MID(C2256,3,LEN(C2256))</f>
        <v>12期</v>
      </c>
      <c r="H2256" s="3" t="str">
        <f>VLOOKUP($B2256*1,[1]Sheet1!$A:$G,7,FALSE)</f>
        <v>华西北</v>
      </c>
      <c r="I2256" s="3" t="str">
        <f>VLOOKUP($B2256*1,[1]Sheet1!$A:$G,6,FALSE)</f>
        <v>西安</v>
      </c>
      <c r="J2256" s="3" t="str">
        <f>VLOOKUP($B2256*1,[1]Sheet1!$A:$G,5,FALSE)</f>
        <v>一组</v>
      </c>
      <c r="K2256" s="3" t="str">
        <f t="shared" si="221"/>
        <v>西安一组</v>
      </c>
      <c r="L2256" s="3" t="str">
        <f>IF(VLOOKUP($B2256*1,[1]Sheet1!$A:$G,4,FALSE)=1,"普通员工","管理人员")</f>
        <v>管理人员</v>
      </c>
      <c r="M2256" s="3">
        <f>E2256/D2256</f>
        <v>6000.61</v>
      </c>
      <c r="N2256" s="3">
        <f t="shared" si="222"/>
        <v>2020</v>
      </c>
      <c r="O2256" s="3">
        <f t="shared" si="223"/>
        <v>6</v>
      </c>
    </row>
    <row r="2257" spans="1:15" x14ac:dyDescent="0.2">
      <c r="A2257" s="10">
        <f>A2256</f>
        <v>44011</v>
      </c>
      <c r="B2257" s="4" t="s">
        <v>158</v>
      </c>
      <c r="C2257" s="4" t="s">
        <v>5</v>
      </c>
      <c r="D2257" s="6">
        <v>1</v>
      </c>
      <c r="E2257" s="5">
        <v>8000.61</v>
      </c>
      <c r="F2257" s="6" t="str">
        <f t="shared" si="220"/>
        <v>借呗</v>
      </c>
      <c r="G2257" s="3" t="str">
        <f>MID(C2257,3,LEN(C2257))</f>
        <v>6期</v>
      </c>
      <c r="H2257" s="3" t="str">
        <f>VLOOKUP($B2257*1,[1]Sheet1!$A:$G,7,FALSE)</f>
        <v>华东</v>
      </c>
      <c r="I2257" s="3" t="str">
        <f>VLOOKUP($B2257*1,[1]Sheet1!$A:$G,6,FALSE)</f>
        <v>苏州</v>
      </c>
      <c r="J2257" s="3" t="str">
        <f>VLOOKUP($B2257*1,[1]Sheet1!$A:$G,5,FALSE)</f>
        <v>二组</v>
      </c>
      <c r="K2257" s="3" t="str">
        <f t="shared" si="221"/>
        <v>苏州二组</v>
      </c>
      <c r="L2257" s="3" t="str">
        <f>IF(VLOOKUP($B2257*1,[1]Sheet1!$A:$G,4,FALSE)=1,"普通员工","管理人员")</f>
        <v>普通员工</v>
      </c>
      <c r="M2257" s="3">
        <f>E2257/D2257</f>
        <v>8000.61</v>
      </c>
      <c r="N2257" s="3">
        <f t="shared" si="222"/>
        <v>2020</v>
      </c>
      <c r="O2257" s="3">
        <f t="shared" si="223"/>
        <v>6</v>
      </c>
    </row>
    <row r="2258" spans="1:15" x14ac:dyDescent="0.2">
      <c r="A2258" s="10">
        <f>A2257</f>
        <v>44011</v>
      </c>
      <c r="B2258" s="3" t="str">
        <f>B2257</f>
        <v>1000020754</v>
      </c>
      <c r="C2258" s="4" t="s">
        <v>6</v>
      </c>
      <c r="D2258" s="6">
        <v>1</v>
      </c>
      <c r="E2258" s="5">
        <v>20000.02</v>
      </c>
      <c r="F2258" s="6" t="str">
        <f t="shared" si="220"/>
        <v>借呗</v>
      </c>
      <c r="G2258" s="3" t="str">
        <f>MID(C2258,3,LEN(C2258))</f>
        <v>12期</v>
      </c>
      <c r="H2258" s="3" t="str">
        <f>VLOOKUP($B2258*1,[1]Sheet1!$A:$G,7,FALSE)</f>
        <v>华东</v>
      </c>
      <c r="I2258" s="3" t="str">
        <f>VLOOKUP($B2258*1,[1]Sheet1!$A:$G,6,FALSE)</f>
        <v>苏州</v>
      </c>
      <c r="J2258" s="3" t="str">
        <f>VLOOKUP($B2258*1,[1]Sheet1!$A:$G,5,FALSE)</f>
        <v>二组</v>
      </c>
      <c r="K2258" s="3" t="str">
        <f t="shared" si="221"/>
        <v>苏州二组</v>
      </c>
      <c r="L2258" s="3" t="str">
        <f>IF(VLOOKUP($B2258*1,[1]Sheet1!$A:$G,4,FALSE)=1,"普通员工","管理人员")</f>
        <v>普通员工</v>
      </c>
      <c r="M2258" s="3">
        <f>E2258/D2258</f>
        <v>20000.02</v>
      </c>
      <c r="N2258" s="3">
        <f t="shared" si="222"/>
        <v>2020</v>
      </c>
      <c r="O2258" s="3">
        <f t="shared" si="223"/>
        <v>6</v>
      </c>
    </row>
    <row r="2259" spans="1:15" x14ac:dyDescent="0.2">
      <c r="A2259" s="10">
        <f>A2258</f>
        <v>44011</v>
      </c>
      <c r="B2259" s="4" t="s">
        <v>149</v>
      </c>
      <c r="C2259" s="4" t="s">
        <v>6</v>
      </c>
      <c r="D2259" s="6">
        <v>1</v>
      </c>
      <c r="E2259" s="5">
        <v>20000.61</v>
      </c>
      <c r="F2259" s="6" t="str">
        <f t="shared" si="220"/>
        <v>借呗</v>
      </c>
      <c r="G2259" s="3" t="str">
        <f>MID(C2259,3,LEN(C2259))</f>
        <v>12期</v>
      </c>
      <c r="H2259" s="3" t="str">
        <f>VLOOKUP($B2259*1,[1]Sheet1!$A:$G,7,FALSE)</f>
        <v>华南</v>
      </c>
      <c r="I2259" s="3" t="str">
        <f>VLOOKUP($B2259*1,[1]Sheet1!$A:$G,6,FALSE)</f>
        <v>南宁</v>
      </c>
      <c r="J2259" s="3" t="str">
        <f>VLOOKUP($B2259*1,[1]Sheet1!$A:$G,5,FALSE)</f>
        <v>一组</v>
      </c>
      <c r="K2259" s="3" t="str">
        <f t="shared" si="221"/>
        <v>南宁一组</v>
      </c>
      <c r="L2259" s="3" t="str">
        <f>IF(VLOOKUP($B2259*1,[1]Sheet1!$A:$G,4,FALSE)=1,"普通员工","管理人员")</f>
        <v>普通员工</v>
      </c>
      <c r="M2259" s="3">
        <f>E2259/D2259</f>
        <v>20000.61</v>
      </c>
      <c r="N2259" s="3">
        <f t="shared" si="222"/>
        <v>2020</v>
      </c>
      <c r="O2259" s="3">
        <f t="shared" si="223"/>
        <v>6</v>
      </c>
    </row>
    <row r="2260" spans="1:15" x14ac:dyDescent="0.2">
      <c r="A2260" s="10">
        <f>A2259</f>
        <v>44011</v>
      </c>
      <c r="B2260" s="3" t="str">
        <f>B2259</f>
        <v>1000020921</v>
      </c>
      <c r="C2260" s="4" t="s">
        <v>10</v>
      </c>
      <c r="D2260" s="6">
        <v>2</v>
      </c>
      <c r="E2260" s="5">
        <v>25001.149999999998</v>
      </c>
      <c r="F2260" s="6" t="str">
        <f t="shared" si="220"/>
        <v>借呗</v>
      </c>
      <c r="G2260" s="3" t="str">
        <f>MID(C2260,3,LEN(C2260))</f>
        <v>18期</v>
      </c>
      <c r="H2260" s="3" t="str">
        <f>VLOOKUP($B2260*1,[1]Sheet1!$A:$G,7,FALSE)</f>
        <v>华南</v>
      </c>
      <c r="I2260" s="3" t="str">
        <f>VLOOKUP($B2260*1,[1]Sheet1!$A:$G,6,FALSE)</f>
        <v>南宁</v>
      </c>
      <c r="J2260" s="3" t="str">
        <f>VLOOKUP($B2260*1,[1]Sheet1!$A:$G,5,FALSE)</f>
        <v>一组</v>
      </c>
      <c r="K2260" s="3" t="str">
        <f t="shared" si="221"/>
        <v>南宁一组</v>
      </c>
      <c r="L2260" s="3" t="str">
        <f>IF(VLOOKUP($B2260*1,[1]Sheet1!$A:$G,4,FALSE)=1,"普通员工","管理人员")</f>
        <v>普通员工</v>
      </c>
      <c r="M2260" s="3">
        <f>E2260/D2260</f>
        <v>12500.574999999999</v>
      </c>
      <c r="N2260" s="3">
        <f t="shared" si="222"/>
        <v>2020</v>
      </c>
      <c r="O2260" s="3">
        <f t="shared" si="223"/>
        <v>6</v>
      </c>
    </row>
    <row r="2261" spans="1:15" x14ac:dyDescent="0.2">
      <c r="A2261" s="10">
        <f>A2260</f>
        <v>44011</v>
      </c>
      <c r="B2261" s="4" t="s">
        <v>159</v>
      </c>
      <c r="C2261" s="4" t="s">
        <v>5</v>
      </c>
      <c r="D2261" s="6">
        <v>1</v>
      </c>
      <c r="E2261" s="5">
        <v>15000.13</v>
      </c>
      <c r="F2261" s="6" t="str">
        <f t="shared" si="220"/>
        <v>借呗</v>
      </c>
      <c r="G2261" s="3" t="str">
        <f>MID(C2261,3,LEN(C2261))</f>
        <v>6期</v>
      </c>
      <c r="H2261" s="3" t="str">
        <f>VLOOKUP($B2261*1,[1]Sheet1!$A:$G,7,FALSE)</f>
        <v>华东</v>
      </c>
      <c r="I2261" s="3" t="str">
        <f>VLOOKUP($B2261*1,[1]Sheet1!$A:$G,6,FALSE)</f>
        <v>杭州</v>
      </c>
      <c r="J2261" s="3" t="str">
        <f>VLOOKUP($B2261*1,[1]Sheet1!$A:$G,5,FALSE)</f>
        <v>二组</v>
      </c>
      <c r="K2261" s="3" t="str">
        <f t="shared" si="221"/>
        <v>杭州二组</v>
      </c>
      <c r="L2261" s="3" t="str">
        <f>IF(VLOOKUP($B2261*1,[1]Sheet1!$A:$G,4,FALSE)=1,"普通员工","管理人员")</f>
        <v>普通员工</v>
      </c>
      <c r="M2261" s="3">
        <f>E2261/D2261</f>
        <v>15000.13</v>
      </c>
      <c r="N2261" s="3">
        <f t="shared" si="222"/>
        <v>2020</v>
      </c>
      <c r="O2261" s="3">
        <f t="shared" si="223"/>
        <v>6</v>
      </c>
    </row>
    <row r="2262" spans="1:15" x14ac:dyDescent="0.2">
      <c r="A2262" s="10">
        <f>A2261</f>
        <v>44011</v>
      </c>
      <c r="B2262" s="3" t="str">
        <f>B2261</f>
        <v>1000021167</v>
      </c>
      <c r="C2262" s="4" t="s">
        <v>6</v>
      </c>
      <c r="D2262" s="6">
        <v>2</v>
      </c>
      <c r="E2262" s="5">
        <v>13000.35</v>
      </c>
      <c r="F2262" s="6" t="str">
        <f t="shared" si="220"/>
        <v>借呗</v>
      </c>
      <c r="G2262" s="3" t="str">
        <f>MID(C2262,3,LEN(C2262))</f>
        <v>12期</v>
      </c>
      <c r="H2262" s="3" t="str">
        <f>VLOOKUP($B2262*1,[1]Sheet1!$A:$G,7,FALSE)</f>
        <v>华东</v>
      </c>
      <c r="I2262" s="3" t="str">
        <f>VLOOKUP($B2262*1,[1]Sheet1!$A:$G,6,FALSE)</f>
        <v>杭州</v>
      </c>
      <c r="J2262" s="3" t="str">
        <f>VLOOKUP($B2262*1,[1]Sheet1!$A:$G,5,FALSE)</f>
        <v>二组</v>
      </c>
      <c r="K2262" s="3" t="str">
        <f t="shared" si="221"/>
        <v>杭州二组</v>
      </c>
      <c r="L2262" s="3" t="str">
        <f>IF(VLOOKUP($B2262*1,[1]Sheet1!$A:$G,4,FALSE)=1,"普通员工","管理人员")</f>
        <v>普通员工</v>
      </c>
      <c r="M2262" s="3">
        <f>E2262/D2262</f>
        <v>6500.1750000000002</v>
      </c>
      <c r="N2262" s="3">
        <f t="shared" si="222"/>
        <v>2020</v>
      </c>
      <c r="O2262" s="3">
        <f t="shared" si="223"/>
        <v>6</v>
      </c>
    </row>
    <row r="2263" spans="1:15" x14ac:dyDescent="0.2">
      <c r="A2263" s="10">
        <f>A2262</f>
        <v>44011</v>
      </c>
      <c r="B2263" s="4" t="s">
        <v>155</v>
      </c>
      <c r="C2263" s="4" t="s">
        <v>5</v>
      </c>
      <c r="D2263" s="6">
        <v>3</v>
      </c>
      <c r="E2263" s="5">
        <v>25000.29</v>
      </c>
      <c r="F2263" s="6" t="str">
        <f t="shared" si="220"/>
        <v>借呗</v>
      </c>
      <c r="G2263" s="3" t="str">
        <f>MID(C2263,3,LEN(C2263))</f>
        <v>6期</v>
      </c>
      <c r="H2263" s="3" t="str">
        <f>VLOOKUP($B2263*1,[1]Sheet1!$A:$G,7,FALSE)</f>
        <v>华南</v>
      </c>
      <c r="I2263" s="3" t="str">
        <f>VLOOKUP($B2263*1,[1]Sheet1!$A:$G,6,FALSE)</f>
        <v>深圳</v>
      </c>
      <c r="J2263" s="3" t="str">
        <f>VLOOKUP($B2263*1,[1]Sheet1!$A:$G,5,FALSE)</f>
        <v>一组</v>
      </c>
      <c r="K2263" s="3" t="str">
        <f t="shared" si="221"/>
        <v>深圳一组</v>
      </c>
      <c r="L2263" s="3" t="str">
        <f>IF(VLOOKUP($B2263*1,[1]Sheet1!$A:$G,4,FALSE)=1,"普通员工","管理人员")</f>
        <v>管理人员</v>
      </c>
      <c r="M2263" s="3">
        <f>E2263/D2263</f>
        <v>8333.43</v>
      </c>
      <c r="N2263" s="3">
        <f t="shared" si="222"/>
        <v>2020</v>
      </c>
      <c r="O2263" s="3">
        <f t="shared" si="223"/>
        <v>6</v>
      </c>
    </row>
    <row r="2264" spans="1:15" x14ac:dyDescent="0.2">
      <c r="A2264" s="10">
        <f>A2263</f>
        <v>44011</v>
      </c>
      <c r="B2264" s="3" t="str">
        <f t="shared" ref="B2264:B2265" si="224">B2263</f>
        <v>1000021227</v>
      </c>
      <c r="C2264" s="4" t="s">
        <v>6</v>
      </c>
      <c r="D2264" s="6">
        <v>1</v>
      </c>
      <c r="E2264" s="5">
        <v>33000.589999999997</v>
      </c>
      <c r="F2264" s="6" t="str">
        <f t="shared" si="220"/>
        <v>借呗</v>
      </c>
      <c r="G2264" s="3" t="str">
        <f>MID(C2264,3,LEN(C2264))</f>
        <v>12期</v>
      </c>
      <c r="H2264" s="3" t="str">
        <f>VLOOKUP($B2264*1,[1]Sheet1!$A:$G,7,FALSE)</f>
        <v>华南</v>
      </c>
      <c r="I2264" s="3" t="str">
        <f>VLOOKUP($B2264*1,[1]Sheet1!$A:$G,6,FALSE)</f>
        <v>深圳</v>
      </c>
      <c r="J2264" s="3" t="str">
        <f>VLOOKUP($B2264*1,[1]Sheet1!$A:$G,5,FALSE)</f>
        <v>一组</v>
      </c>
      <c r="K2264" s="3" t="str">
        <f t="shared" si="221"/>
        <v>深圳一组</v>
      </c>
      <c r="L2264" s="3" t="str">
        <f>IF(VLOOKUP($B2264*1,[1]Sheet1!$A:$G,4,FALSE)=1,"普通员工","管理人员")</f>
        <v>管理人员</v>
      </c>
      <c r="M2264" s="3">
        <f>E2264/D2264</f>
        <v>33000.589999999997</v>
      </c>
      <c r="N2264" s="3">
        <f t="shared" si="222"/>
        <v>2020</v>
      </c>
      <c r="O2264" s="3">
        <f t="shared" si="223"/>
        <v>6</v>
      </c>
    </row>
    <row r="2265" spans="1:15" x14ac:dyDescent="0.2">
      <c r="A2265" s="10">
        <f>A2264</f>
        <v>44011</v>
      </c>
      <c r="B2265" s="3" t="str">
        <f t="shared" si="224"/>
        <v>1000021227</v>
      </c>
      <c r="C2265" s="4" t="s">
        <v>10</v>
      </c>
      <c r="D2265" s="6">
        <v>1</v>
      </c>
      <c r="E2265" s="5">
        <v>22000.66</v>
      </c>
      <c r="F2265" s="6" t="str">
        <f t="shared" si="220"/>
        <v>借呗</v>
      </c>
      <c r="G2265" s="3" t="str">
        <f>MID(C2265,3,LEN(C2265))</f>
        <v>18期</v>
      </c>
      <c r="H2265" s="3" t="str">
        <f>VLOOKUP($B2265*1,[1]Sheet1!$A:$G,7,FALSE)</f>
        <v>华南</v>
      </c>
      <c r="I2265" s="3" t="str">
        <f>VLOOKUP($B2265*1,[1]Sheet1!$A:$G,6,FALSE)</f>
        <v>深圳</v>
      </c>
      <c r="J2265" s="3" t="str">
        <f>VLOOKUP($B2265*1,[1]Sheet1!$A:$G,5,FALSE)</f>
        <v>一组</v>
      </c>
      <c r="K2265" s="3" t="str">
        <f t="shared" si="221"/>
        <v>深圳一组</v>
      </c>
      <c r="L2265" s="3" t="str">
        <f>IF(VLOOKUP($B2265*1,[1]Sheet1!$A:$G,4,FALSE)=1,"普通员工","管理人员")</f>
        <v>管理人员</v>
      </c>
      <c r="M2265" s="3">
        <f>E2265/D2265</f>
        <v>22000.66</v>
      </c>
      <c r="N2265" s="3">
        <f t="shared" si="222"/>
        <v>2020</v>
      </c>
      <c r="O2265" s="3">
        <f t="shared" si="223"/>
        <v>6</v>
      </c>
    </row>
    <row r="2266" spans="1:15" x14ac:dyDescent="0.2">
      <c r="A2266" s="9">
        <v>44012</v>
      </c>
      <c r="B2266" s="4" t="s">
        <v>4</v>
      </c>
      <c r="C2266" s="4" t="s">
        <v>142</v>
      </c>
      <c r="D2266" s="6">
        <v>1</v>
      </c>
      <c r="E2266" s="5">
        <v>834.7</v>
      </c>
      <c r="F2266" s="6" t="str">
        <f t="shared" si="220"/>
        <v>借呗</v>
      </c>
      <c r="G2266" s="3" t="str">
        <f>MID(C2266,3,LEN(C2266))</f>
        <v>3期</v>
      </c>
      <c r="H2266" s="3" t="str">
        <f>VLOOKUP($B2266*1,[1]Sheet1!$A:$G,7,FALSE)</f>
        <v>华东</v>
      </c>
      <c r="I2266" s="3" t="str">
        <f>VLOOKUP($B2266*1,[1]Sheet1!$A:$G,6,FALSE)</f>
        <v>杭州</v>
      </c>
      <c r="J2266" s="3" t="str">
        <f>VLOOKUP($B2266*1,[1]Sheet1!$A:$G,5,FALSE)</f>
        <v>二组</v>
      </c>
      <c r="K2266" s="3" t="str">
        <f t="shared" si="221"/>
        <v>杭州二组</v>
      </c>
      <c r="L2266" s="3" t="str">
        <f>IF(VLOOKUP($B2266*1,[1]Sheet1!$A:$G,4,FALSE)=1,"普通员工","管理人员")</f>
        <v>普通员工</v>
      </c>
      <c r="M2266" s="3">
        <f>E2266/D2266</f>
        <v>834.7</v>
      </c>
      <c r="N2266" s="3">
        <f t="shared" si="222"/>
        <v>2020</v>
      </c>
      <c r="O2266" s="3">
        <f t="shared" si="223"/>
        <v>6</v>
      </c>
    </row>
    <row r="2267" spans="1:15" x14ac:dyDescent="0.2">
      <c r="A2267" s="10">
        <f>A2266</f>
        <v>44012</v>
      </c>
      <c r="B2267" s="4" t="s">
        <v>7</v>
      </c>
      <c r="C2267" s="4" t="s">
        <v>6</v>
      </c>
      <c r="D2267" s="6">
        <v>1</v>
      </c>
      <c r="E2267" s="5">
        <v>13000.53</v>
      </c>
      <c r="F2267" s="6" t="str">
        <f t="shared" si="220"/>
        <v>借呗</v>
      </c>
      <c r="G2267" s="3" t="str">
        <f>MID(C2267,3,LEN(C2267))</f>
        <v>12期</v>
      </c>
      <c r="H2267" s="3" t="str">
        <f>VLOOKUP($B2267*1,[1]Sheet1!$A:$G,7,FALSE)</f>
        <v>华南</v>
      </c>
      <c r="I2267" s="3" t="str">
        <f>VLOOKUP($B2267*1,[1]Sheet1!$A:$G,6,FALSE)</f>
        <v>广州</v>
      </c>
      <c r="J2267" s="3" t="str">
        <f>VLOOKUP($B2267*1,[1]Sheet1!$A:$G,5,FALSE)</f>
        <v>三组</v>
      </c>
      <c r="K2267" s="3" t="str">
        <f t="shared" si="221"/>
        <v>广州三组</v>
      </c>
      <c r="L2267" s="3" t="str">
        <f>IF(VLOOKUP($B2267*1,[1]Sheet1!$A:$G,4,FALSE)=1,"普通员工","管理人员")</f>
        <v>普通员工</v>
      </c>
      <c r="M2267" s="3">
        <f>E2267/D2267</f>
        <v>13000.53</v>
      </c>
      <c r="N2267" s="3">
        <f t="shared" si="222"/>
        <v>2020</v>
      </c>
      <c r="O2267" s="3">
        <f t="shared" si="223"/>
        <v>6</v>
      </c>
    </row>
    <row r="2268" spans="1:15" x14ac:dyDescent="0.2">
      <c r="A2268" s="10">
        <f>A2267</f>
        <v>44012</v>
      </c>
      <c r="B2268" s="4" t="s">
        <v>9</v>
      </c>
      <c r="C2268" s="4" t="s">
        <v>145</v>
      </c>
      <c r="D2268" s="6">
        <v>1</v>
      </c>
      <c r="E2268" s="5">
        <v>2372.44</v>
      </c>
      <c r="F2268" s="6" t="str">
        <f t="shared" si="220"/>
        <v>借呗</v>
      </c>
      <c r="G2268" s="3" t="str">
        <f>MID(C2268,3,LEN(C2268))</f>
        <v>1期</v>
      </c>
      <c r="H2268" s="3" t="str">
        <f>VLOOKUP($B2268*1,[1]Sheet1!$A:$G,7,FALSE)</f>
        <v>华东</v>
      </c>
      <c r="I2268" s="3" t="str">
        <f>VLOOKUP($B2268*1,[1]Sheet1!$A:$G,6,FALSE)</f>
        <v>苏州</v>
      </c>
      <c r="J2268" s="3" t="str">
        <f>VLOOKUP($B2268*1,[1]Sheet1!$A:$G,5,FALSE)</f>
        <v>一组</v>
      </c>
      <c r="K2268" s="3" t="str">
        <f t="shared" si="221"/>
        <v>苏州一组</v>
      </c>
      <c r="L2268" s="3" t="str">
        <f>IF(VLOOKUP($B2268*1,[1]Sheet1!$A:$G,4,FALSE)=1,"普通员工","管理人员")</f>
        <v>管理人员</v>
      </c>
      <c r="M2268" s="3">
        <f>E2268/D2268</f>
        <v>2372.44</v>
      </c>
      <c r="N2268" s="3">
        <f t="shared" si="222"/>
        <v>2020</v>
      </c>
      <c r="O2268" s="3">
        <f t="shared" si="223"/>
        <v>6</v>
      </c>
    </row>
    <row r="2269" spans="1:15" x14ac:dyDescent="0.2">
      <c r="A2269" s="10">
        <f>A2268</f>
        <v>44012</v>
      </c>
      <c r="B2269" s="3" t="str">
        <f>B2268</f>
        <v>1000000032</v>
      </c>
      <c r="C2269" s="4" t="s">
        <v>10</v>
      </c>
      <c r="D2269" s="6">
        <v>1</v>
      </c>
      <c r="E2269" s="5">
        <v>3000.07</v>
      </c>
      <c r="F2269" s="6" t="str">
        <f t="shared" si="220"/>
        <v>借呗</v>
      </c>
      <c r="G2269" s="3" t="str">
        <f>MID(C2269,3,LEN(C2269))</f>
        <v>18期</v>
      </c>
      <c r="H2269" s="3" t="str">
        <f>VLOOKUP($B2269*1,[1]Sheet1!$A:$G,7,FALSE)</f>
        <v>华东</v>
      </c>
      <c r="I2269" s="3" t="str">
        <f>VLOOKUP($B2269*1,[1]Sheet1!$A:$G,6,FALSE)</f>
        <v>苏州</v>
      </c>
      <c r="J2269" s="3" t="str">
        <f>VLOOKUP($B2269*1,[1]Sheet1!$A:$G,5,FALSE)</f>
        <v>一组</v>
      </c>
      <c r="K2269" s="3" t="str">
        <f t="shared" si="221"/>
        <v>苏州一组</v>
      </c>
      <c r="L2269" s="3" t="str">
        <f>IF(VLOOKUP($B2269*1,[1]Sheet1!$A:$G,4,FALSE)=1,"普通员工","管理人员")</f>
        <v>管理人员</v>
      </c>
      <c r="M2269" s="3">
        <f>E2269/D2269</f>
        <v>3000.07</v>
      </c>
      <c r="N2269" s="3">
        <f t="shared" si="222"/>
        <v>2020</v>
      </c>
      <c r="O2269" s="3">
        <f t="shared" si="223"/>
        <v>6</v>
      </c>
    </row>
    <row r="2270" spans="1:15" x14ac:dyDescent="0.2">
      <c r="A2270" s="10">
        <f>A2269</f>
        <v>44012</v>
      </c>
      <c r="B2270" s="4" t="s">
        <v>37</v>
      </c>
      <c r="C2270" s="4" t="s">
        <v>10</v>
      </c>
      <c r="D2270" s="6">
        <v>1</v>
      </c>
      <c r="E2270" s="5">
        <v>18000.22</v>
      </c>
      <c r="F2270" s="6" t="str">
        <f t="shared" si="220"/>
        <v>借呗</v>
      </c>
      <c r="G2270" s="3" t="str">
        <f>MID(C2270,3,LEN(C2270))</f>
        <v>18期</v>
      </c>
      <c r="H2270" s="3" t="str">
        <f>VLOOKUP($B2270*1,[1]Sheet1!$A:$G,7,FALSE)</f>
        <v>华东</v>
      </c>
      <c r="I2270" s="3" t="str">
        <f>VLOOKUP($B2270*1,[1]Sheet1!$A:$G,6,FALSE)</f>
        <v>苏州</v>
      </c>
      <c r="J2270" s="3" t="str">
        <f>VLOOKUP($B2270*1,[1]Sheet1!$A:$G,5,FALSE)</f>
        <v>一组</v>
      </c>
      <c r="K2270" s="3" t="str">
        <f t="shared" si="221"/>
        <v>苏州一组</v>
      </c>
      <c r="L2270" s="3" t="str">
        <f>IF(VLOOKUP($B2270*1,[1]Sheet1!$A:$G,4,FALSE)=1,"普通员工","管理人员")</f>
        <v>普通员工</v>
      </c>
      <c r="M2270" s="3">
        <f>E2270/D2270</f>
        <v>18000.22</v>
      </c>
      <c r="N2270" s="3">
        <f t="shared" si="222"/>
        <v>2020</v>
      </c>
      <c r="O2270" s="3">
        <f t="shared" si="223"/>
        <v>6</v>
      </c>
    </row>
    <row r="2271" spans="1:15" x14ac:dyDescent="0.2">
      <c r="A2271" s="10">
        <f>A2270</f>
        <v>44012</v>
      </c>
      <c r="B2271" s="4" t="s">
        <v>11</v>
      </c>
      <c r="C2271" s="4" t="s">
        <v>6</v>
      </c>
      <c r="D2271" s="6">
        <v>1</v>
      </c>
      <c r="E2271" s="5">
        <v>2000.39</v>
      </c>
      <c r="F2271" s="6" t="str">
        <f t="shared" si="220"/>
        <v>借呗</v>
      </c>
      <c r="G2271" s="3" t="str">
        <f>MID(C2271,3,LEN(C2271))</f>
        <v>12期</v>
      </c>
      <c r="H2271" s="3" t="str">
        <f>VLOOKUP($B2271*1,[1]Sheet1!$A:$G,7,FALSE)</f>
        <v>华东</v>
      </c>
      <c r="I2271" s="3" t="str">
        <f>VLOOKUP($B2271*1,[1]Sheet1!$A:$G,6,FALSE)</f>
        <v>苏州</v>
      </c>
      <c r="J2271" s="3" t="str">
        <f>VLOOKUP($B2271*1,[1]Sheet1!$A:$G,5,FALSE)</f>
        <v>三组</v>
      </c>
      <c r="K2271" s="3" t="str">
        <f t="shared" si="221"/>
        <v>苏州三组</v>
      </c>
      <c r="L2271" s="3" t="str">
        <f>IF(VLOOKUP($B2271*1,[1]Sheet1!$A:$G,4,FALSE)=1,"普通员工","管理人员")</f>
        <v>普通员工</v>
      </c>
      <c r="M2271" s="3">
        <f>E2271/D2271</f>
        <v>2000.39</v>
      </c>
      <c r="N2271" s="3">
        <f t="shared" si="222"/>
        <v>2020</v>
      </c>
      <c r="O2271" s="3">
        <f t="shared" si="223"/>
        <v>6</v>
      </c>
    </row>
    <row r="2272" spans="1:15" x14ac:dyDescent="0.2">
      <c r="A2272" s="10">
        <f>A2271</f>
        <v>44012</v>
      </c>
      <c r="B2272" s="4" t="s">
        <v>12</v>
      </c>
      <c r="C2272" s="4" t="s">
        <v>145</v>
      </c>
      <c r="D2272" s="6">
        <v>1</v>
      </c>
      <c r="E2272" s="5">
        <v>1999.99</v>
      </c>
      <c r="F2272" s="6" t="str">
        <f t="shared" si="220"/>
        <v>借呗</v>
      </c>
      <c r="G2272" s="3" t="str">
        <f>MID(C2272,3,LEN(C2272))</f>
        <v>1期</v>
      </c>
      <c r="H2272" s="3" t="str">
        <f>VLOOKUP($B2272*1,[1]Sheet1!$A:$G,7,FALSE)</f>
        <v>华南</v>
      </c>
      <c r="I2272" s="3" t="str">
        <f>VLOOKUP($B2272*1,[1]Sheet1!$A:$G,6,FALSE)</f>
        <v>广州</v>
      </c>
      <c r="J2272" s="3" t="str">
        <f>VLOOKUP($B2272*1,[1]Sheet1!$A:$G,5,FALSE)</f>
        <v>三组</v>
      </c>
      <c r="K2272" s="3" t="str">
        <f t="shared" si="221"/>
        <v>广州三组</v>
      </c>
      <c r="L2272" s="3" t="str">
        <f>IF(VLOOKUP($B2272*1,[1]Sheet1!$A:$G,4,FALSE)=1,"普通员工","管理人员")</f>
        <v>管理人员</v>
      </c>
      <c r="M2272" s="3">
        <f>E2272/D2272</f>
        <v>1999.99</v>
      </c>
      <c r="N2272" s="3">
        <f t="shared" si="222"/>
        <v>2020</v>
      </c>
      <c r="O2272" s="3">
        <f t="shared" si="223"/>
        <v>6</v>
      </c>
    </row>
    <row r="2273" spans="1:15" x14ac:dyDescent="0.2">
      <c r="A2273" s="10">
        <f>A2272</f>
        <v>44012</v>
      </c>
      <c r="B2273" s="3" t="str">
        <f>B2272</f>
        <v>1000000036</v>
      </c>
      <c r="C2273" s="4" t="s">
        <v>5</v>
      </c>
      <c r="D2273" s="6">
        <v>1</v>
      </c>
      <c r="E2273" s="5">
        <v>3000.46</v>
      </c>
      <c r="F2273" s="6" t="str">
        <f t="shared" si="220"/>
        <v>借呗</v>
      </c>
      <c r="G2273" s="3" t="str">
        <f>MID(C2273,3,LEN(C2273))</f>
        <v>6期</v>
      </c>
      <c r="H2273" s="3" t="str">
        <f>VLOOKUP($B2273*1,[1]Sheet1!$A:$G,7,FALSE)</f>
        <v>华南</v>
      </c>
      <c r="I2273" s="3" t="str">
        <f>VLOOKUP($B2273*1,[1]Sheet1!$A:$G,6,FALSE)</f>
        <v>广州</v>
      </c>
      <c r="J2273" s="3" t="str">
        <f>VLOOKUP($B2273*1,[1]Sheet1!$A:$G,5,FALSE)</f>
        <v>三组</v>
      </c>
      <c r="K2273" s="3" t="str">
        <f t="shared" si="221"/>
        <v>广州三组</v>
      </c>
      <c r="L2273" s="3" t="str">
        <f>IF(VLOOKUP($B2273*1,[1]Sheet1!$A:$G,4,FALSE)=1,"普通员工","管理人员")</f>
        <v>管理人员</v>
      </c>
      <c r="M2273" s="3">
        <f>E2273/D2273</f>
        <v>3000.46</v>
      </c>
      <c r="N2273" s="3">
        <f t="shared" si="222"/>
        <v>2020</v>
      </c>
      <c r="O2273" s="3">
        <f t="shared" si="223"/>
        <v>6</v>
      </c>
    </row>
    <row r="2274" spans="1:15" x14ac:dyDescent="0.2">
      <c r="A2274" s="10">
        <f>A2273</f>
        <v>44012</v>
      </c>
      <c r="B2274" s="4" t="s">
        <v>13</v>
      </c>
      <c r="C2274" s="4" t="s">
        <v>142</v>
      </c>
      <c r="D2274" s="6">
        <v>1</v>
      </c>
      <c r="E2274" s="5">
        <v>1261.6600000000001</v>
      </c>
      <c r="F2274" s="6" t="str">
        <f t="shared" si="220"/>
        <v>借呗</v>
      </c>
      <c r="G2274" s="3" t="str">
        <f>MID(C2274,3,LEN(C2274))</f>
        <v>3期</v>
      </c>
      <c r="H2274" s="3" t="str">
        <f>VLOOKUP($B2274*1,[1]Sheet1!$A:$G,7,FALSE)</f>
        <v>华东</v>
      </c>
      <c r="I2274" s="3" t="str">
        <f>VLOOKUP($B2274*1,[1]Sheet1!$A:$G,6,FALSE)</f>
        <v>杭州</v>
      </c>
      <c r="J2274" s="3" t="str">
        <f>VLOOKUP($B2274*1,[1]Sheet1!$A:$G,5,FALSE)</f>
        <v>二组</v>
      </c>
      <c r="K2274" s="3" t="str">
        <f t="shared" si="221"/>
        <v>杭州二组</v>
      </c>
      <c r="L2274" s="3" t="str">
        <f>IF(VLOOKUP($B2274*1,[1]Sheet1!$A:$G,4,FALSE)=1,"普通员工","管理人员")</f>
        <v>普通员工</v>
      </c>
      <c r="M2274" s="3">
        <f>E2274/D2274</f>
        <v>1261.6600000000001</v>
      </c>
      <c r="N2274" s="3">
        <f t="shared" si="222"/>
        <v>2020</v>
      </c>
      <c r="O2274" s="3">
        <f t="shared" si="223"/>
        <v>6</v>
      </c>
    </row>
    <row r="2275" spans="1:15" x14ac:dyDescent="0.2">
      <c r="A2275" s="10">
        <f>A2274</f>
        <v>44012</v>
      </c>
      <c r="B2275" s="3" t="str">
        <f>B2274</f>
        <v>1000000037</v>
      </c>
      <c r="C2275" s="4" t="s">
        <v>6</v>
      </c>
      <c r="D2275" s="6">
        <v>2</v>
      </c>
      <c r="E2275" s="5">
        <v>1635.49</v>
      </c>
      <c r="F2275" s="6" t="str">
        <f t="shared" si="220"/>
        <v>借呗</v>
      </c>
      <c r="G2275" s="3" t="str">
        <f>MID(C2275,3,LEN(C2275))</f>
        <v>12期</v>
      </c>
      <c r="H2275" s="3" t="str">
        <f>VLOOKUP($B2275*1,[1]Sheet1!$A:$G,7,FALSE)</f>
        <v>华东</v>
      </c>
      <c r="I2275" s="3" t="str">
        <f>VLOOKUP($B2275*1,[1]Sheet1!$A:$G,6,FALSE)</f>
        <v>杭州</v>
      </c>
      <c r="J2275" s="3" t="str">
        <f>VLOOKUP($B2275*1,[1]Sheet1!$A:$G,5,FALSE)</f>
        <v>二组</v>
      </c>
      <c r="K2275" s="3" t="str">
        <f t="shared" si="221"/>
        <v>杭州二组</v>
      </c>
      <c r="L2275" s="3" t="str">
        <f>IF(VLOOKUP($B2275*1,[1]Sheet1!$A:$G,4,FALSE)=1,"普通员工","管理人员")</f>
        <v>普通员工</v>
      </c>
      <c r="M2275" s="3">
        <f>E2275/D2275</f>
        <v>817.745</v>
      </c>
      <c r="N2275" s="3">
        <f t="shared" si="222"/>
        <v>2020</v>
      </c>
      <c r="O2275" s="3">
        <f t="shared" si="223"/>
        <v>6</v>
      </c>
    </row>
    <row r="2276" spans="1:15" x14ac:dyDescent="0.2">
      <c r="A2276" s="10">
        <f>A2275</f>
        <v>44012</v>
      </c>
      <c r="B2276" s="4" t="s">
        <v>14</v>
      </c>
      <c r="C2276" s="4" t="s">
        <v>6</v>
      </c>
      <c r="D2276" s="6">
        <v>1</v>
      </c>
      <c r="E2276" s="5">
        <v>12000.67</v>
      </c>
      <c r="F2276" s="6" t="str">
        <f t="shared" si="220"/>
        <v>借呗</v>
      </c>
      <c r="G2276" s="3" t="str">
        <f>MID(C2276,3,LEN(C2276))</f>
        <v>12期</v>
      </c>
      <c r="H2276" s="3" t="str">
        <f>VLOOKUP($B2276*1,[1]Sheet1!$A:$G,7,FALSE)</f>
        <v>华东</v>
      </c>
      <c r="I2276" s="3" t="str">
        <f>VLOOKUP($B2276*1,[1]Sheet1!$A:$G,6,FALSE)</f>
        <v>苏州</v>
      </c>
      <c r="J2276" s="3" t="str">
        <f>VLOOKUP($B2276*1,[1]Sheet1!$A:$G,5,FALSE)</f>
        <v>二组</v>
      </c>
      <c r="K2276" s="3" t="str">
        <f t="shared" si="221"/>
        <v>苏州二组</v>
      </c>
      <c r="L2276" s="3" t="str">
        <f>IF(VLOOKUP($B2276*1,[1]Sheet1!$A:$G,4,FALSE)=1,"普通员工","管理人员")</f>
        <v>管理人员</v>
      </c>
      <c r="M2276" s="3">
        <f>E2276/D2276</f>
        <v>12000.67</v>
      </c>
      <c r="N2276" s="3">
        <f t="shared" si="222"/>
        <v>2020</v>
      </c>
      <c r="O2276" s="3">
        <f t="shared" si="223"/>
        <v>6</v>
      </c>
    </row>
    <row r="2277" spans="1:15" x14ac:dyDescent="0.2">
      <c r="A2277" s="10">
        <f>A2276</f>
        <v>44012</v>
      </c>
      <c r="B2277" s="4" t="s">
        <v>15</v>
      </c>
      <c r="C2277" s="4" t="s">
        <v>5</v>
      </c>
      <c r="D2277" s="6">
        <v>1</v>
      </c>
      <c r="E2277" s="5">
        <v>14999.97</v>
      </c>
      <c r="F2277" s="6" t="str">
        <f t="shared" si="220"/>
        <v>借呗</v>
      </c>
      <c r="G2277" s="3" t="str">
        <f>MID(C2277,3,LEN(C2277))</f>
        <v>6期</v>
      </c>
      <c r="H2277" s="3" t="str">
        <f>VLOOKUP($B2277*1,[1]Sheet1!$A:$G,7,FALSE)</f>
        <v>华西北</v>
      </c>
      <c r="I2277" s="3" t="str">
        <f>VLOOKUP($B2277*1,[1]Sheet1!$A:$G,6,FALSE)</f>
        <v>北京</v>
      </c>
      <c r="J2277" s="3" t="str">
        <f>VLOOKUP($B2277*1,[1]Sheet1!$A:$G,5,FALSE)</f>
        <v>四组</v>
      </c>
      <c r="K2277" s="3" t="str">
        <f t="shared" si="221"/>
        <v>北京四组</v>
      </c>
      <c r="L2277" s="3" t="str">
        <f>IF(VLOOKUP($B2277*1,[1]Sheet1!$A:$G,4,FALSE)=1,"普通员工","管理人员")</f>
        <v>管理人员</v>
      </c>
      <c r="M2277" s="3">
        <f>E2277/D2277</f>
        <v>14999.97</v>
      </c>
      <c r="N2277" s="3">
        <f t="shared" si="222"/>
        <v>2020</v>
      </c>
      <c r="O2277" s="3">
        <f t="shared" si="223"/>
        <v>6</v>
      </c>
    </row>
    <row r="2278" spans="1:15" x14ac:dyDescent="0.2">
      <c r="A2278" s="10">
        <f>A2277</f>
        <v>44012</v>
      </c>
      <c r="B2278" s="4" t="s">
        <v>39</v>
      </c>
      <c r="C2278" s="4" t="s">
        <v>5</v>
      </c>
      <c r="D2278" s="6">
        <v>1</v>
      </c>
      <c r="E2278" s="5">
        <v>5000.63</v>
      </c>
      <c r="F2278" s="6" t="str">
        <f t="shared" si="220"/>
        <v>借呗</v>
      </c>
      <c r="G2278" s="3" t="str">
        <f>MID(C2278,3,LEN(C2278))</f>
        <v>6期</v>
      </c>
      <c r="H2278" s="3" t="str">
        <f>VLOOKUP($B2278*1,[1]Sheet1!$A:$G,7,FALSE)</f>
        <v>华西北</v>
      </c>
      <c r="I2278" s="3" t="str">
        <f>VLOOKUP($B2278*1,[1]Sheet1!$A:$G,6,FALSE)</f>
        <v>成都</v>
      </c>
      <c r="J2278" s="3" t="str">
        <f>VLOOKUP($B2278*1,[1]Sheet1!$A:$G,5,FALSE)</f>
        <v>一组</v>
      </c>
      <c r="K2278" s="3" t="str">
        <f t="shared" si="221"/>
        <v>成都一组</v>
      </c>
      <c r="L2278" s="3" t="str">
        <f>IF(VLOOKUP($B2278*1,[1]Sheet1!$A:$G,4,FALSE)=1,"普通员工","管理人员")</f>
        <v>普通员工</v>
      </c>
      <c r="M2278" s="3">
        <f>E2278/D2278</f>
        <v>5000.63</v>
      </c>
      <c r="N2278" s="3">
        <f t="shared" si="222"/>
        <v>2020</v>
      </c>
      <c r="O2278" s="3">
        <f t="shared" si="223"/>
        <v>6</v>
      </c>
    </row>
    <row r="2279" spans="1:15" x14ac:dyDescent="0.2">
      <c r="A2279" s="10">
        <f>A2278</f>
        <v>44012</v>
      </c>
      <c r="B2279" s="4" t="s">
        <v>16</v>
      </c>
      <c r="C2279" s="4" t="s">
        <v>5</v>
      </c>
      <c r="D2279" s="6">
        <v>2</v>
      </c>
      <c r="E2279" s="5">
        <v>1721.55</v>
      </c>
      <c r="F2279" s="6" t="str">
        <f t="shared" si="220"/>
        <v>借呗</v>
      </c>
      <c r="G2279" s="3" t="str">
        <f>MID(C2279,3,LEN(C2279))</f>
        <v>6期</v>
      </c>
      <c r="H2279" s="3" t="str">
        <f>VLOOKUP($B2279*1,[1]Sheet1!$A:$G,7,FALSE)</f>
        <v>华西北</v>
      </c>
      <c r="I2279" s="3" t="str">
        <f>VLOOKUP($B2279*1,[1]Sheet1!$A:$G,6,FALSE)</f>
        <v>北京</v>
      </c>
      <c r="J2279" s="3" t="str">
        <f>VLOOKUP($B2279*1,[1]Sheet1!$A:$G,5,FALSE)</f>
        <v>三组</v>
      </c>
      <c r="K2279" s="3" t="str">
        <f t="shared" si="221"/>
        <v>北京三组</v>
      </c>
      <c r="L2279" s="3" t="str">
        <f>IF(VLOOKUP($B2279*1,[1]Sheet1!$A:$G,4,FALSE)=1,"普通员工","管理人员")</f>
        <v>管理人员</v>
      </c>
      <c r="M2279" s="3">
        <f>E2279/D2279</f>
        <v>860.77499999999998</v>
      </c>
      <c r="N2279" s="3">
        <f t="shared" si="222"/>
        <v>2020</v>
      </c>
      <c r="O2279" s="3">
        <f t="shared" si="223"/>
        <v>6</v>
      </c>
    </row>
    <row r="2280" spans="1:15" x14ac:dyDescent="0.2">
      <c r="A2280" s="10">
        <f>A2279</f>
        <v>44012</v>
      </c>
      <c r="B2280" s="4" t="s">
        <v>17</v>
      </c>
      <c r="C2280" s="4" t="s">
        <v>142</v>
      </c>
      <c r="D2280" s="6">
        <v>1</v>
      </c>
      <c r="E2280" s="5">
        <v>1021.16</v>
      </c>
      <c r="F2280" s="6" t="str">
        <f t="shared" si="220"/>
        <v>借呗</v>
      </c>
      <c r="G2280" s="3" t="str">
        <f>MID(C2280,3,LEN(C2280))</f>
        <v>3期</v>
      </c>
      <c r="H2280" s="3" t="str">
        <f>VLOOKUP($B2280*1,[1]Sheet1!$A:$G,7,FALSE)</f>
        <v>华南</v>
      </c>
      <c r="I2280" s="3" t="str">
        <f>VLOOKUP($B2280*1,[1]Sheet1!$A:$G,6,FALSE)</f>
        <v>深圳</v>
      </c>
      <c r="J2280" s="3" t="str">
        <f>VLOOKUP($B2280*1,[1]Sheet1!$A:$G,5,FALSE)</f>
        <v>一组</v>
      </c>
      <c r="K2280" s="3" t="str">
        <f t="shared" si="221"/>
        <v>深圳一组</v>
      </c>
      <c r="L2280" s="3" t="str">
        <f>IF(VLOOKUP($B2280*1,[1]Sheet1!$A:$G,4,FALSE)=1,"普通员工","管理人员")</f>
        <v>普通员工</v>
      </c>
      <c r="M2280" s="3">
        <f>E2280/D2280</f>
        <v>1021.16</v>
      </c>
      <c r="N2280" s="3">
        <f t="shared" si="222"/>
        <v>2020</v>
      </c>
      <c r="O2280" s="3">
        <f t="shared" si="223"/>
        <v>6</v>
      </c>
    </row>
    <row r="2281" spans="1:15" x14ac:dyDescent="0.2">
      <c r="A2281" s="10">
        <f>A2280</f>
        <v>44012</v>
      </c>
      <c r="B2281" s="4" t="s">
        <v>41</v>
      </c>
      <c r="C2281" s="4" t="s">
        <v>141</v>
      </c>
      <c r="D2281" s="6">
        <v>1</v>
      </c>
      <c r="E2281" s="5">
        <v>1000.28</v>
      </c>
      <c r="F2281" s="6" t="str">
        <f t="shared" si="220"/>
        <v>借呗</v>
      </c>
      <c r="G2281" s="3" t="str">
        <f>MID(C2281,3,LEN(C2281))</f>
        <v>9期</v>
      </c>
      <c r="H2281" s="3" t="str">
        <f>VLOOKUP($B2281*1,[1]Sheet1!$A:$G,7,FALSE)</f>
        <v>华南</v>
      </c>
      <c r="I2281" s="3" t="str">
        <f>VLOOKUP($B2281*1,[1]Sheet1!$A:$G,6,FALSE)</f>
        <v>广州</v>
      </c>
      <c r="J2281" s="3" t="str">
        <f>VLOOKUP($B2281*1,[1]Sheet1!$A:$G,5,FALSE)</f>
        <v>一组</v>
      </c>
      <c r="K2281" s="3" t="str">
        <f t="shared" si="221"/>
        <v>广州一组</v>
      </c>
      <c r="L2281" s="3" t="str">
        <f>IF(VLOOKUP($B2281*1,[1]Sheet1!$A:$G,4,FALSE)=1,"普通员工","管理人员")</f>
        <v>普通员工</v>
      </c>
      <c r="M2281" s="3">
        <f>E2281/D2281</f>
        <v>1000.28</v>
      </c>
      <c r="N2281" s="3">
        <f t="shared" si="222"/>
        <v>2020</v>
      </c>
      <c r="O2281" s="3">
        <f t="shared" si="223"/>
        <v>6</v>
      </c>
    </row>
    <row r="2282" spans="1:15" x14ac:dyDescent="0.2">
      <c r="A2282" s="10">
        <f>A2281</f>
        <v>44012</v>
      </c>
      <c r="B2282" s="4" t="s">
        <v>18</v>
      </c>
      <c r="C2282" s="4" t="s">
        <v>5</v>
      </c>
      <c r="D2282" s="6">
        <v>1</v>
      </c>
      <c r="E2282" s="5">
        <v>10000.69</v>
      </c>
      <c r="F2282" s="6" t="str">
        <f t="shared" si="220"/>
        <v>借呗</v>
      </c>
      <c r="G2282" s="3" t="str">
        <f>MID(C2282,3,LEN(C2282))</f>
        <v>6期</v>
      </c>
      <c r="H2282" s="3" t="str">
        <f>VLOOKUP($B2282*1,[1]Sheet1!$A:$G,7,FALSE)</f>
        <v>华东</v>
      </c>
      <c r="I2282" s="3" t="str">
        <f>VLOOKUP($B2282*1,[1]Sheet1!$A:$G,6,FALSE)</f>
        <v>上海</v>
      </c>
      <c r="J2282" s="3" t="str">
        <f>VLOOKUP($B2282*1,[1]Sheet1!$A:$G,5,FALSE)</f>
        <v>一组</v>
      </c>
      <c r="K2282" s="3" t="str">
        <f t="shared" si="221"/>
        <v>上海一组</v>
      </c>
      <c r="L2282" s="3" t="str">
        <f>IF(VLOOKUP($B2282*1,[1]Sheet1!$A:$G,4,FALSE)=1,"普通员工","管理人员")</f>
        <v>普通员工</v>
      </c>
      <c r="M2282" s="3">
        <f>E2282/D2282</f>
        <v>10000.69</v>
      </c>
      <c r="N2282" s="3">
        <f t="shared" si="222"/>
        <v>2020</v>
      </c>
      <c r="O2282" s="3">
        <f t="shared" si="223"/>
        <v>6</v>
      </c>
    </row>
    <row r="2283" spans="1:15" x14ac:dyDescent="0.2">
      <c r="A2283" s="10">
        <f>A2282</f>
        <v>44012</v>
      </c>
      <c r="B2283" s="4" t="s">
        <v>19</v>
      </c>
      <c r="C2283" s="4" t="s">
        <v>145</v>
      </c>
      <c r="D2283" s="6">
        <v>1</v>
      </c>
      <c r="E2283" s="5">
        <v>1000.59</v>
      </c>
      <c r="F2283" s="6" t="str">
        <f t="shared" si="220"/>
        <v>借呗</v>
      </c>
      <c r="G2283" s="3" t="str">
        <f>MID(C2283,3,LEN(C2283))</f>
        <v>1期</v>
      </c>
      <c r="H2283" s="3" t="str">
        <f>VLOOKUP($B2283*1,[1]Sheet1!$A:$G,7,FALSE)</f>
        <v>华东</v>
      </c>
      <c r="I2283" s="3" t="str">
        <f>VLOOKUP($B2283*1,[1]Sheet1!$A:$G,6,FALSE)</f>
        <v>上海</v>
      </c>
      <c r="J2283" s="3" t="str">
        <f>VLOOKUP($B2283*1,[1]Sheet1!$A:$G,5,FALSE)</f>
        <v>一组</v>
      </c>
      <c r="K2283" s="3" t="str">
        <f t="shared" si="221"/>
        <v>上海一组</v>
      </c>
      <c r="L2283" s="3" t="str">
        <f>IF(VLOOKUP($B2283*1,[1]Sheet1!$A:$G,4,FALSE)=1,"普通员工","管理人员")</f>
        <v>管理人员</v>
      </c>
      <c r="M2283" s="3">
        <f>E2283/D2283</f>
        <v>1000.59</v>
      </c>
      <c r="N2283" s="3">
        <f t="shared" si="222"/>
        <v>2020</v>
      </c>
      <c r="O2283" s="3">
        <f t="shared" si="223"/>
        <v>6</v>
      </c>
    </row>
    <row r="2284" spans="1:15" x14ac:dyDescent="0.2">
      <c r="A2284" s="10">
        <f>A2283</f>
        <v>44012</v>
      </c>
      <c r="B2284" s="3" t="str">
        <f t="shared" ref="B2284:B2285" si="225">B2283</f>
        <v>1000000056</v>
      </c>
      <c r="C2284" s="4" t="s">
        <v>5</v>
      </c>
      <c r="D2284" s="6">
        <v>1</v>
      </c>
      <c r="E2284" s="5">
        <v>499.99</v>
      </c>
      <c r="F2284" s="6" t="str">
        <f t="shared" si="220"/>
        <v>借呗</v>
      </c>
      <c r="G2284" s="3" t="str">
        <f>MID(C2284,3,LEN(C2284))</f>
        <v>6期</v>
      </c>
      <c r="H2284" s="3" t="str">
        <f>VLOOKUP($B2284*1,[1]Sheet1!$A:$G,7,FALSE)</f>
        <v>华东</v>
      </c>
      <c r="I2284" s="3" t="str">
        <f>VLOOKUP($B2284*1,[1]Sheet1!$A:$G,6,FALSE)</f>
        <v>上海</v>
      </c>
      <c r="J2284" s="3" t="str">
        <f>VLOOKUP($B2284*1,[1]Sheet1!$A:$G,5,FALSE)</f>
        <v>一组</v>
      </c>
      <c r="K2284" s="3" t="str">
        <f t="shared" si="221"/>
        <v>上海一组</v>
      </c>
      <c r="L2284" s="3" t="str">
        <f>IF(VLOOKUP($B2284*1,[1]Sheet1!$A:$G,4,FALSE)=1,"普通员工","管理人员")</f>
        <v>管理人员</v>
      </c>
      <c r="M2284" s="3">
        <f>E2284/D2284</f>
        <v>499.99</v>
      </c>
      <c r="N2284" s="3">
        <f t="shared" si="222"/>
        <v>2020</v>
      </c>
      <c r="O2284" s="3">
        <f t="shared" si="223"/>
        <v>6</v>
      </c>
    </row>
    <row r="2285" spans="1:15" x14ac:dyDescent="0.2">
      <c r="A2285" s="10">
        <f>A2284</f>
        <v>44012</v>
      </c>
      <c r="B2285" s="3" t="str">
        <f t="shared" si="225"/>
        <v>1000000056</v>
      </c>
      <c r="C2285" s="4" t="s">
        <v>6</v>
      </c>
      <c r="D2285" s="6">
        <v>3</v>
      </c>
      <c r="E2285" s="5">
        <v>25001.35</v>
      </c>
      <c r="F2285" s="6" t="str">
        <f t="shared" si="220"/>
        <v>借呗</v>
      </c>
      <c r="G2285" s="3" t="str">
        <f>MID(C2285,3,LEN(C2285))</f>
        <v>12期</v>
      </c>
      <c r="H2285" s="3" t="str">
        <f>VLOOKUP($B2285*1,[1]Sheet1!$A:$G,7,FALSE)</f>
        <v>华东</v>
      </c>
      <c r="I2285" s="3" t="str">
        <f>VLOOKUP($B2285*1,[1]Sheet1!$A:$G,6,FALSE)</f>
        <v>上海</v>
      </c>
      <c r="J2285" s="3" t="str">
        <f>VLOOKUP($B2285*1,[1]Sheet1!$A:$G,5,FALSE)</f>
        <v>一组</v>
      </c>
      <c r="K2285" s="3" t="str">
        <f t="shared" si="221"/>
        <v>上海一组</v>
      </c>
      <c r="L2285" s="3" t="str">
        <f>IF(VLOOKUP($B2285*1,[1]Sheet1!$A:$G,4,FALSE)=1,"普通员工","管理人员")</f>
        <v>管理人员</v>
      </c>
      <c r="M2285" s="3">
        <f>E2285/D2285</f>
        <v>8333.7833333333328</v>
      </c>
      <c r="N2285" s="3">
        <f t="shared" si="222"/>
        <v>2020</v>
      </c>
      <c r="O2285" s="3">
        <f t="shared" si="223"/>
        <v>6</v>
      </c>
    </row>
    <row r="2286" spans="1:15" x14ac:dyDescent="0.2">
      <c r="A2286" s="10">
        <f>A2285</f>
        <v>44012</v>
      </c>
      <c r="B2286" s="4" t="s">
        <v>22</v>
      </c>
      <c r="C2286" s="4" t="s">
        <v>145</v>
      </c>
      <c r="D2286" s="6">
        <v>1</v>
      </c>
      <c r="E2286" s="5">
        <v>1500.38</v>
      </c>
      <c r="F2286" s="6" t="str">
        <f t="shared" si="220"/>
        <v>借呗</v>
      </c>
      <c r="G2286" s="3" t="str">
        <f>MID(C2286,3,LEN(C2286))</f>
        <v>1期</v>
      </c>
      <c r="H2286" s="3" t="str">
        <f>VLOOKUP($B2286*1,[1]Sheet1!$A:$G,7,FALSE)</f>
        <v>华西北</v>
      </c>
      <c r="I2286" s="3" t="str">
        <f>VLOOKUP($B2286*1,[1]Sheet1!$A:$G,6,FALSE)</f>
        <v>重庆</v>
      </c>
      <c r="J2286" s="3" t="str">
        <f>VLOOKUP($B2286*1,[1]Sheet1!$A:$G,5,FALSE)</f>
        <v>一组</v>
      </c>
      <c r="K2286" s="3" t="str">
        <f t="shared" si="221"/>
        <v>重庆一组</v>
      </c>
      <c r="L2286" s="3" t="str">
        <f>IF(VLOOKUP($B2286*1,[1]Sheet1!$A:$G,4,FALSE)=1,"普通员工","管理人员")</f>
        <v>管理人员</v>
      </c>
      <c r="M2286" s="3">
        <f>E2286/D2286</f>
        <v>1500.38</v>
      </c>
      <c r="N2286" s="3">
        <f t="shared" si="222"/>
        <v>2020</v>
      </c>
      <c r="O2286" s="3">
        <f t="shared" si="223"/>
        <v>6</v>
      </c>
    </row>
    <row r="2287" spans="1:15" x14ac:dyDescent="0.2">
      <c r="A2287" s="10">
        <f>A2286</f>
        <v>44012</v>
      </c>
      <c r="B2287" s="3" t="str">
        <f>B2286</f>
        <v>1000000068</v>
      </c>
      <c r="C2287" s="4" t="s">
        <v>5</v>
      </c>
      <c r="D2287" s="6">
        <v>1</v>
      </c>
      <c r="E2287" s="5">
        <v>11000.66</v>
      </c>
      <c r="F2287" s="6" t="str">
        <f t="shared" si="220"/>
        <v>借呗</v>
      </c>
      <c r="G2287" s="3" t="str">
        <f>MID(C2287,3,LEN(C2287))</f>
        <v>6期</v>
      </c>
      <c r="H2287" s="3" t="str">
        <f>VLOOKUP($B2287*1,[1]Sheet1!$A:$G,7,FALSE)</f>
        <v>华西北</v>
      </c>
      <c r="I2287" s="3" t="str">
        <f>VLOOKUP($B2287*1,[1]Sheet1!$A:$G,6,FALSE)</f>
        <v>重庆</v>
      </c>
      <c r="J2287" s="3" t="str">
        <f>VLOOKUP($B2287*1,[1]Sheet1!$A:$G,5,FALSE)</f>
        <v>一组</v>
      </c>
      <c r="K2287" s="3" t="str">
        <f t="shared" si="221"/>
        <v>重庆一组</v>
      </c>
      <c r="L2287" s="3" t="str">
        <f>IF(VLOOKUP($B2287*1,[1]Sheet1!$A:$G,4,FALSE)=1,"普通员工","管理人员")</f>
        <v>管理人员</v>
      </c>
      <c r="M2287" s="3">
        <f>E2287/D2287</f>
        <v>11000.66</v>
      </c>
      <c r="N2287" s="3">
        <f t="shared" si="222"/>
        <v>2020</v>
      </c>
      <c r="O2287" s="3">
        <f t="shared" si="223"/>
        <v>6</v>
      </c>
    </row>
    <row r="2288" spans="1:15" x14ac:dyDescent="0.2">
      <c r="A2288" s="10">
        <f>A2287</f>
        <v>44012</v>
      </c>
      <c r="B2288" s="4" t="s">
        <v>60</v>
      </c>
      <c r="C2288" s="4" t="s">
        <v>145</v>
      </c>
      <c r="D2288" s="6">
        <v>1</v>
      </c>
      <c r="E2288" s="5">
        <v>2000.24</v>
      </c>
      <c r="F2288" s="6" t="str">
        <f t="shared" si="220"/>
        <v>借呗</v>
      </c>
      <c r="G2288" s="3" t="str">
        <f>MID(C2288,3,LEN(C2288))</f>
        <v>1期</v>
      </c>
      <c r="H2288" s="3" t="str">
        <f>VLOOKUP($B2288*1,[1]Sheet1!$A:$G,7,FALSE)</f>
        <v>华东</v>
      </c>
      <c r="I2288" s="3" t="str">
        <f>VLOOKUP($B2288*1,[1]Sheet1!$A:$G,6,FALSE)</f>
        <v>合肥</v>
      </c>
      <c r="J2288" s="3" t="str">
        <f>VLOOKUP($B2288*1,[1]Sheet1!$A:$G,5,FALSE)</f>
        <v>一组</v>
      </c>
      <c r="K2288" s="3" t="str">
        <f t="shared" si="221"/>
        <v>合肥一组</v>
      </c>
      <c r="L2288" s="3" t="str">
        <f>IF(VLOOKUP($B2288*1,[1]Sheet1!$A:$G,4,FALSE)=1,"普通员工","管理人员")</f>
        <v>普通员工</v>
      </c>
      <c r="M2288" s="3">
        <f>E2288/D2288</f>
        <v>2000.24</v>
      </c>
      <c r="N2288" s="3">
        <f t="shared" si="222"/>
        <v>2020</v>
      </c>
      <c r="O2288" s="3">
        <f t="shared" si="223"/>
        <v>6</v>
      </c>
    </row>
    <row r="2289" spans="1:15" x14ac:dyDescent="0.2">
      <c r="A2289" s="10">
        <f>A2288</f>
        <v>44012</v>
      </c>
      <c r="B2289" s="4" t="s">
        <v>163</v>
      </c>
      <c r="C2289" s="4" t="s">
        <v>6</v>
      </c>
      <c r="D2289" s="6">
        <v>1</v>
      </c>
      <c r="E2289" s="5">
        <v>2000.12</v>
      </c>
      <c r="F2289" s="6" t="str">
        <f t="shared" si="220"/>
        <v>借呗</v>
      </c>
      <c r="G2289" s="3" t="str">
        <f>MID(C2289,3,LEN(C2289))</f>
        <v>12期</v>
      </c>
      <c r="H2289" s="3" t="str">
        <f>VLOOKUP($B2289*1,[1]Sheet1!$A:$G,7,FALSE)</f>
        <v>华东</v>
      </c>
      <c r="I2289" s="3" t="str">
        <f>VLOOKUP($B2289*1,[1]Sheet1!$A:$G,6,FALSE)</f>
        <v>合肥</v>
      </c>
      <c r="J2289" s="3" t="str">
        <f>VLOOKUP($B2289*1,[1]Sheet1!$A:$G,5,FALSE)</f>
        <v>一组</v>
      </c>
      <c r="K2289" s="3" t="str">
        <f t="shared" si="221"/>
        <v>合肥一组</v>
      </c>
      <c r="L2289" s="3" t="str">
        <f>IF(VLOOKUP($B2289*1,[1]Sheet1!$A:$G,4,FALSE)=1,"普通员工","管理人员")</f>
        <v>普通员工</v>
      </c>
      <c r="M2289" s="3">
        <f>E2289/D2289</f>
        <v>2000.12</v>
      </c>
      <c r="N2289" s="3">
        <f t="shared" si="222"/>
        <v>2020</v>
      </c>
      <c r="O2289" s="3">
        <f t="shared" si="223"/>
        <v>6</v>
      </c>
    </row>
    <row r="2290" spans="1:15" x14ac:dyDescent="0.2">
      <c r="A2290" s="10">
        <f>A2289</f>
        <v>44012</v>
      </c>
      <c r="B2290" s="4" t="s">
        <v>23</v>
      </c>
      <c r="C2290" s="4" t="s">
        <v>145</v>
      </c>
      <c r="D2290" s="6">
        <v>1</v>
      </c>
      <c r="E2290" s="5">
        <v>686.18</v>
      </c>
      <c r="F2290" s="6" t="str">
        <f t="shared" si="220"/>
        <v>借呗</v>
      </c>
      <c r="G2290" s="3" t="str">
        <f>MID(C2290,3,LEN(C2290))</f>
        <v>1期</v>
      </c>
      <c r="H2290" s="3" t="str">
        <f>VLOOKUP($B2290*1,[1]Sheet1!$A:$G,7,FALSE)</f>
        <v>华东</v>
      </c>
      <c r="I2290" s="3" t="str">
        <f>VLOOKUP($B2290*1,[1]Sheet1!$A:$G,6,FALSE)</f>
        <v>合肥</v>
      </c>
      <c r="J2290" s="3" t="str">
        <f>VLOOKUP($B2290*1,[1]Sheet1!$A:$G,5,FALSE)</f>
        <v>一组</v>
      </c>
      <c r="K2290" s="3" t="str">
        <f t="shared" si="221"/>
        <v>合肥一组</v>
      </c>
      <c r="L2290" s="3" t="str">
        <f>IF(VLOOKUP($B2290*1,[1]Sheet1!$A:$G,4,FALSE)=1,"普通员工","管理人员")</f>
        <v>普通员工</v>
      </c>
      <c r="M2290" s="3">
        <f>E2290/D2290</f>
        <v>686.18</v>
      </c>
      <c r="N2290" s="3">
        <f t="shared" si="222"/>
        <v>2020</v>
      </c>
      <c r="O2290" s="3">
        <f t="shared" si="223"/>
        <v>6</v>
      </c>
    </row>
    <row r="2291" spans="1:15" x14ac:dyDescent="0.2">
      <c r="A2291" s="10">
        <f>A2290</f>
        <v>44012</v>
      </c>
      <c r="B2291" s="4" t="s">
        <v>24</v>
      </c>
      <c r="C2291" s="4" t="s">
        <v>5</v>
      </c>
      <c r="D2291" s="6">
        <v>1</v>
      </c>
      <c r="E2291" s="5">
        <v>3500.76</v>
      </c>
      <c r="F2291" s="6" t="str">
        <f t="shared" si="220"/>
        <v>借呗</v>
      </c>
      <c r="G2291" s="3" t="str">
        <f>MID(C2291,3,LEN(C2291))</f>
        <v>6期</v>
      </c>
      <c r="H2291" s="3" t="str">
        <f>VLOOKUP($B2291*1,[1]Sheet1!$A:$G,7,FALSE)</f>
        <v>华南</v>
      </c>
      <c r="I2291" s="3" t="str">
        <f>VLOOKUP($B2291*1,[1]Sheet1!$A:$G,6,FALSE)</f>
        <v>广州</v>
      </c>
      <c r="J2291" s="3" t="str">
        <f>VLOOKUP($B2291*1,[1]Sheet1!$A:$G,5,FALSE)</f>
        <v>三组</v>
      </c>
      <c r="K2291" s="3" t="str">
        <f t="shared" si="221"/>
        <v>广州三组</v>
      </c>
      <c r="L2291" s="3" t="str">
        <f>IF(VLOOKUP($B2291*1,[1]Sheet1!$A:$G,4,FALSE)=1,"普通员工","管理人员")</f>
        <v>普通员工</v>
      </c>
      <c r="M2291" s="3">
        <f>E2291/D2291</f>
        <v>3500.76</v>
      </c>
      <c r="N2291" s="3">
        <f t="shared" si="222"/>
        <v>2020</v>
      </c>
      <c r="O2291" s="3">
        <f t="shared" si="223"/>
        <v>6</v>
      </c>
    </row>
    <row r="2292" spans="1:15" x14ac:dyDescent="0.2">
      <c r="A2292" s="10">
        <f>A2291</f>
        <v>44012</v>
      </c>
      <c r="B2292" s="3" t="str">
        <f>B2291</f>
        <v>1000000566</v>
      </c>
      <c r="C2292" s="4" t="s">
        <v>10</v>
      </c>
      <c r="D2292" s="6">
        <v>1</v>
      </c>
      <c r="E2292" s="5">
        <v>14000.15</v>
      </c>
      <c r="F2292" s="6" t="str">
        <f t="shared" si="220"/>
        <v>借呗</v>
      </c>
      <c r="G2292" s="3" t="str">
        <f>MID(C2292,3,LEN(C2292))</f>
        <v>18期</v>
      </c>
      <c r="H2292" s="3" t="str">
        <f>VLOOKUP($B2292*1,[1]Sheet1!$A:$G,7,FALSE)</f>
        <v>华南</v>
      </c>
      <c r="I2292" s="3" t="str">
        <f>VLOOKUP($B2292*1,[1]Sheet1!$A:$G,6,FALSE)</f>
        <v>广州</v>
      </c>
      <c r="J2292" s="3" t="str">
        <f>VLOOKUP($B2292*1,[1]Sheet1!$A:$G,5,FALSE)</f>
        <v>三组</v>
      </c>
      <c r="K2292" s="3" t="str">
        <f t="shared" si="221"/>
        <v>广州三组</v>
      </c>
      <c r="L2292" s="3" t="str">
        <f>IF(VLOOKUP($B2292*1,[1]Sheet1!$A:$G,4,FALSE)=1,"普通员工","管理人员")</f>
        <v>普通员工</v>
      </c>
      <c r="M2292" s="3">
        <f>E2292/D2292</f>
        <v>14000.15</v>
      </c>
      <c r="N2292" s="3">
        <f t="shared" si="222"/>
        <v>2020</v>
      </c>
      <c r="O2292" s="3">
        <f t="shared" si="223"/>
        <v>6</v>
      </c>
    </row>
    <row r="2293" spans="1:15" x14ac:dyDescent="0.2">
      <c r="A2293" s="10">
        <f>A2292</f>
        <v>44012</v>
      </c>
      <c r="B2293" s="4" t="s">
        <v>64</v>
      </c>
      <c r="C2293" s="4" t="s">
        <v>5</v>
      </c>
      <c r="D2293" s="6">
        <v>1</v>
      </c>
      <c r="E2293" s="5">
        <v>8999.94</v>
      </c>
      <c r="F2293" s="6" t="str">
        <f t="shared" si="220"/>
        <v>借呗</v>
      </c>
      <c r="G2293" s="3" t="str">
        <f>MID(C2293,3,LEN(C2293))</f>
        <v>6期</v>
      </c>
      <c r="H2293" s="3" t="str">
        <f>VLOOKUP($B2293*1,[1]Sheet1!$A:$G,7,FALSE)</f>
        <v>华西北</v>
      </c>
      <c r="I2293" s="3" t="str">
        <f>VLOOKUP($B2293*1,[1]Sheet1!$A:$G,6,FALSE)</f>
        <v>西安</v>
      </c>
      <c r="J2293" s="3" t="str">
        <f>VLOOKUP($B2293*1,[1]Sheet1!$A:$G,5,FALSE)</f>
        <v>一组</v>
      </c>
      <c r="K2293" s="3" t="str">
        <f t="shared" si="221"/>
        <v>西安一组</v>
      </c>
      <c r="L2293" s="3" t="str">
        <f>IF(VLOOKUP($B2293*1,[1]Sheet1!$A:$G,4,FALSE)=1,"普通员工","管理人员")</f>
        <v>普通员工</v>
      </c>
      <c r="M2293" s="3">
        <f>E2293/D2293</f>
        <v>8999.94</v>
      </c>
      <c r="N2293" s="3">
        <f t="shared" si="222"/>
        <v>2020</v>
      </c>
      <c r="O2293" s="3">
        <f t="shared" si="223"/>
        <v>6</v>
      </c>
    </row>
    <row r="2294" spans="1:15" x14ac:dyDescent="0.2">
      <c r="A2294" s="10">
        <f>A2293</f>
        <v>44012</v>
      </c>
      <c r="B2294" s="4" t="s">
        <v>44</v>
      </c>
      <c r="C2294" s="4" t="s">
        <v>5</v>
      </c>
      <c r="D2294" s="6">
        <v>1</v>
      </c>
      <c r="E2294" s="5">
        <v>15000.7</v>
      </c>
      <c r="F2294" s="6" t="str">
        <f t="shared" si="220"/>
        <v>借呗</v>
      </c>
      <c r="G2294" s="3" t="str">
        <f>MID(C2294,3,LEN(C2294))</f>
        <v>6期</v>
      </c>
      <c r="H2294" s="3" t="str">
        <f>VLOOKUP($B2294*1,[1]Sheet1!$A:$G,7,FALSE)</f>
        <v>华东</v>
      </c>
      <c r="I2294" s="3" t="str">
        <f>VLOOKUP($B2294*1,[1]Sheet1!$A:$G,6,FALSE)</f>
        <v>苏州</v>
      </c>
      <c r="J2294" s="3" t="str">
        <f>VLOOKUP($B2294*1,[1]Sheet1!$A:$G,5,FALSE)</f>
        <v>二组</v>
      </c>
      <c r="K2294" s="3" t="str">
        <f t="shared" si="221"/>
        <v>苏州二组</v>
      </c>
      <c r="L2294" s="3" t="str">
        <f>IF(VLOOKUP($B2294*1,[1]Sheet1!$A:$G,4,FALSE)=1,"普通员工","管理人员")</f>
        <v>普通员工</v>
      </c>
      <c r="M2294" s="3">
        <f>E2294/D2294</f>
        <v>15000.7</v>
      </c>
      <c r="N2294" s="3">
        <f t="shared" si="222"/>
        <v>2020</v>
      </c>
      <c r="O2294" s="3">
        <f t="shared" si="223"/>
        <v>6</v>
      </c>
    </row>
    <row r="2295" spans="1:15" x14ac:dyDescent="0.2">
      <c r="A2295" s="10">
        <f>A2294</f>
        <v>44012</v>
      </c>
      <c r="B2295" s="4" t="s">
        <v>146</v>
      </c>
      <c r="C2295" s="4" t="s">
        <v>10</v>
      </c>
      <c r="D2295" s="6">
        <v>1</v>
      </c>
      <c r="E2295" s="5">
        <v>24000.15</v>
      </c>
      <c r="F2295" s="6" t="str">
        <f t="shared" si="220"/>
        <v>借呗</v>
      </c>
      <c r="G2295" s="3" t="str">
        <f>MID(C2295,3,LEN(C2295))</f>
        <v>18期</v>
      </c>
      <c r="H2295" s="3" t="str">
        <f>VLOOKUP($B2295*1,[1]Sheet1!$A:$G,7,FALSE)</f>
        <v>华东</v>
      </c>
      <c r="I2295" s="3" t="str">
        <f>VLOOKUP($B2295*1,[1]Sheet1!$A:$G,6,FALSE)</f>
        <v>合肥</v>
      </c>
      <c r="J2295" s="3" t="str">
        <f>VLOOKUP($B2295*1,[1]Sheet1!$A:$G,5,FALSE)</f>
        <v>二组</v>
      </c>
      <c r="K2295" s="3" t="str">
        <f t="shared" si="221"/>
        <v>合肥二组</v>
      </c>
      <c r="L2295" s="3" t="str">
        <f>IF(VLOOKUP($B2295*1,[1]Sheet1!$A:$G,4,FALSE)=1,"普通员工","管理人员")</f>
        <v>普通员工</v>
      </c>
      <c r="M2295" s="3">
        <f>E2295/D2295</f>
        <v>24000.15</v>
      </c>
      <c r="N2295" s="3">
        <f t="shared" si="222"/>
        <v>2020</v>
      </c>
      <c r="O2295" s="3">
        <f t="shared" si="223"/>
        <v>6</v>
      </c>
    </row>
    <row r="2296" spans="1:15" x14ac:dyDescent="0.2">
      <c r="A2296" s="10">
        <f>A2295</f>
        <v>44012</v>
      </c>
      <c r="B2296" s="4" t="s">
        <v>26</v>
      </c>
      <c r="C2296" s="4" t="s">
        <v>145</v>
      </c>
      <c r="D2296" s="6">
        <v>1</v>
      </c>
      <c r="E2296" s="5">
        <v>1257.49</v>
      </c>
      <c r="F2296" s="6" t="str">
        <f t="shared" si="220"/>
        <v>借呗</v>
      </c>
      <c r="G2296" s="3" t="str">
        <f>MID(C2296,3,LEN(C2296))</f>
        <v>1期</v>
      </c>
      <c r="H2296" s="3" t="str">
        <f>VLOOKUP($B2296*1,[1]Sheet1!$A:$G,7,FALSE)</f>
        <v>华南</v>
      </c>
      <c r="I2296" s="3" t="str">
        <f>VLOOKUP($B2296*1,[1]Sheet1!$A:$G,6,FALSE)</f>
        <v>广州</v>
      </c>
      <c r="J2296" s="3" t="str">
        <f>VLOOKUP($B2296*1,[1]Sheet1!$A:$G,5,FALSE)</f>
        <v>一组</v>
      </c>
      <c r="K2296" s="3" t="str">
        <f t="shared" si="221"/>
        <v>广州一组</v>
      </c>
      <c r="L2296" s="3" t="str">
        <f>IF(VLOOKUP($B2296*1,[1]Sheet1!$A:$G,4,FALSE)=1,"普通员工","管理人员")</f>
        <v>管理人员</v>
      </c>
      <c r="M2296" s="3">
        <f>E2296/D2296</f>
        <v>1257.49</v>
      </c>
      <c r="N2296" s="3">
        <f t="shared" si="222"/>
        <v>2020</v>
      </c>
      <c r="O2296" s="3">
        <f t="shared" si="223"/>
        <v>6</v>
      </c>
    </row>
    <row r="2297" spans="1:15" x14ac:dyDescent="0.2">
      <c r="A2297" s="10">
        <f>A2296</f>
        <v>44012</v>
      </c>
      <c r="B2297" s="3" t="str">
        <f>B2296</f>
        <v>1000003926</v>
      </c>
      <c r="C2297" s="4" t="s">
        <v>5</v>
      </c>
      <c r="D2297" s="6">
        <v>2</v>
      </c>
      <c r="E2297" s="5">
        <v>10000.380000000001</v>
      </c>
      <c r="F2297" s="6" t="str">
        <f t="shared" si="220"/>
        <v>借呗</v>
      </c>
      <c r="G2297" s="3" t="str">
        <f>MID(C2297,3,LEN(C2297))</f>
        <v>6期</v>
      </c>
      <c r="H2297" s="3" t="str">
        <f>VLOOKUP($B2297*1,[1]Sheet1!$A:$G,7,FALSE)</f>
        <v>华南</v>
      </c>
      <c r="I2297" s="3" t="str">
        <f>VLOOKUP($B2297*1,[1]Sheet1!$A:$G,6,FALSE)</f>
        <v>广州</v>
      </c>
      <c r="J2297" s="3" t="str">
        <f>VLOOKUP($B2297*1,[1]Sheet1!$A:$G,5,FALSE)</f>
        <v>一组</v>
      </c>
      <c r="K2297" s="3" t="str">
        <f t="shared" si="221"/>
        <v>广州一组</v>
      </c>
      <c r="L2297" s="3" t="str">
        <f>IF(VLOOKUP($B2297*1,[1]Sheet1!$A:$G,4,FALSE)=1,"普通员工","管理人员")</f>
        <v>管理人员</v>
      </c>
      <c r="M2297" s="3">
        <f>E2297/D2297</f>
        <v>5000.1900000000005</v>
      </c>
      <c r="N2297" s="3">
        <f t="shared" si="222"/>
        <v>2020</v>
      </c>
      <c r="O2297" s="3">
        <f t="shared" si="223"/>
        <v>6</v>
      </c>
    </row>
    <row r="2298" spans="1:15" x14ac:dyDescent="0.2">
      <c r="A2298" s="10">
        <f>A2297</f>
        <v>44012</v>
      </c>
      <c r="B2298" s="4" t="s">
        <v>27</v>
      </c>
      <c r="C2298" s="4" t="s">
        <v>5</v>
      </c>
      <c r="D2298" s="6">
        <v>4</v>
      </c>
      <c r="E2298" s="5">
        <v>34001.35</v>
      </c>
      <c r="F2298" s="6" t="str">
        <f t="shared" si="220"/>
        <v>借呗</v>
      </c>
      <c r="G2298" s="3" t="str">
        <f>MID(C2298,3,LEN(C2298))</f>
        <v>6期</v>
      </c>
      <c r="H2298" s="3" t="str">
        <f>VLOOKUP($B2298*1,[1]Sheet1!$A:$G,7,FALSE)</f>
        <v>华东</v>
      </c>
      <c r="I2298" s="3" t="str">
        <f>VLOOKUP($B2298*1,[1]Sheet1!$A:$G,6,FALSE)</f>
        <v>上海</v>
      </c>
      <c r="J2298" s="3" t="str">
        <f>VLOOKUP($B2298*1,[1]Sheet1!$A:$G,5,FALSE)</f>
        <v>二组</v>
      </c>
      <c r="K2298" s="3" t="str">
        <f t="shared" si="221"/>
        <v>上海二组</v>
      </c>
      <c r="L2298" s="3" t="str">
        <f>IF(VLOOKUP($B2298*1,[1]Sheet1!$A:$G,4,FALSE)=1,"普通员工","管理人员")</f>
        <v>管理人员</v>
      </c>
      <c r="M2298" s="3">
        <f>E2298/D2298</f>
        <v>8500.3374999999996</v>
      </c>
      <c r="N2298" s="3">
        <f t="shared" si="222"/>
        <v>2020</v>
      </c>
      <c r="O2298" s="3">
        <f t="shared" si="223"/>
        <v>6</v>
      </c>
    </row>
    <row r="2299" spans="1:15" x14ac:dyDescent="0.2">
      <c r="A2299" s="10">
        <f>A2298</f>
        <v>44012</v>
      </c>
      <c r="B2299" s="3" t="str">
        <f t="shared" ref="B2299:B2300" si="226">B2298</f>
        <v>1000004170</v>
      </c>
      <c r="C2299" s="4" t="s">
        <v>6</v>
      </c>
      <c r="D2299" s="6">
        <v>1</v>
      </c>
      <c r="E2299" s="5">
        <v>7500.07</v>
      </c>
      <c r="F2299" s="6" t="str">
        <f t="shared" si="220"/>
        <v>借呗</v>
      </c>
      <c r="G2299" s="3" t="str">
        <f>MID(C2299,3,LEN(C2299))</f>
        <v>12期</v>
      </c>
      <c r="H2299" s="3" t="str">
        <f>VLOOKUP($B2299*1,[1]Sheet1!$A:$G,7,FALSE)</f>
        <v>华东</v>
      </c>
      <c r="I2299" s="3" t="str">
        <f>VLOOKUP($B2299*1,[1]Sheet1!$A:$G,6,FALSE)</f>
        <v>上海</v>
      </c>
      <c r="J2299" s="3" t="str">
        <f>VLOOKUP($B2299*1,[1]Sheet1!$A:$G,5,FALSE)</f>
        <v>二组</v>
      </c>
      <c r="K2299" s="3" t="str">
        <f t="shared" si="221"/>
        <v>上海二组</v>
      </c>
      <c r="L2299" s="3" t="str">
        <f>IF(VLOOKUP($B2299*1,[1]Sheet1!$A:$G,4,FALSE)=1,"普通员工","管理人员")</f>
        <v>管理人员</v>
      </c>
      <c r="M2299" s="3">
        <f>E2299/D2299</f>
        <v>7500.07</v>
      </c>
      <c r="N2299" s="3">
        <f t="shared" si="222"/>
        <v>2020</v>
      </c>
      <c r="O2299" s="3">
        <f t="shared" si="223"/>
        <v>6</v>
      </c>
    </row>
    <row r="2300" spans="1:15" x14ac:dyDescent="0.2">
      <c r="A2300" s="10">
        <f>A2299</f>
        <v>44012</v>
      </c>
      <c r="B2300" s="3" t="str">
        <f t="shared" si="226"/>
        <v>1000004170</v>
      </c>
      <c r="C2300" s="4" t="s">
        <v>10</v>
      </c>
      <c r="D2300" s="6">
        <v>1</v>
      </c>
      <c r="E2300" s="5">
        <v>15000.67</v>
      </c>
      <c r="F2300" s="6" t="str">
        <f t="shared" si="220"/>
        <v>借呗</v>
      </c>
      <c r="G2300" s="3" t="str">
        <f>MID(C2300,3,LEN(C2300))</f>
        <v>18期</v>
      </c>
      <c r="H2300" s="3" t="str">
        <f>VLOOKUP($B2300*1,[1]Sheet1!$A:$G,7,FALSE)</f>
        <v>华东</v>
      </c>
      <c r="I2300" s="3" t="str">
        <f>VLOOKUP($B2300*1,[1]Sheet1!$A:$G,6,FALSE)</f>
        <v>上海</v>
      </c>
      <c r="J2300" s="3" t="str">
        <f>VLOOKUP($B2300*1,[1]Sheet1!$A:$G,5,FALSE)</f>
        <v>二组</v>
      </c>
      <c r="K2300" s="3" t="str">
        <f t="shared" si="221"/>
        <v>上海二组</v>
      </c>
      <c r="L2300" s="3" t="str">
        <f>IF(VLOOKUP($B2300*1,[1]Sheet1!$A:$G,4,FALSE)=1,"普通员工","管理人员")</f>
        <v>管理人员</v>
      </c>
      <c r="M2300" s="3">
        <f>E2300/D2300</f>
        <v>15000.67</v>
      </c>
      <c r="N2300" s="3">
        <f t="shared" si="222"/>
        <v>2020</v>
      </c>
      <c r="O2300" s="3">
        <f t="shared" si="223"/>
        <v>6</v>
      </c>
    </row>
    <row r="2301" spans="1:15" x14ac:dyDescent="0.2">
      <c r="A2301" s="10">
        <f>A2300</f>
        <v>44012</v>
      </c>
      <c r="B2301" s="4" t="s">
        <v>46</v>
      </c>
      <c r="C2301" s="4" t="s">
        <v>145</v>
      </c>
      <c r="D2301" s="6">
        <v>2</v>
      </c>
      <c r="E2301" s="5">
        <v>4262.17</v>
      </c>
      <c r="F2301" s="6" t="str">
        <f t="shared" si="220"/>
        <v>借呗</v>
      </c>
      <c r="G2301" s="3" t="str">
        <f>MID(C2301,3,LEN(C2301))</f>
        <v>1期</v>
      </c>
      <c r="H2301" s="3" t="str">
        <f>VLOOKUP($B2301*1,[1]Sheet1!$A:$G,7,FALSE)</f>
        <v>华东</v>
      </c>
      <c r="I2301" s="3" t="str">
        <f>VLOOKUP($B2301*1,[1]Sheet1!$A:$G,6,FALSE)</f>
        <v>杭州</v>
      </c>
      <c r="J2301" s="3" t="str">
        <f>VLOOKUP($B2301*1,[1]Sheet1!$A:$G,5,FALSE)</f>
        <v>二组</v>
      </c>
      <c r="K2301" s="3" t="str">
        <f t="shared" si="221"/>
        <v>杭州二组</v>
      </c>
      <c r="L2301" s="3" t="str">
        <f>IF(VLOOKUP($B2301*1,[1]Sheet1!$A:$G,4,FALSE)=1,"普通员工","管理人员")</f>
        <v>管理人员</v>
      </c>
      <c r="M2301" s="3">
        <f>E2301/D2301</f>
        <v>2131.085</v>
      </c>
      <c r="N2301" s="3">
        <f t="shared" si="222"/>
        <v>2020</v>
      </c>
      <c r="O2301" s="3">
        <f t="shared" si="223"/>
        <v>6</v>
      </c>
    </row>
    <row r="2302" spans="1:15" x14ac:dyDescent="0.2">
      <c r="A2302" s="10">
        <f>A2301</f>
        <v>44012</v>
      </c>
      <c r="B2302" s="3" t="str">
        <f>B2301</f>
        <v>1000005873</v>
      </c>
      <c r="C2302" s="4" t="s">
        <v>6</v>
      </c>
      <c r="D2302" s="6">
        <v>1</v>
      </c>
      <c r="E2302" s="5">
        <v>10000.61</v>
      </c>
      <c r="F2302" s="6" t="str">
        <f t="shared" si="220"/>
        <v>借呗</v>
      </c>
      <c r="G2302" s="3" t="str">
        <f>MID(C2302,3,LEN(C2302))</f>
        <v>12期</v>
      </c>
      <c r="H2302" s="3" t="str">
        <f>VLOOKUP($B2302*1,[1]Sheet1!$A:$G,7,FALSE)</f>
        <v>华东</v>
      </c>
      <c r="I2302" s="3" t="str">
        <f>VLOOKUP($B2302*1,[1]Sheet1!$A:$G,6,FALSE)</f>
        <v>杭州</v>
      </c>
      <c r="J2302" s="3" t="str">
        <f>VLOOKUP($B2302*1,[1]Sheet1!$A:$G,5,FALSE)</f>
        <v>二组</v>
      </c>
      <c r="K2302" s="3" t="str">
        <f t="shared" si="221"/>
        <v>杭州二组</v>
      </c>
      <c r="L2302" s="3" t="str">
        <f>IF(VLOOKUP($B2302*1,[1]Sheet1!$A:$G,4,FALSE)=1,"普通员工","管理人员")</f>
        <v>管理人员</v>
      </c>
      <c r="M2302" s="3">
        <f>E2302/D2302</f>
        <v>10000.61</v>
      </c>
      <c r="N2302" s="3">
        <f t="shared" si="222"/>
        <v>2020</v>
      </c>
      <c r="O2302" s="3">
        <f t="shared" si="223"/>
        <v>6</v>
      </c>
    </row>
    <row r="2303" spans="1:15" x14ac:dyDescent="0.2">
      <c r="A2303" s="10">
        <f>A2302</f>
        <v>44012</v>
      </c>
      <c r="B2303" s="4" t="s">
        <v>29</v>
      </c>
      <c r="C2303" s="4" t="s">
        <v>6</v>
      </c>
      <c r="D2303" s="6">
        <v>2</v>
      </c>
      <c r="E2303" s="5">
        <v>35001.440000000002</v>
      </c>
      <c r="F2303" s="6" t="str">
        <f t="shared" si="220"/>
        <v>借呗</v>
      </c>
      <c r="G2303" s="3" t="str">
        <f>MID(C2303,3,LEN(C2303))</f>
        <v>12期</v>
      </c>
      <c r="H2303" s="3" t="str">
        <f>VLOOKUP($B2303*1,[1]Sheet1!$A:$G,7,FALSE)</f>
        <v>华东</v>
      </c>
      <c r="I2303" s="3" t="str">
        <f>VLOOKUP($B2303*1,[1]Sheet1!$A:$G,6,FALSE)</f>
        <v>合肥</v>
      </c>
      <c r="J2303" s="3" t="str">
        <f>VLOOKUP($B2303*1,[1]Sheet1!$A:$G,5,FALSE)</f>
        <v>一组</v>
      </c>
      <c r="K2303" s="3" t="str">
        <f t="shared" si="221"/>
        <v>合肥一组</v>
      </c>
      <c r="L2303" s="3" t="str">
        <f>IF(VLOOKUP($B2303*1,[1]Sheet1!$A:$G,4,FALSE)=1,"普通员工","管理人员")</f>
        <v>普通员工</v>
      </c>
      <c r="M2303" s="3">
        <f>E2303/D2303</f>
        <v>17500.72</v>
      </c>
      <c r="N2303" s="3">
        <f t="shared" si="222"/>
        <v>2020</v>
      </c>
      <c r="O2303" s="3">
        <f t="shared" si="223"/>
        <v>6</v>
      </c>
    </row>
    <row r="2304" spans="1:15" x14ac:dyDescent="0.2">
      <c r="A2304" s="10">
        <f>A2303</f>
        <v>44012</v>
      </c>
      <c r="B2304" s="4" t="s">
        <v>50</v>
      </c>
      <c r="C2304" s="4" t="s">
        <v>6</v>
      </c>
      <c r="D2304" s="6">
        <v>1</v>
      </c>
      <c r="E2304" s="5">
        <v>5500.38</v>
      </c>
      <c r="F2304" s="6" t="str">
        <f t="shared" si="220"/>
        <v>借呗</v>
      </c>
      <c r="G2304" s="3" t="str">
        <f>MID(C2304,3,LEN(C2304))</f>
        <v>12期</v>
      </c>
      <c r="H2304" s="3" t="str">
        <f>VLOOKUP($B2304*1,[1]Sheet1!$A:$G,7,FALSE)</f>
        <v>华东</v>
      </c>
      <c r="I2304" s="3" t="str">
        <f>VLOOKUP($B2304*1,[1]Sheet1!$A:$G,6,FALSE)</f>
        <v>上海</v>
      </c>
      <c r="J2304" s="3" t="str">
        <f>VLOOKUP($B2304*1,[1]Sheet1!$A:$G,5,FALSE)</f>
        <v>一组</v>
      </c>
      <c r="K2304" s="3" t="str">
        <f t="shared" si="221"/>
        <v>上海一组</v>
      </c>
      <c r="L2304" s="3" t="str">
        <f>IF(VLOOKUP($B2304*1,[1]Sheet1!$A:$G,4,FALSE)=1,"普通员工","管理人员")</f>
        <v>普通员工</v>
      </c>
      <c r="M2304" s="3">
        <f>E2304/D2304</f>
        <v>5500.38</v>
      </c>
      <c r="N2304" s="3">
        <f t="shared" si="222"/>
        <v>2020</v>
      </c>
      <c r="O2304" s="3">
        <f t="shared" si="223"/>
        <v>6</v>
      </c>
    </row>
    <row r="2305" spans="1:15" x14ac:dyDescent="0.2">
      <c r="A2305" s="10">
        <f>A2304</f>
        <v>44012</v>
      </c>
      <c r="B2305" s="4" t="s">
        <v>31</v>
      </c>
      <c r="C2305" s="4" t="s">
        <v>5</v>
      </c>
      <c r="D2305" s="6">
        <v>1</v>
      </c>
      <c r="E2305" s="5">
        <v>7500.13</v>
      </c>
      <c r="F2305" s="6" t="str">
        <f t="shared" si="220"/>
        <v>借呗</v>
      </c>
      <c r="G2305" s="3" t="str">
        <f>MID(C2305,3,LEN(C2305))</f>
        <v>6期</v>
      </c>
      <c r="H2305" s="3" t="str">
        <f>VLOOKUP($B2305*1,[1]Sheet1!$A:$G,7,FALSE)</f>
        <v>华西北</v>
      </c>
      <c r="I2305" s="3" t="str">
        <f>VLOOKUP($B2305*1,[1]Sheet1!$A:$G,6,FALSE)</f>
        <v>北京</v>
      </c>
      <c r="J2305" s="3" t="str">
        <f>VLOOKUP($B2305*1,[1]Sheet1!$A:$G,5,FALSE)</f>
        <v>三组</v>
      </c>
      <c r="K2305" s="3" t="str">
        <f t="shared" si="221"/>
        <v>北京三组</v>
      </c>
      <c r="L2305" s="3" t="str">
        <f>IF(VLOOKUP($B2305*1,[1]Sheet1!$A:$G,4,FALSE)=1,"普通员工","管理人员")</f>
        <v>普通员工</v>
      </c>
      <c r="M2305" s="3">
        <f>E2305/D2305</f>
        <v>7500.13</v>
      </c>
      <c r="N2305" s="3">
        <f t="shared" si="222"/>
        <v>2020</v>
      </c>
      <c r="O2305" s="3">
        <f t="shared" si="223"/>
        <v>6</v>
      </c>
    </row>
    <row r="2306" spans="1:15" x14ac:dyDescent="0.2">
      <c r="A2306" s="10">
        <f>A2305</f>
        <v>44012</v>
      </c>
      <c r="B2306" s="4" t="s">
        <v>51</v>
      </c>
      <c r="C2306" s="4" t="s">
        <v>6</v>
      </c>
      <c r="D2306" s="6">
        <v>1</v>
      </c>
      <c r="E2306" s="5">
        <v>22000.04</v>
      </c>
      <c r="F2306" s="6" t="str">
        <f t="shared" si="220"/>
        <v>借呗</v>
      </c>
      <c r="G2306" s="3" t="str">
        <f>MID(C2306,3,LEN(C2306))</f>
        <v>12期</v>
      </c>
      <c r="H2306" s="3" t="str">
        <f>VLOOKUP($B2306*1,[1]Sheet1!$A:$G,7,FALSE)</f>
        <v>华东</v>
      </c>
      <c r="I2306" s="3" t="str">
        <f>VLOOKUP($B2306*1,[1]Sheet1!$A:$G,6,FALSE)</f>
        <v>南京</v>
      </c>
      <c r="J2306" s="3" t="str">
        <f>VLOOKUP($B2306*1,[1]Sheet1!$A:$G,5,FALSE)</f>
        <v>一组</v>
      </c>
      <c r="K2306" s="3" t="str">
        <f t="shared" si="221"/>
        <v>南京一组</v>
      </c>
      <c r="L2306" s="3" t="str">
        <f>IF(VLOOKUP($B2306*1,[1]Sheet1!$A:$G,4,FALSE)=1,"普通员工","管理人员")</f>
        <v>管理人员</v>
      </c>
      <c r="M2306" s="3">
        <f>E2306/D2306</f>
        <v>22000.04</v>
      </c>
      <c r="N2306" s="3">
        <f t="shared" si="222"/>
        <v>2020</v>
      </c>
      <c r="O2306" s="3">
        <f t="shared" si="223"/>
        <v>6</v>
      </c>
    </row>
    <row r="2307" spans="1:15" x14ac:dyDescent="0.2">
      <c r="A2307" s="10">
        <f>A2306</f>
        <v>44012</v>
      </c>
      <c r="B2307" s="4" t="s">
        <v>69</v>
      </c>
      <c r="C2307" s="4" t="s">
        <v>10</v>
      </c>
      <c r="D2307" s="6">
        <v>1</v>
      </c>
      <c r="E2307" s="5">
        <v>7000.03</v>
      </c>
      <c r="F2307" s="6" t="str">
        <f t="shared" ref="F2307:F2332" si="227">LEFT(C2307,2)</f>
        <v>借呗</v>
      </c>
      <c r="G2307" s="3" t="str">
        <f>MID(C2307,3,LEN(C2307))</f>
        <v>18期</v>
      </c>
      <c r="H2307" s="3" t="str">
        <f>VLOOKUP($B2307*1,[1]Sheet1!$A:$G,7,FALSE)</f>
        <v>华东</v>
      </c>
      <c r="I2307" s="3" t="str">
        <f>VLOOKUP($B2307*1,[1]Sheet1!$A:$G,6,FALSE)</f>
        <v>合肥</v>
      </c>
      <c r="J2307" s="3" t="str">
        <f>VLOOKUP($B2307*1,[1]Sheet1!$A:$G,5,FALSE)</f>
        <v>一组</v>
      </c>
      <c r="K2307" s="3" t="str">
        <f t="shared" ref="K2307:K2332" si="228">I2307&amp;J2307</f>
        <v>合肥一组</v>
      </c>
      <c r="L2307" s="3" t="str">
        <f>IF(VLOOKUP($B2307*1,[1]Sheet1!$A:$G,4,FALSE)=1,"普通员工","管理人员")</f>
        <v>普通员工</v>
      </c>
      <c r="M2307" s="3">
        <f>E2307/D2307</f>
        <v>7000.03</v>
      </c>
      <c r="N2307" s="3">
        <f t="shared" ref="N2307:N2332" si="229">YEAR(A2307)</f>
        <v>2020</v>
      </c>
      <c r="O2307" s="3">
        <f t="shared" ref="O2307:O2332" si="230">MONTH(A2307)</f>
        <v>6</v>
      </c>
    </row>
    <row r="2308" spans="1:15" x14ac:dyDescent="0.2">
      <c r="A2308" s="10">
        <f>A2307</f>
        <v>44012</v>
      </c>
      <c r="B2308" s="4" t="s">
        <v>32</v>
      </c>
      <c r="C2308" s="4" t="s">
        <v>6</v>
      </c>
      <c r="D2308" s="6">
        <v>1</v>
      </c>
      <c r="E2308" s="5">
        <v>9999.9500000000007</v>
      </c>
      <c r="F2308" s="6" t="str">
        <f t="shared" si="227"/>
        <v>借呗</v>
      </c>
      <c r="G2308" s="3" t="str">
        <f>MID(C2308,3,LEN(C2308))</f>
        <v>12期</v>
      </c>
      <c r="H2308" s="3" t="str">
        <f>VLOOKUP($B2308*1,[1]Sheet1!$A:$G,7,FALSE)</f>
        <v>华东</v>
      </c>
      <c r="I2308" s="3" t="str">
        <f>VLOOKUP($B2308*1,[1]Sheet1!$A:$G,6,FALSE)</f>
        <v>上海</v>
      </c>
      <c r="J2308" s="3" t="str">
        <f>VLOOKUP($B2308*1,[1]Sheet1!$A:$G,5,FALSE)</f>
        <v>二组</v>
      </c>
      <c r="K2308" s="3" t="str">
        <f t="shared" si="228"/>
        <v>上海二组</v>
      </c>
      <c r="L2308" s="3" t="str">
        <f>IF(VLOOKUP($B2308*1,[1]Sheet1!$A:$G,4,FALSE)=1,"普通员工","管理人员")</f>
        <v>普通员工</v>
      </c>
      <c r="M2308" s="3">
        <f>E2308/D2308</f>
        <v>9999.9500000000007</v>
      </c>
      <c r="N2308" s="3">
        <f t="shared" si="229"/>
        <v>2020</v>
      </c>
      <c r="O2308" s="3">
        <f t="shared" si="230"/>
        <v>6</v>
      </c>
    </row>
    <row r="2309" spans="1:15" x14ac:dyDescent="0.2">
      <c r="A2309" s="10">
        <f>A2308</f>
        <v>44012</v>
      </c>
      <c r="B2309" s="4" t="s">
        <v>52</v>
      </c>
      <c r="C2309" s="4" t="s">
        <v>5</v>
      </c>
      <c r="D2309" s="6">
        <v>2</v>
      </c>
      <c r="E2309" s="5">
        <v>26001.15</v>
      </c>
      <c r="F2309" s="6" t="str">
        <f t="shared" si="227"/>
        <v>借呗</v>
      </c>
      <c r="G2309" s="3" t="str">
        <f>MID(C2309,3,LEN(C2309))</f>
        <v>6期</v>
      </c>
      <c r="H2309" s="3" t="str">
        <f>VLOOKUP($B2309*1,[1]Sheet1!$A:$G,7,FALSE)</f>
        <v>华东</v>
      </c>
      <c r="I2309" s="3" t="str">
        <f>VLOOKUP($B2309*1,[1]Sheet1!$A:$G,6,FALSE)</f>
        <v>苏州</v>
      </c>
      <c r="J2309" s="3" t="str">
        <f>VLOOKUP($B2309*1,[1]Sheet1!$A:$G,5,FALSE)</f>
        <v>二组</v>
      </c>
      <c r="K2309" s="3" t="str">
        <f t="shared" si="228"/>
        <v>苏州二组</v>
      </c>
      <c r="L2309" s="3" t="str">
        <f>IF(VLOOKUP($B2309*1,[1]Sheet1!$A:$G,4,FALSE)=1,"普通员工","管理人员")</f>
        <v>普通员工</v>
      </c>
      <c r="M2309" s="3">
        <f>E2309/D2309</f>
        <v>13000.575000000001</v>
      </c>
      <c r="N2309" s="3">
        <f t="shared" si="229"/>
        <v>2020</v>
      </c>
      <c r="O2309" s="3">
        <f t="shared" si="230"/>
        <v>6</v>
      </c>
    </row>
    <row r="2310" spans="1:15" x14ac:dyDescent="0.2">
      <c r="A2310" s="10">
        <f>A2309</f>
        <v>44012</v>
      </c>
      <c r="B2310" s="4" t="s">
        <v>53</v>
      </c>
      <c r="C2310" s="4" t="s">
        <v>5</v>
      </c>
      <c r="D2310" s="6">
        <v>1</v>
      </c>
      <c r="E2310" s="5">
        <v>500.6</v>
      </c>
      <c r="F2310" s="6" t="str">
        <f t="shared" si="227"/>
        <v>借呗</v>
      </c>
      <c r="G2310" s="3" t="str">
        <f>MID(C2310,3,LEN(C2310))</f>
        <v>6期</v>
      </c>
      <c r="H2310" s="3" t="str">
        <f>VLOOKUP($B2310*1,[1]Sheet1!$A:$G,7,FALSE)</f>
        <v>华东</v>
      </c>
      <c r="I2310" s="3" t="str">
        <f>VLOOKUP($B2310*1,[1]Sheet1!$A:$G,6,FALSE)</f>
        <v>南京</v>
      </c>
      <c r="J2310" s="3" t="str">
        <f>VLOOKUP($B2310*1,[1]Sheet1!$A:$G,5,FALSE)</f>
        <v>四组</v>
      </c>
      <c r="K2310" s="3" t="str">
        <f t="shared" si="228"/>
        <v>南京四组</v>
      </c>
      <c r="L2310" s="3" t="str">
        <f>IF(VLOOKUP($B2310*1,[1]Sheet1!$A:$G,4,FALSE)=1,"普通员工","管理人员")</f>
        <v>普通员工</v>
      </c>
      <c r="M2310" s="3">
        <f>E2310/D2310</f>
        <v>500.6</v>
      </c>
      <c r="N2310" s="3">
        <f t="shared" si="229"/>
        <v>2020</v>
      </c>
      <c r="O2310" s="3">
        <f t="shared" si="230"/>
        <v>6</v>
      </c>
    </row>
    <row r="2311" spans="1:15" x14ac:dyDescent="0.2">
      <c r="A2311" s="10">
        <f>A2310</f>
        <v>44012</v>
      </c>
      <c r="B2311" s="4" t="s">
        <v>54</v>
      </c>
      <c r="C2311" s="4" t="s">
        <v>6</v>
      </c>
      <c r="D2311" s="6">
        <v>1</v>
      </c>
      <c r="E2311" s="5">
        <v>16000.73</v>
      </c>
      <c r="F2311" s="6" t="str">
        <f t="shared" si="227"/>
        <v>借呗</v>
      </c>
      <c r="G2311" s="3" t="str">
        <f>MID(C2311,3,LEN(C2311))</f>
        <v>12期</v>
      </c>
      <c r="H2311" s="3" t="str">
        <f>VLOOKUP($B2311*1,[1]Sheet1!$A:$G,7,FALSE)</f>
        <v>华东</v>
      </c>
      <c r="I2311" s="3" t="str">
        <f>VLOOKUP($B2311*1,[1]Sheet1!$A:$G,6,FALSE)</f>
        <v>南京</v>
      </c>
      <c r="J2311" s="3" t="str">
        <f>VLOOKUP($B2311*1,[1]Sheet1!$A:$G,5,FALSE)</f>
        <v>一组</v>
      </c>
      <c r="K2311" s="3" t="str">
        <f t="shared" si="228"/>
        <v>南京一组</v>
      </c>
      <c r="L2311" s="3" t="str">
        <f>IF(VLOOKUP($B2311*1,[1]Sheet1!$A:$G,4,FALSE)=1,"普通员工","管理人员")</f>
        <v>普通员工</v>
      </c>
      <c r="M2311" s="3">
        <f>E2311/D2311</f>
        <v>16000.73</v>
      </c>
      <c r="N2311" s="3">
        <f t="shared" si="229"/>
        <v>2020</v>
      </c>
      <c r="O2311" s="3">
        <f t="shared" si="230"/>
        <v>6</v>
      </c>
    </row>
    <row r="2312" spans="1:15" x14ac:dyDescent="0.2">
      <c r="A2312" s="10">
        <f>A2311</f>
        <v>44012</v>
      </c>
      <c r="B2312" s="4" t="s">
        <v>80</v>
      </c>
      <c r="C2312" s="4" t="s">
        <v>10</v>
      </c>
      <c r="D2312" s="6">
        <v>2</v>
      </c>
      <c r="E2312" s="5">
        <v>10800.52</v>
      </c>
      <c r="F2312" s="6" t="str">
        <f t="shared" si="227"/>
        <v>借呗</v>
      </c>
      <c r="G2312" s="3" t="str">
        <f>MID(C2312,3,LEN(C2312))</f>
        <v>18期</v>
      </c>
      <c r="H2312" s="3" t="str">
        <f>VLOOKUP($B2312*1,[1]Sheet1!$A:$G,7,FALSE)</f>
        <v>华东</v>
      </c>
      <c r="I2312" s="3" t="str">
        <f>VLOOKUP($B2312*1,[1]Sheet1!$A:$G,6,FALSE)</f>
        <v>上海</v>
      </c>
      <c r="J2312" s="3" t="str">
        <f>VLOOKUP($B2312*1,[1]Sheet1!$A:$G,5,FALSE)</f>
        <v>二组</v>
      </c>
      <c r="K2312" s="3" t="str">
        <f t="shared" si="228"/>
        <v>上海二组</v>
      </c>
      <c r="L2312" s="3" t="str">
        <f>IF(VLOOKUP($B2312*1,[1]Sheet1!$A:$G,4,FALSE)=1,"普通员工","管理人员")</f>
        <v>普通员工</v>
      </c>
      <c r="M2312" s="3">
        <f>E2312/D2312</f>
        <v>5400.26</v>
      </c>
      <c r="N2312" s="3">
        <f t="shared" si="229"/>
        <v>2020</v>
      </c>
      <c r="O2312" s="3">
        <f t="shared" si="230"/>
        <v>6</v>
      </c>
    </row>
    <row r="2313" spans="1:15" x14ac:dyDescent="0.2">
      <c r="A2313" s="10">
        <f>A2312</f>
        <v>44012</v>
      </c>
      <c r="B2313" s="4" t="s">
        <v>75</v>
      </c>
      <c r="C2313" s="4" t="s">
        <v>145</v>
      </c>
      <c r="D2313" s="6">
        <v>1</v>
      </c>
      <c r="E2313" s="5">
        <v>500.38</v>
      </c>
      <c r="F2313" s="6" t="str">
        <f t="shared" si="227"/>
        <v>借呗</v>
      </c>
      <c r="G2313" s="3" t="str">
        <f>MID(C2313,3,LEN(C2313))</f>
        <v>1期</v>
      </c>
      <c r="H2313" s="3" t="str">
        <f>VLOOKUP($B2313*1,[1]Sheet1!$A:$G,7,FALSE)</f>
        <v>华东</v>
      </c>
      <c r="I2313" s="3" t="str">
        <f>VLOOKUP($B2313*1,[1]Sheet1!$A:$G,6,FALSE)</f>
        <v>杭州</v>
      </c>
      <c r="J2313" s="3" t="str">
        <f>VLOOKUP($B2313*1,[1]Sheet1!$A:$G,5,FALSE)</f>
        <v>一组</v>
      </c>
      <c r="K2313" s="3" t="str">
        <f t="shared" si="228"/>
        <v>杭州一组</v>
      </c>
      <c r="L2313" s="3" t="str">
        <f>IF(VLOOKUP($B2313*1,[1]Sheet1!$A:$G,4,FALSE)=1,"普通员工","管理人员")</f>
        <v>普通员工</v>
      </c>
      <c r="M2313" s="3">
        <f>E2313/D2313</f>
        <v>500.38</v>
      </c>
      <c r="N2313" s="3">
        <f t="shared" si="229"/>
        <v>2020</v>
      </c>
      <c r="O2313" s="3">
        <f t="shared" si="230"/>
        <v>6</v>
      </c>
    </row>
    <row r="2314" spans="1:15" x14ac:dyDescent="0.2">
      <c r="A2314" s="10">
        <f>A2313</f>
        <v>44012</v>
      </c>
      <c r="B2314" s="3" t="str">
        <f>B2313</f>
        <v>1000012096</v>
      </c>
      <c r="C2314" s="4" t="s">
        <v>5</v>
      </c>
      <c r="D2314" s="6">
        <v>1</v>
      </c>
      <c r="E2314" s="5">
        <v>10000.67</v>
      </c>
      <c r="F2314" s="6" t="str">
        <f t="shared" si="227"/>
        <v>借呗</v>
      </c>
      <c r="G2314" s="3" t="str">
        <f>MID(C2314,3,LEN(C2314))</f>
        <v>6期</v>
      </c>
      <c r="H2314" s="3" t="str">
        <f>VLOOKUP($B2314*1,[1]Sheet1!$A:$G,7,FALSE)</f>
        <v>华东</v>
      </c>
      <c r="I2314" s="3" t="str">
        <f>VLOOKUP($B2314*1,[1]Sheet1!$A:$G,6,FALSE)</f>
        <v>杭州</v>
      </c>
      <c r="J2314" s="3" t="str">
        <f>VLOOKUP($B2314*1,[1]Sheet1!$A:$G,5,FALSE)</f>
        <v>一组</v>
      </c>
      <c r="K2314" s="3" t="str">
        <f t="shared" si="228"/>
        <v>杭州一组</v>
      </c>
      <c r="L2314" s="3" t="str">
        <f>IF(VLOOKUP($B2314*1,[1]Sheet1!$A:$G,4,FALSE)=1,"普通员工","管理人员")</f>
        <v>普通员工</v>
      </c>
      <c r="M2314" s="3">
        <f>E2314/D2314</f>
        <v>10000.67</v>
      </c>
      <c r="N2314" s="3">
        <f t="shared" si="229"/>
        <v>2020</v>
      </c>
      <c r="O2314" s="3">
        <f t="shared" si="230"/>
        <v>6</v>
      </c>
    </row>
    <row r="2315" spans="1:15" x14ac:dyDescent="0.2">
      <c r="A2315" s="10">
        <f>A2314</f>
        <v>44012</v>
      </c>
      <c r="B2315" s="4" t="s">
        <v>78</v>
      </c>
      <c r="C2315" s="4" t="s">
        <v>5</v>
      </c>
      <c r="D2315" s="6">
        <v>1</v>
      </c>
      <c r="E2315" s="5">
        <v>2689.66</v>
      </c>
      <c r="F2315" s="6" t="str">
        <f t="shared" si="227"/>
        <v>借呗</v>
      </c>
      <c r="G2315" s="3" t="str">
        <f>MID(C2315,3,LEN(C2315))</f>
        <v>6期</v>
      </c>
      <c r="H2315" s="3" t="str">
        <f>VLOOKUP($B2315*1,[1]Sheet1!$A:$G,7,FALSE)</f>
        <v>华东</v>
      </c>
      <c r="I2315" s="3" t="str">
        <f>VLOOKUP($B2315*1,[1]Sheet1!$A:$G,6,FALSE)</f>
        <v>杭州</v>
      </c>
      <c r="J2315" s="3" t="str">
        <f>VLOOKUP($B2315*1,[1]Sheet1!$A:$G,5,FALSE)</f>
        <v>一组</v>
      </c>
      <c r="K2315" s="3" t="str">
        <f t="shared" si="228"/>
        <v>杭州一组</v>
      </c>
      <c r="L2315" s="3" t="str">
        <f>IF(VLOOKUP($B2315*1,[1]Sheet1!$A:$G,4,FALSE)=1,"普通员工","管理人员")</f>
        <v>普通员工</v>
      </c>
      <c r="M2315" s="3">
        <f>E2315/D2315</f>
        <v>2689.66</v>
      </c>
      <c r="N2315" s="3">
        <f t="shared" si="229"/>
        <v>2020</v>
      </c>
      <c r="O2315" s="3">
        <f t="shared" si="230"/>
        <v>6</v>
      </c>
    </row>
    <row r="2316" spans="1:15" x14ac:dyDescent="0.2">
      <c r="A2316" s="10">
        <f>A2315</f>
        <v>44012</v>
      </c>
      <c r="B2316" s="4" t="s">
        <v>88</v>
      </c>
      <c r="C2316" s="4" t="s">
        <v>142</v>
      </c>
      <c r="D2316" s="6">
        <v>1</v>
      </c>
      <c r="E2316" s="5">
        <v>500.64</v>
      </c>
      <c r="F2316" s="6" t="str">
        <f t="shared" si="227"/>
        <v>借呗</v>
      </c>
      <c r="G2316" s="3" t="str">
        <f>MID(C2316,3,LEN(C2316))</f>
        <v>3期</v>
      </c>
      <c r="H2316" s="3" t="str">
        <f>VLOOKUP($B2316*1,[1]Sheet1!$A:$G,7,FALSE)</f>
        <v>华东</v>
      </c>
      <c r="I2316" s="3" t="str">
        <f>VLOOKUP($B2316*1,[1]Sheet1!$A:$G,6,FALSE)</f>
        <v>上海</v>
      </c>
      <c r="J2316" s="3" t="str">
        <f>VLOOKUP($B2316*1,[1]Sheet1!$A:$G,5,FALSE)</f>
        <v>一组</v>
      </c>
      <c r="K2316" s="3" t="str">
        <f t="shared" si="228"/>
        <v>上海一组</v>
      </c>
      <c r="L2316" s="3" t="str">
        <f>IF(VLOOKUP($B2316*1,[1]Sheet1!$A:$G,4,FALSE)=1,"普通员工","管理人员")</f>
        <v>普通员工</v>
      </c>
      <c r="M2316" s="3">
        <f>E2316/D2316</f>
        <v>500.64</v>
      </c>
      <c r="N2316" s="3">
        <f t="shared" si="229"/>
        <v>2020</v>
      </c>
      <c r="O2316" s="3">
        <f t="shared" si="230"/>
        <v>6</v>
      </c>
    </row>
    <row r="2317" spans="1:15" x14ac:dyDescent="0.2">
      <c r="A2317" s="10">
        <f>A2316</f>
        <v>44012</v>
      </c>
      <c r="B2317" s="3" t="str">
        <f>B2316</f>
        <v>1000012675</v>
      </c>
      <c r="C2317" s="4" t="s">
        <v>6</v>
      </c>
      <c r="D2317" s="6">
        <v>1</v>
      </c>
      <c r="E2317" s="5">
        <v>10000.35</v>
      </c>
      <c r="F2317" s="6" t="str">
        <f t="shared" si="227"/>
        <v>借呗</v>
      </c>
      <c r="G2317" s="3" t="str">
        <f>MID(C2317,3,LEN(C2317))</f>
        <v>12期</v>
      </c>
      <c r="H2317" s="3" t="str">
        <f>VLOOKUP($B2317*1,[1]Sheet1!$A:$G,7,FALSE)</f>
        <v>华东</v>
      </c>
      <c r="I2317" s="3" t="str">
        <f>VLOOKUP($B2317*1,[1]Sheet1!$A:$G,6,FALSE)</f>
        <v>上海</v>
      </c>
      <c r="J2317" s="3" t="str">
        <f>VLOOKUP($B2317*1,[1]Sheet1!$A:$G,5,FALSE)</f>
        <v>一组</v>
      </c>
      <c r="K2317" s="3" t="str">
        <f t="shared" si="228"/>
        <v>上海一组</v>
      </c>
      <c r="L2317" s="3" t="str">
        <f>IF(VLOOKUP($B2317*1,[1]Sheet1!$A:$G,4,FALSE)=1,"普通员工","管理人员")</f>
        <v>普通员工</v>
      </c>
      <c r="M2317" s="3">
        <f>E2317/D2317</f>
        <v>10000.35</v>
      </c>
      <c r="N2317" s="3">
        <f t="shared" si="229"/>
        <v>2020</v>
      </c>
      <c r="O2317" s="3">
        <f t="shared" si="230"/>
        <v>6</v>
      </c>
    </row>
    <row r="2318" spans="1:15" x14ac:dyDescent="0.2">
      <c r="A2318" s="10">
        <f>A2317</f>
        <v>44012</v>
      </c>
      <c r="B2318" s="4" t="s">
        <v>97</v>
      </c>
      <c r="C2318" s="4" t="s">
        <v>5</v>
      </c>
      <c r="D2318" s="6">
        <v>1</v>
      </c>
      <c r="E2318" s="5">
        <v>6000.44</v>
      </c>
      <c r="F2318" s="6" t="str">
        <f t="shared" si="227"/>
        <v>借呗</v>
      </c>
      <c r="G2318" s="3" t="str">
        <f>MID(C2318,3,LEN(C2318))</f>
        <v>6期</v>
      </c>
      <c r="H2318" s="3" t="str">
        <f>VLOOKUP($B2318*1,[1]Sheet1!$A:$G,7,FALSE)</f>
        <v>华东</v>
      </c>
      <c r="I2318" s="3" t="str">
        <f>VLOOKUP($B2318*1,[1]Sheet1!$A:$G,6,FALSE)</f>
        <v>苏州</v>
      </c>
      <c r="J2318" s="3" t="str">
        <f>VLOOKUP($B2318*1,[1]Sheet1!$A:$G,5,FALSE)</f>
        <v>三组</v>
      </c>
      <c r="K2318" s="3" t="str">
        <f t="shared" si="228"/>
        <v>苏州三组</v>
      </c>
      <c r="L2318" s="3" t="str">
        <f>IF(VLOOKUP($B2318*1,[1]Sheet1!$A:$G,4,FALSE)=1,"普通员工","管理人员")</f>
        <v>普通员工</v>
      </c>
      <c r="M2318" s="3">
        <f>E2318/D2318</f>
        <v>6000.44</v>
      </c>
      <c r="N2318" s="3">
        <f t="shared" si="229"/>
        <v>2020</v>
      </c>
      <c r="O2318" s="3">
        <f t="shared" si="230"/>
        <v>6</v>
      </c>
    </row>
    <row r="2319" spans="1:15" x14ac:dyDescent="0.2">
      <c r="A2319" s="10">
        <f>A2318</f>
        <v>44012</v>
      </c>
      <c r="B2319" s="4" t="s">
        <v>99</v>
      </c>
      <c r="C2319" s="4" t="s">
        <v>6</v>
      </c>
      <c r="D2319" s="6">
        <v>1</v>
      </c>
      <c r="E2319" s="5">
        <v>14000.17</v>
      </c>
      <c r="F2319" s="6" t="str">
        <f t="shared" si="227"/>
        <v>借呗</v>
      </c>
      <c r="G2319" s="3" t="str">
        <f>MID(C2319,3,LEN(C2319))</f>
        <v>12期</v>
      </c>
      <c r="H2319" s="3" t="str">
        <f>VLOOKUP($B2319*1,[1]Sheet1!$A:$G,7,FALSE)</f>
        <v>华南</v>
      </c>
      <c r="I2319" s="3" t="str">
        <f>VLOOKUP($B2319*1,[1]Sheet1!$A:$G,6,FALSE)</f>
        <v>广州</v>
      </c>
      <c r="J2319" s="3" t="str">
        <f>VLOOKUP($B2319*1,[1]Sheet1!$A:$G,5,FALSE)</f>
        <v>二组</v>
      </c>
      <c r="K2319" s="3" t="str">
        <f t="shared" si="228"/>
        <v>广州二组</v>
      </c>
      <c r="L2319" s="3" t="str">
        <f>IF(VLOOKUP($B2319*1,[1]Sheet1!$A:$G,4,FALSE)=1,"普通员工","管理人员")</f>
        <v>管理人员</v>
      </c>
      <c r="M2319" s="3">
        <f>E2319/D2319</f>
        <v>14000.17</v>
      </c>
      <c r="N2319" s="3">
        <f t="shared" si="229"/>
        <v>2020</v>
      </c>
      <c r="O2319" s="3">
        <f t="shared" si="230"/>
        <v>6</v>
      </c>
    </row>
    <row r="2320" spans="1:15" x14ac:dyDescent="0.2">
      <c r="A2320" s="10">
        <f>A2319</f>
        <v>44012</v>
      </c>
      <c r="B2320" s="4" t="s">
        <v>128</v>
      </c>
      <c r="C2320" s="4" t="s">
        <v>5</v>
      </c>
      <c r="D2320" s="6">
        <v>2</v>
      </c>
      <c r="E2320" s="5">
        <v>18000.64</v>
      </c>
      <c r="F2320" s="6" t="str">
        <f t="shared" si="227"/>
        <v>借呗</v>
      </c>
      <c r="G2320" s="3" t="str">
        <f>MID(C2320,3,LEN(C2320))</f>
        <v>6期</v>
      </c>
      <c r="H2320" s="3" t="str">
        <f>VLOOKUP($B2320*1,[1]Sheet1!$A:$G,7,FALSE)</f>
        <v>华东</v>
      </c>
      <c r="I2320" s="3" t="str">
        <f>VLOOKUP($B2320*1,[1]Sheet1!$A:$G,6,FALSE)</f>
        <v>上海</v>
      </c>
      <c r="J2320" s="3" t="str">
        <f>VLOOKUP($B2320*1,[1]Sheet1!$A:$G,5,FALSE)</f>
        <v>三组</v>
      </c>
      <c r="K2320" s="3" t="str">
        <f t="shared" si="228"/>
        <v>上海三组</v>
      </c>
      <c r="L2320" s="3" t="str">
        <f>IF(VLOOKUP($B2320*1,[1]Sheet1!$A:$G,4,FALSE)=1,"普通员工","管理人员")</f>
        <v>普通员工</v>
      </c>
      <c r="M2320" s="3">
        <f>E2320/D2320</f>
        <v>9000.32</v>
      </c>
      <c r="N2320" s="3">
        <f t="shared" si="229"/>
        <v>2020</v>
      </c>
      <c r="O2320" s="3">
        <f t="shared" si="230"/>
        <v>6</v>
      </c>
    </row>
    <row r="2321" spans="1:15" x14ac:dyDescent="0.2">
      <c r="A2321" s="10">
        <f>A2320</f>
        <v>44012</v>
      </c>
      <c r="B2321" s="4" t="s">
        <v>100</v>
      </c>
      <c r="C2321" s="4" t="s">
        <v>6</v>
      </c>
      <c r="D2321" s="6">
        <v>2</v>
      </c>
      <c r="E2321" s="5">
        <v>17501.169999999998</v>
      </c>
      <c r="F2321" s="6" t="str">
        <f t="shared" si="227"/>
        <v>借呗</v>
      </c>
      <c r="G2321" s="3" t="str">
        <f>MID(C2321,3,LEN(C2321))</f>
        <v>12期</v>
      </c>
      <c r="H2321" s="3" t="str">
        <f>VLOOKUP($B2321*1,[1]Sheet1!$A:$G,7,FALSE)</f>
        <v>华南</v>
      </c>
      <c r="I2321" s="3" t="str">
        <f>VLOOKUP($B2321*1,[1]Sheet1!$A:$G,6,FALSE)</f>
        <v>南宁</v>
      </c>
      <c r="J2321" s="3" t="str">
        <f>VLOOKUP($B2321*1,[1]Sheet1!$A:$G,5,FALSE)</f>
        <v>一组</v>
      </c>
      <c r="K2321" s="3" t="str">
        <f t="shared" si="228"/>
        <v>南宁一组</v>
      </c>
      <c r="L2321" s="3" t="str">
        <f>IF(VLOOKUP($B2321*1,[1]Sheet1!$A:$G,4,FALSE)=1,"普通员工","管理人员")</f>
        <v>普通员工</v>
      </c>
      <c r="M2321" s="3">
        <f>E2321/D2321</f>
        <v>8750.5849999999991</v>
      </c>
      <c r="N2321" s="3">
        <f t="shared" si="229"/>
        <v>2020</v>
      </c>
      <c r="O2321" s="3">
        <f t="shared" si="230"/>
        <v>6</v>
      </c>
    </row>
    <row r="2322" spans="1:15" x14ac:dyDescent="0.2">
      <c r="A2322" s="10">
        <f>A2321</f>
        <v>44012</v>
      </c>
      <c r="B2322" s="4" t="s">
        <v>113</v>
      </c>
      <c r="C2322" s="4" t="s">
        <v>6</v>
      </c>
      <c r="D2322" s="6">
        <v>2</v>
      </c>
      <c r="E2322" s="5">
        <v>21001.14</v>
      </c>
      <c r="F2322" s="6" t="str">
        <f t="shared" si="227"/>
        <v>借呗</v>
      </c>
      <c r="G2322" s="3" t="str">
        <f>MID(C2322,3,LEN(C2322))</f>
        <v>12期</v>
      </c>
      <c r="H2322" s="3" t="str">
        <f>VLOOKUP($B2322*1,[1]Sheet1!$A:$G,7,FALSE)</f>
        <v>华东</v>
      </c>
      <c r="I2322" s="3" t="str">
        <f>VLOOKUP($B2322*1,[1]Sheet1!$A:$G,6,FALSE)</f>
        <v>南京</v>
      </c>
      <c r="J2322" s="3" t="str">
        <f>VLOOKUP($B2322*1,[1]Sheet1!$A:$G,5,FALSE)</f>
        <v>一组</v>
      </c>
      <c r="K2322" s="3" t="str">
        <f t="shared" si="228"/>
        <v>南京一组</v>
      </c>
      <c r="L2322" s="3" t="str">
        <f>IF(VLOOKUP($B2322*1,[1]Sheet1!$A:$G,4,FALSE)=1,"普通员工","管理人员")</f>
        <v>普通员工</v>
      </c>
      <c r="M2322" s="3">
        <f>E2322/D2322</f>
        <v>10500.57</v>
      </c>
      <c r="N2322" s="3">
        <f t="shared" si="229"/>
        <v>2020</v>
      </c>
      <c r="O2322" s="3">
        <f t="shared" si="230"/>
        <v>6</v>
      </c>
    </row>
    <row r="2323" spans="1:15" x14ac:dyDescent="0.2">
      <c r="A2323" s="10">
        <f>A2322</f>
        <v>44012</v>
      </c>
      <c r="B2323" s="4" t="s">
        <v>115</v>
      </c>
      <c r="C2323" s="4" t="s">
        <v>10</v>
      </c>
      <c r="D2323" s="6">
        <v>1</v>
      </c>
      <c r="E2323" s="5">
        <v>11000.31</v>
      </c>
      <c r="F2323" s="6" t="str">
        <f t="shared" si="227"/>
        <v>借呗</v>
      </c>
      <c r="G2323" s="3" t="str">
        <f>MID(C2323,3,LEN(C2323))</f>
        <v>18期</v>
      </c>
      <c r="H2323" s="3" t="str">
        <f>VLOOKUP($B2323*1,[1]Sheet1!$A:$G,7,FALSE)</f>
        <v>华南</v>
      </c>
      <c r="I2323" s="3" t="str">
        <f>VLOOKUP($B2323*1,[1]Sheet1!$A:$G,6,FALSE)</f>
        <v>南宁</v>
      </c>
      <c r="J2323" s="3" t="str">
        <f>VLOOKUP($B2323*1,[1]Sheet1!$A:$G,5,FALSE)</f>
        <v>一组</v>
      </c>
      <c r="K2323" s="3" t="str">
        <f t="shared" si="228"/>
        <v>南宁一组</v>
      </c>
      <c r="L2323" s="3" t="str">
        <f>IF(VLOOKUP($B2323*1,[1]Sheet1!$A:$G,4,FALSE)=1,"普通员工","管理人员")</f>
        <v>普通员工</v>
      </c>
      <c r="M2323" s="3">
        <f>E2323/D2323</f>
        <v>11000.31</v>
      </c>
      <c r="N2323" s="3">
        <f t="shared" si="229"/>
        <v>2020</v>
      </c>
      <c r="O2323" s="3">
        <f t="shared" si="230"/>
        <v>6</v>
      </c>
    </row>
    <row r="2324" spans="1:15" x14ac:dyDescent="0.2">
      <c r="A2324" s="10">
        <f>A2323</f>
        <v>44012</v>
      </c>
      <c r="B2324" s="4" t="s">
        <v>130</v>
      </c>
      <c r="C2324" s="4" t="s">
        <v>5</v>
      </c>
      <c r="D2324" s="6">
        <v>1</v>
      </c>
      <c r="E2324" s="5">
        <v>13000.4</v>
      </c>
      <c r="F2324" s="6" t="str">
        <f t="shared" si="227"/>
        <v>借呗</v>
      </c>
      <c r="G2324" s="3" t="str">
        <f>MID(C2324,3,LEN(C2324))</f>
        <v>6期</v>
      </c>
      <c r="H2324" s="3" t="str">
        <f>VLOOKUP($B2324*1,[1]Sheet1!$A:$G,7,FALSE)</f>
        <v>华南</v>
      </c>
      <c r="I2324" s="3" t="str">
        <f>VLOOKUP($B2324*1,[1]Sheet1!$A:$G,6,FALSE)</f>
        <v>广州</v>
      </c>
      <c r="J2324" s="3" t="str">
        <f>VLOOKUP($B2324*1,[1]Sheet1!$A:$G,5,FALSE)</f>
        <v>三组</v>
      </c>
      <c r="K2324" s="3" t="str">
        <f t="shared" si="228"/>
        <v>广州三组</v>
      </c>
      <c r="L2324" s="3" t="str">
        <f>IF(VLOOKUP($B2324*1,[1]Sheet1!$A:$G,4,FALSE)=1,"普通员工","管理人员")</f>
        <v>普通员工</v>
      </c>
      <c r="M2324" s="3">
        <f>E2324/D2324</f>
        <v>13000.4</v>
      </c>
      <c r="N2324" s="3">
        <f t="shared" si="229"/>
        <v>2020</v>
      </c>
      <c r="O2324" s="3">
        <f t="shared" si="230"/>
        <v>6</v>
      </c>
    </row>
    <row r="2325" spans="1:15" x14ac:dyDescent="0.2">
      <c r="A2325" s="10">
        <f>A2324</f>
        <v>44012</v>
      </c>
      <c r="B2325" s="4" t="s">
        <v>131</v>
      </c>
      <c r="C2325" s="4" t="s">
        <v>10</v>
      </c>
      <c r="D2325" s="6">
        <v>1</v>
      </c>
      <c r="E2325" s="5">
        <v>19000.599999999999</v>
      </c>
      <c r="F2325" s="6" t="str">
        <f t="shared" si="227"/>
        <v>借呗</v>
      </c>
      <c r="G2325" s="3" t="str">
        <f>MID(C2325,3,LEN(C2325))</f>
        <v>18期</v>
      </c>
      <c r="H2325" s="3" t="str">
        <f>VLOOKUP($B2325*1,[1]Sheet1!$A:$G,7,FALSE)</f>
        <v>华南</v>
      </c>
      <c r="I2325" s="3" t="str">
        <f>VLOOKUP($B2325*1,[1]Sheet1!$A:$G,6,FALSE)</f>
        <v>南宁</v>
      </c>
      <c r="J2325" s="3" t="str">
        <f>VLOOKUP($B2325*1,[1]Sheet1!$A:$G,5,FALSE)</f>
        <v>一组</v>
      </c>
      <c r="K2325" s="3" t="str">
        <f t="shared" si="228"/>
        <v>南宁一组</v>
      </c>
      <c r="L2325" s="3" t="str">
        <f>IF(VLOOKUP($B2325*1,[1]Sheet1!$A:$G,4,FALSE)=1,"普通员工","管理人员")</f>
        <v>普通员工</v>
      </c>
      <c r="M2325" s="3">
        <f>E2325/D2325</f>
        <v>19000.599999999999</v>
      </c>
      <c r="N2325" s="3">
        <f t="shared" si="229"/>
        <v>2020</v>
      </c>
      <c r="O2325" s="3">
        <f t="shared" si="230"/>
        <v>6</v>
      </c>
    </row>
    <row r="2326" spans="1:15" x14ac:dyDescent="0.2">
      <c r="A2326" s="10">
        <f>A2325</f>
        <v>44012</v>
      </c>
      <c r="B2326" s="4" t="s">
        <v>135</v>
      </c>
      <c r="C2326" s="4" t="s">
        <v>5</v>
      </c>
      <c r="D2326" s="6">
        <v>1</v>
      </c>
      <c r="E2326" s="5">
        <v>10000.42</v>
      </c>
      <c r="F2326" s="6" t="str">
        <f t="shared" si="227"/>
        <v>借呗</v>
      </c>
      <c r="G2326" s="3" t="str">
        <f>MID(C2326,3,LEN(C2326))</f>
        <v>6期</v>
      </c>
      <c r="H2326" s="3" t="str">
        <f>VLOOKUP($B2326*1,[1]Sheet1!$A:$G,7,FALSE)</f>
        <v>华南</v>
      </c>
      <c r="I2326" s="3" t="str">
        <f>VLOOKUP($B2326*1,[1]Sheet1!$A:$G,6,FALSE)</f>
        <v>南宁</v>
      </c>
      <c r="J2326" s="3" t="str">
        <f>VLOOKUP($B2326*1,[1]Sheet1!$A:$G,5,FALSE)</f>
        <v>一组</v>
      </c>
      <c r="K2326" s="3" t="str">
        <f t="shared" si="228"/>
        <v>南宁一组</v>
      </c>
      <c r="L2326" s="3" t="str">
        <f>IF(VLOOKUP($B2326*1,[1]Sheet1!$A:$G,4,FALSE)=1,"普通员工","管理人员")</f>
        <v>普通员工</v>
      </c>
      <c r="M2326" s="3">
        <f>E2326/D2326</f>
        <v>10000.42</v>
      </c>
      <c r="N2326" s="3">
        <f t="shared" si="229"/>
        <v>2020</v>
      </c>
      <c r="O2326" s="3">
        <f t="shared" si="230"/>
        <v>6</v>
      </c>
    </row>
    <row r="2327" spans="1:15" x14ac:dyDescent="0.2">
      <c r="A2327" s="10">
        <f>A2326</f>
        <v>44012</v>
      </c>
      <c r="B2327" s="3" t="str">
        <f t="shared" ref="B2327:B2328" si="231">B2326</f>
        <v>1000018132</v>
      </c>
      <c r="C2327" s="4" t="s">
        <v>6</v>
      </c>
      <c r="D2327" s="6">
        <v>1</v>
      </c>
      <c r="E2327" s="5">
        <v>6500.3</v>
      </c>
      <c r="F2327" s="6" t="str">
        <f t="shared" si="227"/>
        <v>借呗</v>
      </c>
      <c r="G2327" s="3" t="str">
        <f>MID(C2327,3,LEN(C2327))</f>
        <v>12期</v>
      </c>
      <c r="H2327" s="3" t="str">
        <f>VLOOKUP($B2327*1,[1]Sheet1!$A:$G,7,FALSE)</f>
        <v>华南</v>
      </c>
      <c r="I2327" s="3" t="str">
        <f>VLOOKUP($B2327*1,[1]Sheet1!$A:$G,6,FALSE)</f>
        <v>南宁</v>
      </c>
      <c r="J2327" s="3" t="str">
        <f>VLOOKUP($B2327*1,[1]Sheet1!$A:$G,5,FALSE)</f>
        <v>一组</v>
      </c>
      <c r="K2327" s="3" t="str">
        <f t="shared" si="228"/>
        <v>南宁一组</v>
      </c>
      <c r="L2327" s="3" t="str">
        <f>IF(VLOOKUP($B2327*1,[1]Sheet1!$A:$G,4,FALSE)=1,"普通员工","管理人员")</f>
        <v>普通员工</v>
      </c>
      <c r="M2327" s="3">
        <f>E2327/D2327</f>
        <v>6500.3</v>
      </c>
      <c r="N2327" s="3">
        <f t="shared" si="229"/>
        <v>2020</v>
      </c>
      <c r="O2327" s="3">
        <f t="shared" si="230"/>
        <v>6</v>
      </c>
    </row>
    <row r="2328" spans="1:15" x14ac:dyDescent="0.2">
      <c r="A2328" s="10">
        <f>A2327</f>
        <v>44012</v>
      </c>
      <c r="B2328" s="3" t="str">
        <f t="shared" si="231"/>
        <v>1000018132</v>
      </c>
      <c r="C2328" s="4" t="s">
        <v>10</v>
      </c>
      <c r="D2328" s="6">
        <v>1</v>
      </c>
      <c r="E2328" s="5">
        <v>13000.18</v>
      </c>
      <c r="F2328" s="6" t="str">
        <f t="shared" si="227"/>
        <v>借呗</v>
      </c>
      <c r="G2328" s="3" t="str">
        <f>MID(C2328,3,LEN(C2328))</f>
        <v>18期</v>
      </c>
      <c r="H2328" s="3" t="str">
        <f>VLOOKUP($B2328*1,[1]Sheet1!$A:$G,7,FALSE)</f>
        <v>华南</v>
      </c>
      <c r="I2328" s="3" t="str">
        <f>VLOOKUP($B2328*1,[1]Sheet1!$A:$G,6,FALSE)</f>
        <v>南宁</v>
      </c>
      <c r="J2328" s="3" t="str">
        <f>VLOOKUP($B2328*1,[1]Sheet1!$A:$G,5,FALSE)</f>
        <v>一组</v>
      </c>
      <c r="K2328" s="3" t="str">
        <f t="shared" si="228"/>
        <v>南宁一组</v>
      </c>
      <c r="L2328" s="3" t="str">
        <f>IF(VLOOKUP($B2328*1,[1]Sheet1!$A:$G,4,FALSE)=1,"普通员工","管理人员")</f>
        <v>普通员工</v>
      </c>
      <c r="M2328" s="3">
        <f>E2328/D2328</f>
        <v>13000.18</v>
      </c>
      <c r="N2328" s="3">
        <f t="shared" si="229"/>
        <v>2020</v>
      </c>
      <c r="O2328" s="3">
        <f t="shared" si="230"/>
        <v>6</v>
      </c>
    </row>
    <row r="2329" spans="1:15" x14ac:dyDescent="0.2">
      <c r="A2329" s="10">
        <f>A2328</f>
        <v>44012</v>
      </c>
      <c r="B2329" s="4" t="s">
        <v>152</v>
      </c>
      <c r="C2329" s="4" t="s">
        <v>5</v>
      </c>
      <c r="D2329" s="6">
        <v>2</v>
      </c>
      <c r="E2329" s="5">
        <v>8500.94</v>
      </c>
      <c r="F2329" s="6" t="str">
        <f t="shared" si="227"/>
        <v>借呗</v>
      </c>
      <c r="G2329" s="3" t="str">
        <f>MID(C2329,3,LEN(C2329))</f>
        <v>6期</v>
      </c>
      <c r="H2329" s="3" t="str">
        <f>VLOOKUP($B2329*1,[1]Sheet1!$A:$G,7,FALSE)</f>
        <v>华东</v>
      </c>
      <c r="I2329" s="3" t="str">
        <f>VLOOKUP($B2329*1,[1]Sheet1!$A:$G,6,FALSE)</f>
        <v>上海</v>
      </c>
      <c r="J2329" s="3" t="str">
        <f>VLOOKUP($B2329*1,[1]Sheet1!$A:$G,5,FALSE)</f>
        <v>二组</v>
      </c>
      <c r="K2329" s="3" t="str">
        <f t="shared" si="228"/>
        <v>上海二组</v>
      </c>
      <c r="L2329" s="3" t="str">
        <f>IF(VLOOKUP($B2329*1,[1]Sheet1!$A:$G,4,FALSE)=1,"普通员工","管理人员")</f>
        <v>普通员工</v>
      </c>
      <c r="M2329" s="3">
        <f>E2329/D2329</f>
        <v>4250.47</v>
      </c>
      <c r="N2329" s="3">
        <f t="shared" si="229"/>
        <v>2020</v>
      </c>
      <c r="O2329" s="3">
        <f t="shared" si="230"/>
        <v>6</v>
      </c>
    </row>
    <row r="2330" spans="1:15" x14ac:dyDescent="0.2">
      <c r="A2330" s="10">
        <f>A2329</f>
        <v>44012</v>
      </c>
      <c r="B2330" s="3" t="str">
        <f>B2329</f>
        <v>1000018298</v>
      </c>
      <c r="C2330" s="4" t="s">
        <v>10</v>
      </c>
      <c r="D2330" s="6">
        <v>1</v>
      </c>
      <c r="E2330" s="5">
        <v>4000.31</v>
      </c>
      <c r="F2330" s="6" t="str">
        <f t="shared" si="227"/>
        <v>借呗</v>
      </c>
      <c r="G2330" s="3" t="str">
        <f>MID(C2330,3,LEN(C2330))</f>
        <v>18期</v>
      </c>
      <c r="H2330" s="3" t="str">
        <f>VLOOKUP($B2330*1,[1]Sheet1!$A:$G,7,FALSE)</f>
        <v>华东</v>
      </c>
      <c r="I2330" s="3" t="str">
        <f>VLOOKUP($B2330*1,[1]Sheet1!$A:$G,6,FALSE)</f>
        <v>上海</v>
      </c>
      <c r="J2330" s="3" t="str">
        <f>VLOOKUP($B2330*1,[1]Sheet1!$A:$G,5,FALSE)</f>
        <v>二组</v>
      </c>
      <c r="K2330" s="3" t="str">
        <f t="shared" si="228"/>
        <v>上海二组</v>
      </c>
      <c r="L2330" s="3" t="str">
        <f>IF(VLOOKUP($B2330*1,[1]Sheet1!$A:$G,4,FALSE)=1,"普通员工","管理人员")</f>
        <v>普通员工</v>
      </c>
      <c r="M2330" s="3">
        <f>E2330/D2330</f>
        <v>4000.31</v>
      </c>
      <c r="N2330" s="3">
        <f t="shared" si="229"/>
        <v>2020</v>
      </c>
      <c r="O2330" s="3">
        <f t="shared" si="230"/>
        <v>6</v>
      </c>
    </row>
    <row r="2331" spans="1:15" x14ac:dyDescent="0.2">
      <c r="A2331" s="10">
        <f>A2330</f>
        <v>44012</v>
      </c>
      <c r="B2331" s="4" t="s">
        <v>153</v>
      </c>
      <c r="C2331" s="4" t="s">
        <v>6</v>
      </c>
      <c r="D2331" s="6">
        <v>1</v>
      </c>
      <c r="E2331" s="5">
        <v>22000.09</v>
      </c>
      <c r="F2331" s="6" t="str">
        <f t="shared" si="227"/>
        <v>借呗</v>
      </c>
      <c r="G2331" s="3" t="str">
        <f>MID(C2331,3,LEN(C2331))</f>
        <v>12期</v>
      </c>
      <c r="H2331" s="3" t="str">
        <f>VLOOKUP($B2331*1,[1]Sheet1!$A:$G,7,FALSE)</f>
        <v>华东</v>
      </c>
      <c r="I2331" s="3" t="str">
        <f>VLOOKUP($B2331*1,[1]Sheet1!$A:$G,6,FALSE)</f>
        <v>合肥</v>
      </c>
      <c r="J2331" s="3" t="str">
        <f>VLOOKUP($B2331*1,[1]Sheet1!$A:$G,5,FALSE)</f>
        <v>一组</v>
      </c>
      <c r="K2331" s="3" t="str">
        <f t="shared" si="228"/>
        <v>合肥一组</v>
      </c>
      <c r="L2331" s="3" t="str">
        <f>IF(VLOOKUP($B2331*1,[1]Sheet1!$A:$G,4,FALSE)=1,"普通员工","管理人员")</f>
        <v>管理人员</v>
      </c>
      <c r="M2331" s="3">
        <f>E2331/D2331</f>
        <v>22000.09</v>
      </c>
      <c r="N2331" s="3">
        <f t="shared" si="229"/>
        <v>2020</v>
      </c>
      <c r="O2331" s="3">
        <f t="shared" si="230"/>
        <v>6</v>
      </c>
    </row>
    <row r="2332" spans="1:15" x14ac:dyDescent="0.2">
      <c r="A2332" s="10">
        <f>A2331</f>
        <v>44012</v>
      </c>
      <c r="B2332" s="4" t="s">
        <v>139</v>
      </c>
      <c r="C2332" s="4" t="s">
        <v>6</v>
      </c>
      <c r="D2332" s="6">
        <v>1</v>
      </c>
      <c r="E2332" s="5">
        <v>9999.98</v>
      </c>
      <c r="F2332" s="6" t="str">
        <f t="shared" si="227"/>
        <v>借呗</v>
      </c>
      <c r="G2332" s="3" t="str">
        <f>MID(C2332,3,LEN(C2332))</f>
        <v>12期</v>
      </c>
      <c r="H2332" s="3" t="str">
        <f>VLOOKUP($B2332*1,[1]Sheet1!$A:$G,7,FALSE)</f>
        <v>华南</v>
      </c>
      <c r="I2332" s="3" t="str">
        <f>VLOOKUP($B2332*1,[1]Sheet1!$A:$G,6,FALSE)</f>
        <v>深圳</v>
      </c>
      <c r="J2332" s="3" t="str">
        <f>VLOOKUP($B2332*1,[1]Sheet1!$A:$G,5,FALSE)</f>
        <v>一组</v>
      </c>
      <c r="K2332" s="3" t="str">
        <f t="shared" si="228"/>
        <v>深圳一组</v>
      </c>
      <c r="L2332" s="3" t="str">
        <f>IF(VLOOKUP($B2332*1,[1]Sheet1!$A:$G,4,FALSE)=1,"普通员工","管理人员")</f>
        <v>普通员工</v>
      </c>
      <c r="M2332" s="3">
        <f>E2332/D2332</f>
        <v>9999.98</v>
      </c>
      <c r="N2332" s="3">
        <f t="shared" si="229"/>
        <v>2020</v>
      </c>
      <c r="O2332" s="3">
        <f t="shared" si="230"/>
        <v>6</v>
      </c>
    </row>
  </sheetData>
  <autoFilter ref="A1:O2332" xr:uid="{AE59B2B3-31C7-4BED-952D-2FB449EAAEA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5F9C-EC1A-49ED-AF84-93F5AD9F9C8C}">
  <dimension ref="A1:E2332"/>
  <sheetViews>
    <sheetView workbookViewId="0">
      <selection activeCell="F3" sqref="F3"/>
    </sheetView>
  </sheetViews>
  <sheetFormatPr defaultColWidth="8.875" defaultRowHeight="14.25" x14ac:dyDescent="0.2"/>
  <cols>
    <col min="1" max="2" width="11.625" style="3" bestFit="1" customWidth="1"/>
    <col min="3" max="3" width="9.5" style="3" bestFit="1" customWidth="1"/>
    <col min="4" max="4" width="10" style="3" bestFit="1" customWidth="1"/>
    <col min="5" max="5" width="11.625" style="3" bestFit="1" customWidth="1"/>
    <col min="6" max="16384" width="8.875" style="3"/>
  </cols>
  <sheetData>
    <row r="1" spans="1:5" x14ac:dyDescent="0.2">
      <c r="A1" s="1" t="s">
        <v>165</v>
      </c>
      <c r="B1" s="1" t="s">
        <v>164</v>
      </c>
      <c r="C1" s="1" t="s">
        <v>0</v>
      </c>
      <c r="D1" s="2" t="s">
        <v>1</v>
      </c>
      <c r="E1" s="2" t="s">
        <v>2</v>
      </c>
    </row>
    <row r="2" spans="1:5" x14ac:dyDescent="0.2">
      <c r="A2" s="7" t="s">
        <v>3</v>
      </c>
      <c r="B2" s="7" t="s">
        <v>4</v>
      </c>
      <c r="C2" s="4" t="s">
        <v>5</v>
      </c>
      <c r="D2" s="5">
        <v>8000.36</v>
      </c>
      <c r="E2" s="6">
        <v>1</v>
      </c>
    </row>
    <row r="3" spans="1:5" x14ac:dyDescent="0.2">
      <c r="A3" s="8"/>
      <c r="B3" s="8"/>
      <c r="C3" s="4" t="s">
        <v>6</v>
      </c>
      <c r="D3" s="5">
        <v>5500.58</v>
      </c>
      <c r="E3" s="6">
        <v>1</v>
      </c>
    </row>
    <row r="4" spans="1:5" x14ac:dyDescent="0.2">
      <c r="A4" s="8"/>
      <c r="B4" s="4" t="s">
        <v>7</v>
      </c>
      <c r="C4" s="4" t="s">
        <v>6</v>
      </c>
      <c r="D4" s="5">
        <v>6000.71</v>
      </c>
      <c r="E4" s="6">
        <v>1</v>
      </c>
    </row>
    <row r="5" spans="1:5" x14ac:dyDescent="0.2">
      <c r="A5" s="8"/>
      <c r="B5" s="7" t="s">
        <v>8</v>
      </c>
      <c r="C5" s="4" t="s">
        <v>5</v>
      </c>
      <c r="D5" s="5">
        <v>10000.719999999999</v>
      </c>
      <c r="E5" s="6">
        <v>1</v>
      </c>
    </row>
    <row r="6" spans="1:5" x14ac:dyDescent="0.2">
      <c r="A6" s="8"/>
      <c r="B6" s="8"/>
      <c r="C6" s="4" t="s">
        <v>6</v>
      </c>
      <c r="D6" s="5">
        <v>15000.26</v>
      </c>
      <c r="E6" s="6">
        <v>1</v>
      </c>
    </row>
    <row r="7" spans="1:5" x14ac:dyDescent="0.2">
      <c r="A7" s="8"/>
      <c r="B7" s="7" t="s">
        <v>9</v>
      </c>
      <c r="C7" s="4" t="s">
        <v>5</v>
      </c>
      <c r="D7" s="5">
        <v>38000.94</v>
      </c>
      <c r="E7" s="6">
        <v>3</v>
      </c>
    </row>
    <row r="8" spans="1:5" x14ac:dyDescent="0.2">
      <c r="A8" s="8"/>
      <c r="B8" s="8"/>
      <c r="C8" s="4" t="s">
        <v>6</v>
      </c>
      <c r="D8" s="5">
        <v>8675.91</v>
      </c>
      <c r="E8" s="6">
        <v>2</v>
      </c>
    </row>
    <row r="9" spans="1:5" x14ac:dyDescent="0.2">
      <c r="A9" s="8"/>
      <c r="B9" s="8"/>
      <c r="C9" s="4" t="s">
        <v>10</v>
      </c>
      <c r="D9" s="5">
        <v>1000.22</v>
      </c>
      <c r="E9" s="6">
        <v>1</v>
      </c>
    </row>
    <row r="10" spans="1:5" x14ac:dyDescent="0.2">
      <c r="A10" s="8"/>
      <c r="B10" s="4" t="s">
        <v>11</v>
      </c>
      <c r="C10" s="4" t="s">
        <v>5</v>
      </c>
      <c r="D10" s="5">
        <v>1657.59</v>
      </c>
      <c r="E10" s="6">
        <v>1</v>
      </c>
    </row>
    <row r="11" spans="1:5" x14ac:dyDescent="0.2">
      <c r="A11" s="8"/>
      <c r="B11" s="7" t="s">
        <v>12</v>
      </c>
      <c r="C11" s="4" t="s">
        <v>6</v>
      </c>
      <c r="D11" s="5">
        <v>10000.1</v>
      </c>
      <c r="E11" s="6">
        <v>1</v>
      </c>
    </row>
    <row r="12" spans="1:5" x14ac:dyDescent="0.2">
      <c r="A12" s="8"/>
      <c r="B12" s="8"/>
      <c r="C12" s="4" t="s">
        <v>10</v>
      </c>
      <c r="D12" s="5">
        <v>1261.74</v>
      </c>
      <c r="E12" s="6">
        <v>1</v>
      </c>
    </row>
    <row r="13" spans="1:5" x14ac:dyDescent="0.2">
      <c r="A13" s="8"/>
      <c r="B13" s="4" t="s">
        <v>13</v>
      </c>
      <c r="C13" s="4" t="s">
        <v>10</v>
      </c>
      <c r="D13" s="5">
        <v>12000.24</v>
      </c>
      <c r="E13" s="6">
        <v>1</v>
      </c>
    </row>
    <row r="14" spans="1:5" x14ac:dyDescent="0.2">
      <c r="A14" s="8"/>
      <c r="B14" s="4" t="s">
        <v>14</v>
      </c>
      <c r="C14" s="4" t="s">
        <v>5</v>
      </c>
      <c r="D14" s="5">
        <v>16000.54</v>
      </c>
      <c r="E14" s="6">
        <v>2</v>
      </c>
    </row>
    <row r="15" spans="1:5" x14ac:dyDescent="0.2">
      <c r="A15" s="8"/>
      <c r="B15" s="7" t="s">
        <v>15</v>
      </c>
      <c r="C15" s="4" t="s">
        <v>5</v>
      </c>
      <c r="D15" s="5">
        <v>14000.38</v>
      </c>
      <c r="E15" s="6">
        <v>1</v>
      </c>
    </row>
    <row r="16" spans="1:5" x14ac:dyDescent="0.2">
      <c r="A16" s="8"/>
      <c r="B16" s="8"/>
      <c r="C16" s="4" t="s">
        <v>6</v>
      </c>
      <c r="D16" s="5">
        <v>1000.19</v>
      </c>
      <c r="E16" s="6">
        <v>1</v>
      </c>
    </row>
    <row r="17" spans="1:5" x14ac:dyDescent="0.2">
      <c r="A17" s="8"/>
      <c r="B17" s="4" t="s">
        <v>16</v>
      </c>
      <c r="C17" s="4" t="s">
        <v>6</v>
      </c>
      <c r="D17" s="5">
        <v>32001.190000000002</v>
      </c>
      <c r="E17" s="6">
        <v>2</v>
      </c>
    </row>
    <row r="18" spans="1:5" x14ac:dyDescent="0.2">
      <c r="A18" s="8"/>
      <c r="B18" s="4" t="s">
        <v>17</v>
      </c>
      <c r="C18" s="4" t="s">
        <v>10</v>
      </c>
      <c r="D18" s="5">
        <v>5000.08</v>
      </c>
      <c r="E18" s="6">
        <v>1</v>
      </c>
    </row>
    <row r="19" spans="1:5" x14ac:dyDescent="0.2">
      <c r="A19" s="8"/>
      <c r="B19" s="7" t="s">
        <v>18</v>
      </c>
      <c r="C19" s="4" t="s">
        <v>5</v>
      </c>
      <c r="D19" s="5">
        <v>6499.99</v>
      </c>
      <c r="E19" s="6">
        <v>1</v>
      </c>
    </row>
    <row r="20" spans="1:5" x14ac:dyDescent="0.2">
      <c r="A20" s="8"/>
      <c r="B20" s="8"/>
      <c r="C20" s="4" t="s">
        <v>10</v>
      </c>
      <c r="D20" s="5">
        <v>18000.63</v>
      </c>
      <c r="E20" s="6">
        <v>1</v>
      </c>
    </row>
    <row r="21" spans="1:5" x14ac:dyDescent="0.2">
      <c r="A21" s="8"/>
      <c r="B21" s="4" t="s">
        <v>19</v>
      </c>
      <c r="C21" s="4" t="s">
        <v>5</v>
      </c>
      <c r="D21" s="5">
        <v>17999.98</v>
      </c>
      <c r="E21" s="6">
        <v>1</v>
      </c>
    </row>
    <row r="22" spans="1:5" x14ac:dyDescent="0.2">
      <c r="A22" s="8"/>
      <c r="B22" s="4" t="s">
        <v>20</v>
      </c>
      <c r="C22" s="4" t="s">
        <v>5</v>
      </c>
      <c r="D22" s="5">
        <v>5178.1400000000003</v>
      </c>
      <c r="E22" s="6">
        <v>1</v>
      </c>
    </row>
    <row r="23" spans="1:5" x14ac:dyDescent="0.2">
      <c r="A23" s="8"/>
      <c r="B23" s="4" t="s">
        <v>21</v>
      </c>
      <c r="C23" s="4" t="s">
        <v>6</v>
      </c>
      <c r="D23" s="5">
        <v>10000.19</v>
      </c>
      <c r="E23" s="6">
        <v>1</v>
      </c>
    </row>
    <row r="24" spans="1:5" x14ac:dyDescent="0.2">
      <c r="A24" s="8"/>
      <c r="B24" s="7" t="s">
        <v>22</v>
      </c>
      <c r="C24" s="4" t="s">
        <v>5</v>
      </c>
      <c r="D24" s="5">
        <v>14000.13</v>
      </c>
      <c r="E24" s="6">
        <v>1</v>
      </c>
    </row>
    <row r="25" spans="1:5" x14ac:dyDescent="0.2">
      <c r="A25" s="8"/>
      <c r="B25" s="8"/>
      <c r="C25" s="4" t="s">
        <v>6</v>
      </c>
      <c r="D25" s="5">
        <v>20001.46</v>
      </c>
      <c r="E25" s="6">
        <v>2</v>
      </c>
    </row>
    <row r="26" spans="1:5" x14ac:dyDescent="0.2">
      <c r="A26" s="8"/>
      <c r="B26" s="8"/>
      <c r="C26" s="4" t="s">
        <v>10</v>
      </c>
      <c r="D26" s="5">
        <v>3000.08</v>
      </c>
      <c r="E26" s="6">
        <v>1</v>
      </c>
    </row>
    <row r="27" spans="1:5" x14ac:dyDescent="0.2">
      <c r="A27" s="8"/>
      <c r="B27" s="7" t="s">
        <v>23</v>
      </c>
      <c r="C27" s="4" t="s">
        <v>6</v>
      </c>
      <c r="D27" s="5">
        <v>1493.02</v>
      </c>
      <c r="E27" s="6">
        <v>2</v>
      </c>
    </row>
    <row r="28" spans="1:5" x14ac:dyDescent="0.2">
      <c r="A28" s="8"/>
      <c r="B28" s="8"/>
      <c r="C28" s="4" t="s">
        <v>10</v>
      </c>
      <c r="D28" s="5">
        <v>9000.34</v>
      </c>
      <c r="E28" s="6">
        <v>1</v>
      </c>
    </row>
    <row r="29" spans="1:5" x14ac:dyDescent="0.2">
      <c r="A29" s="8"/>
      <c r="B29" s="7" t="s">
        <v>24</v>
      </c>
      <c r="C29" s="4" t="s">
        <v>5</v>
      </c>
      <c r="D29" s="5">
        <v>6100.35</v>
      </c>
      <c r="E29" s="6">
        <v>2</v>
      </c>
    </row>
    <row r="30" spans="1:5" x14ac:dyDescent="0.2">
      <c r="A30" s="8"/>
      <c r="B30" s="8"/>
      <c r="C30" s="4" t="s">
        <v>10</v>
      </c>
      <c r="D30" s="5">
        <v>10000.76</v>
      </c>
      <c r="E30" s="6">
        <v>1</v>
      </c>
    </row>
    <row r="31" spans="1:5" x14ac:dyDescent="0.2">
      <c r="A31" s="8"/>
      <c r="B31" s="4" t="s">
        <v>25</v>
      </c>
      <c r="C31" s="4" t="s">
        <v>6</v>
      </c>
      <c r="D31" s="5">
        <v>20000.21</v>
      </c>
      <c r="E31" s="6">
        <v>1</v>
      </c>
    </row>
    <row r="32" spans="1:5" x14ac:dyDescent="0.2">
      <c r="A32" s="8"/>
      <c r="B32" s="7" t="s">
        <v>26</v>
      </c>
      <c r="C32" s="4" t="s">
        <v>5</v>
      </c>
      <c r="D32" s="5">
        <v>25000.46</v>
      </c>
      <c r="E32" s="6">
        <v>1</v>
      </c>
    </row>
    <row r="33" spans="1:5" x14ac:dyDescent="0.2">
      <c r="A33" s="8"/>
      <c r="B33" s="8"/>
      <c r="C33" s="4" t="s">
        <v>6</v>
      </c>
      <c r="D33" s="5">
        <v>31000.28</v>
      </c>
      <c r="E33" s="6">
        <v>2</v>
      </c>
    </row>
    <row r="34" spans="1:5" x14ac:dyDescent="0.2">
      <c r="A34" s="8"/>
      <c r="B34" s="8"/>
      <c r="C34" s="4" t="s">
        <v>10</v>
      </c>
      <c r="D34" s="5">
        <v>2000.65</v>
      </c>
      <c r="E34" s="6">
        <v>1</v>
      </c>
    </row>
    <row r="35" spans="1:5" x14ac:dyDescent="0.2">
      <c r="A35" s="8"/>
      <c r="B35" s="4" t="s">
        <v>27</v>
      </c>
      <c r="C35" s="4" t="s">
        <v>5</v>
      </c>
      <c r="D35" s="5">
        <v>11500.77</v>
      </c>
      <c r="E35" s="6">
        <v>2</v>
      </c>
    </row>
    <row r="36" spans="1:5" x14ac:dyDescent="0.2">
      <c r="A36" s="8"/>
      <c r="B36" s="4" t="s">
        <v>28</v>
      </c>
      <c r="C36" s="4" t="s">
        <v>10</v>
      </c>
      <c r="D36" s="5">
        <v>15000.09</v>
      </c>
      <c r="E36" s="6">
        <v>1</v>
      </c>
    </row>
    <row r="37" spans="1:5" x14ac:dyDescent="0.2">
      <c r="A37" s="8"/>
      <c r="B37" s="4" t="s">
        <v>29</v>
      </c>
      <c r="C37" s="4" t="s">
        <v>10</v>
      </c>
      <c r="D37" s="5">
        <v>13500.43</v>
      </c>
      <c r="E37" s="6">
        <v>2</v>
      </c>
    </row>
    <row r="38" spans="1:5" x14ac:dyDescent="0.2">
      <c r="A38" s="8"/>
      <c r="B38" s="4" t="s">
        <v>30</v>
      </c>
      <c r="C38" s="4" t="s">
        <v>6</v>
      </c>
      <c r="D38" s="5">
        <v>12000.35</v>
      </c>
      <c r="E38" s="6">
        <v>1</v>
      </c>
    </row>
    <row r="39" spans="1:5" x14ac:dyDescent="0.2">
      <c r="A39" s="8"/>
      <c r="B39" s="4" t="s">
        <v>31</v>
      </c>
      <c r="C39" s="4" t="s">
        <v>5</v>
      </c>
      <c r="D39" s="5">
        <v>45000.67</v>
      </c>
      <c r="E39" s="6">
        <v>2</v>
      </c>
    </row>
    <row r="40" spans="1:5" x14ac:dyDescent="0.2">
      <c r="A40" s="8"/>
      <c r="B40" s="4" t="s">
        <v>32</v>
      </c>
      <c r="C40" s="4" t="s">
        <v>5</v>
      </c>
      <c r="D40" s="5">
        <v>7000.63</v>
      </c>
      <c r="E40" s="6">
        <v>1</v>
      </c>
    </row>
    <row r="41" spans="1:5" x14ac:dyDescent="0.2">
      <c r="A41" s="8"/>
      <c r="B41" s="4" t="s">
        <v>33</v>
      </c>
      <c r="C41" s="4" t="s">
        <v>10</v>
      </c>
      <c r="D41" s="5">
        <v>9000.2900000000009</v>
      </c>
      <c r="E41" s="6">
        <v>1</v>
      </c>
    </row>
    <row r="42" spans="1:5" x14ac:dyDescent="0.2">
      <c r="A42" s="8"/>
      <c r="B42" s="4" t="s">
        <v>34</v>
      </c>
      <c r="C42" s="4" t="s">
        <v>5</v>
      </c>
      <c r="D42" s="5">
        <v>14999.96</v>
      </c>
      <c r="E42" s="6">
        <v>1</v>
      </c>
    </row>
    <row r="43" spans="1:5" x14ac:dyDescent="0.2">
      <c r="A43" s="7" t="s">
        <v>35</v>
      </c>
      <c r="B43" s="7" t="s">
        <v>4</v>
      </c>
      <c r="C43" s="4" t="s">
        <v>5</v>
      </c>
      <c r="D43" s="5">
        <v>22096.800000000003</v>
      </c>
      <c r="E43" s="6">
        <v>2</v>
      </c>
    </row>
    <row r="44" spans="1:5" x14ac:dyDescent="0.2">
      <c r="A44" s="8"/>
      <c r="B44" s="8"/>
      <c r="C44" s="4" t="s">
        <v>10</v>
      </c>
      <c r="D44" s="5">
        <v>20000.62</v>
      </c>
      <c r="E44" s="6">
        <v>1</v>
      </c>
    </row>
    <row r="45" spans="1:5" x14ac:dyDescent="0.2">
      <c r="A45" s="8"/>
      <c r="B45" s="4" t="s">
        <v>7</v>
      </c>
      <c r="C45" s="4" t="s">
        <v>5</v>
      </c>
      <c r="D45" s="5">
        <v>5500.15</v>
      </c>
      <c r="E45" s="6">
        <v>1</v>
      </c>
    </row>
    <row r="46" spans="1:5" x14ac:dyDescent="0.2">
      <c r="A46" s="8"/>
      <c r="B46" s="7" t="s">
        <v>8</v>
      </c>
      <c r="C46" s="4" t="s">
        <v>5</v>
      </c>
      <c r="D46" s="5">
        <v>17500.260000000002</v>
      </c>
      <c r="E46" s="6">
        <v>2</v>
      </c>
    </row>
    <row r="47" spans="1:5" x14ac:dyDescent="0.2">
      <c r="A47" s="8"/>
      <c r="B47" s="8"/>
      <c r="C47" s="4" t="s">
        <v>6</v>
      </c>
      <c r="D47" s="5">
        <v>14000.6</v>
      </c>
      <c r="E47" s="6">
        <v>1</v>
      </c>
    </row>
    <row r="48" spans="1:5" x14ac:dyDescent="0.2">
      <c r="A48" s="8"/>
      <c r="B48" s="8"/>
      <c r="C48" s="4" t="s">
        <v>10</v>
      </c>
      <c r="D48" s="5">
        <v>849.01</v>
      </c>
      <c r="E48" s="6">
        <v>1</v>
      </c>
    </row>
    <row r="49" spans="1:5" x14ac:dyDescent="0.2">
      <c r="A49" s="8"/>
      <c r="B49" s="7" t="s">
        <v>9</v>
      </c>
      <c r="C49" s="4" t="s">
        <v>5</v>
      </c>
      <c r="D49" s="5">
        <v>875.32</v>
      </c>
      <c r="E49" s="6">
        <v>1</v>
      </c>
    </row>
    <row r="50" spans="1:5" x14ac:dyDescent="0.2">
      <c r="A50" s="8"/>
      <c r="B50" s="8"/>
      <c r="C50" s="4" t="s">
        <v>6</v>
      </c>
      <c r="D50" s="5">
        <v>11000.62</v>
      </c>
      <c r="E50" s="6">
        <v>1</v>
      </c>
    </row>
    <row r="51" spans="1:5" x14ac:dyDescent="0.2">
      <c r="A51" s="8"/>
      <c r="B51" s="4" t="s">
        <v>36</v>
      </c>
      <c r="C51" s="4" t="s">
        <v>6</v>
      </c>
      <c r="D51" s="5">
        <v>20000.009999999998</v>
      </c>
      <c r="E51" s="6">
        <v>1</v>
      </c>
    </row>
    <row r="52" spans="1:5" x14ac:dyDescent="0.2">
      <c r="A52" s="8"/>
      <c r="B52" s="4" t="s">
        <v>37</v>
      </c>
      <c r="C52" s="4" t="s">
        <v>6</v>
      </c>
      <c r="D52" s="5">
        <v>1747.48</v>
      </c>
      <c r="E52" s="6">
        <v>1</v>
      </c>
    </row>
    <row r="53" spans="1:5" x14ac:dyDescent="0.2">
      <c r="A53" s="8"/>
      <c r="B53" s="7" t="s">
        <v>13</v>
      </c>
      <c r="C53" s="4" t="s">
        <v>5</v>
      </c>
      <c r="D53" s="5">
        <v>7000.18</v>
      </c>
      <c r="E53" s="6">
        <v>1</v>
      </c>
    </row>
    <row r="54" spans="1:5" x14ac:dyDescent="0.2">
      <c r="A54" s="8"/>
      <c r="B54" s="8"/>
      <c r="C54" s="4" t="s">
        <v>6</v>
      </c>
      <c r="D54" s="5">
        <v>36000.449999999997</v>
      </c>
      <c r="E54" s="6">
        <v>2</v>
      </c>
    </row>
    <row r="55" spans="1:5" x14ac:dyDescent="0.2">
      <c r="A55" s="8"/>
      <c r="B55" s="4" t="s">
        <v>14</v>
      </c>
      <c r="C55" s="4" t="s">
        <v>5</v>
      </c>
      <c r="D55" s="5">
        <v>700.41</v>
      </c>
      <c r="E55" s="6">
        <v>1</v>
      </c>
    </row>
    <row r="56" spans="1:5" x14ac:dyDescent="0.2">
      <c r="A56" s="8"/>
      <c r="B56" s="4" t="s">
        <v>15</v>
      </c>
      <c r="C56" s="4" t="s">
        <v>5</v>
      </c>
      <c r="D56" s="5">
        <v>943.19</v>
      </c>
      <c r="E56" s="6">
        <v>1</v>
      </c>
    </row>
    <row r="57" spans="1:5" x14ac:dyDescent="0.2">
      <c r="A57" s="8"/>
      <c r="B57" s="4" t="s">
        <v>38</v>
      </c>
      <c r="C57" s="4" t="s">
        <v>6</v>
      </c>
      <c r="D57" s="5">
        <v>5000.4799999999996</v>
      </c>
      <c r="E57" s="6">
        <v>1</v>
      </c>
    </row>
    <row r="58" spans="1:5" x14ac:dyDescent="0.2">
      <c r="A58" s="8"/>
      <c r="B58" s="7" t="s">
        <v>39</v>
      </c>
      <c r="C58" s="4" t="s">
        <v>5</v>
      </c>
      <c r="D58" s="5">
        <v>7000.68</v>
      </c>
      <c r="E58" s="6">
        <v>1</v>
      </c>
    </row>
    <row r="59" spans="1:5" x14ac:dyDescent="0.2">
      <c r="A59" s="8"/>
      <c r="B59" s="8"/>
      <c r="C59" s="4" t="s">
        <v>10</v>
      </c>
      <c r="D59" s="5">
        <v>1405.57</v>
      </c>
      <c r="E59" s="6">
        <v>1</v>
      </c>
    </row>
    <row r="60" spans="1:5" x14ac:dyDescent="0.2">
      <c r="A60" s="8"/>
      <c r="B60" s="4" t="s">
        <v>40</v>
      </c>
      <c r="C60" s="4" t="s">
        <v>5</v>
      </c>
      <c r="D60" s="5">
        <v>13000.16</v>
      </c>
      <c r="E60" s="6">
        <v>1</v>
      </c>
    </row>
    <row r="61" spans="1:5" x14ac:dyDescent="0.2">
      <c r="A61" s="8"/>
      <c r="B61" s="4" t="s">
        <v>41</v>
      </c>
      <c r="C61" s="4" t="s">
        <v>5</v>
      </c>
      <c r="D61" s="5">
        <v>900.09</v>
      </c>
      <c r="E61" s="6">
        <v>1</v>
      </c>
    </row>
    <row r="62" spans="1:5" x14ac:dyDescent="0.2">
      <c r="A62" s="8"/>
      <c r="B62" s="7" t="s">
        <v>42</v>
      </c>
      <c r="C62" s="4" t="s">
        <v>5</v>
      </c>
      <c r="D62" s="5">
        <v>5700.08</v>
      </c>
      <c r="E62" s="6">
        <v>1</v>
      </c>
    </row>
    <row r="63" spans="1:5" x14ac:dyDescent="0.2">
      <c r="A63" s="8"/>
      <c r="B63" s="8"/>
      <c r="C63" s="4" t="s">
        <v>10</v>
      </c>
      <c r="D63" s="5">
        <v>25000.65</v>
      </c>
      <c r="E63" s="6">
        <v>2</v>
      </c>
    </row>
    <row r="64" spans="1:5" x14ac:dyDescent="0.2">
      <c r="A64" s="8"/>
      <c r="B64" s="4" t="s">
        <v>19</v>
      </c>
      <c r="C64" s="4" t="s">
        <v>10</v>
      </c>
      <c r="D64" s="5">
        <v>7000.41</v>
      </c>
      <c r="E64" s="6">
        <v>1</v>
      </c>
    </row>
    <row r="65" spans="1:5" x14ac:dyDescent="0.2">
      <c r="A65" s="8"/>
      <c r="B65" s="4" t="s">
        <v>21</v>
      </c>
      <c r="C65" s="4" t="s">
        <v>5</v>
      </c>
      <c r="D65" s="5">
        <v>1729.45</v>
      </c>
      <c r="E65" s="6">
        <v>1</v>
      </c>
    </row>
    <row r="66" spans="1:5" x14ac:dyDescent="0.2">
      <c r="A66" s="8"/>
      <c r="B66" s="4" t="s">
        <v>22</v>
      </c>
      <c r="C66" s="4" t="s">
        <v>6</v>
      </c>
      <c r="D66" s="5">
        <v>6000.19</v>
      </c>
      <c r="E66" s="6">
        <v>1</v>
      </c>
    </row>
    <row r="67" spans="1:5" x14ac:dyDescent="0.2">
      <c r="A67" s="8"/>
      <c r="B67" s="7" t="s">
        <v>24</v>
      </c>
      <c r="C67" s="4" t="s">
        <v>5</v>
      </c>
      <c r="D67" s="5">
        <v>8400.4599999999991</v>
      </c>
      <c r="E67" s="6">
        <v>1</v>
      </c>
    </row>
    <row r="68" spans="1:5" x14ac:dyDescent="0.2">
      <c r="A68" s="8"/>
      <c r="B68" s="8"/>
      <c r="C68" s="4" t="s">
        <v>6</v>
      </c>
      <c r="D68" s="5">
        <v>16000.810000000001</v>
      </c>
      <c r="E68" s="6">
        <v>2</v>
      </c>
    </row>
    <row r="69" spans="1:5" x14ac:dyDescent="0.2">
      <c r="A69" s="8"/>
      <c r="B69" s="4" t="s">
        <v>43</v>
      </c>
      <c r="C69" s="4" t="s">
        <v>5</v>
      </c>
      <c r="D69" s="5">
        <v>3000.71</v>
      </c>
      <c r="E69" s="6">
        <v>1</v>
      </c>
    </row>
    <row r="70" spans="1:5" x14ac:dyDescent="0.2">
      <c r="A70" s="8"/>
      <c r="B70" s="7" t="s">
        <v>44</v>
      </c>
      <c r="C70" s="4" t="s">
        <v>6</v>
      </c>
      <c r="D70" s="5">
        <v>49001.14</v>
      </c>
      <c r="E70" s="6">
        <v>4</v>
      </c>
    </row>
    <row r="71" spans="1:5" x14ac:dyDescent="0.2">
      <c r="A71" s="8"/>
      <c r="B71" s="8"/>
      <c r="C71" s="4" t="s">
        <v>10</v>
      </c>
      <c r="D71" s="5">
        <v>20000.13</v>
      </c>
      <c r="E71" s="6">
        <v>1</v>
      </c>
    </row>
    <row r="72" spans="1:5" x14ac:dyDescent="0.2">
      <c r="A72" s="8"/>
      <c r="B72" s="7" t="s">
        <v>45</v>
      </c>
      <c r="C72" s="4" t="s">
        <v>5</v>
      </c>
      <c r="D72" s="5">
        <v>19500.84</v>
      </c>
      <c r="E72" s="6">
        <v>2</v>
      </c>
    </row>
    <row r="73" spans="1:5" x14ac:dyDescent="0.2">
      <c r="A73" s="8"/>
      <c r="B73" s="8"/>
      <c r="C73" s="4" t="s">
        <v>6</v>
      </c>
      <c r="D73" s="5">
        <v>9000.5499999999993</v>
      </c>
      <c r="E73" s="6">
        <v>1</v>
      </c>
    </row>
    <row r="74" spans="1:5" x14ac:dyDescent="0.2">
      <c r="A74" s="8"/>
      <c r="B74" s="8"/>
      <c r="C74" s="4" t="s">
        <v>10</v>
      </c>
      <c r="D74" s="5">
        <v>8800.2900000000009</v>
      </c>
      <c r="E74" s="6">
        <v>1</v>
      </c>
    </row>
    <row r="75" spans="1:5" x14ac:dyDescent="0.2">
      <c r="A75" s="8"/>
      <c r="B75" s="4" t="s">
        <v>26</v>
      </c>
      <c r="C75" s="4" t="s">
        <v>5</v>
      </c>
      <c r="D75" s="5">
        <v>53000.740000000005</v>
      </c>
      <c r="E75" s="6">
        <v>4</v>
      </c>
    </row>
    <row r="76" spans="1:5" x14ac:dyDescent="0.2">
      <c r="A76" s="8"/>
      <c r="B76" s="4" t="s">
        <v>27</v>
      </c>
      <c r="C76" s="4" t="s">
        <v>6</v>
      </c>
      <c r="D76" s="5">
        <v>7000.59</v>
      </c>
      <c r="E76" s="6">
        <v>1</v>
      </c>
    </row>
    <row r="77" spans="1:5" x14ac:dyDescent="0.2">
      <c r="A77" s="8"/>
      <c r="B77" s="7" t="s">
        <v>28</v>
      </c>
      <c r="C77" s="4" t="s">
        <v>5</v>
      </c>
      <c r="D77" s="5">
        <v>18000.46</v>
      </c>
      <c r="E77" s="6">
        <v>1</v>
      </c>
    </row>
    <row r="78" spans="1:5" x14ac:dyDescent="0.2">
      <c r="A78" s="8"/>
      <c r="B78" s="8"/>
      <c r="C78" s="4" t="s">
        <v>10</v>
      </c>
      <c r="D78" s="5">
        <v>17000.28</v>
      </c>
      <c r="E78" s="6">
        <v>1</v>
      </c>
    </row>
    <row r="79" spans="1:5" x14ac:dyDescent="0.2">
      <c r="A79" s="8"/>
      <c r="B79" s="4" t="s">
        <v>46</v>
      </c>
      <c r="C79" s="4" t="s">
        <v>10</v>
      </c>
      <c r="D79" s="5">
        <v>19999.990000000002</v>
      </c>
      <c r="E79" s="6">
        <v>1</v>
      </c>
    </row>
    <row r="80" spans="1:5" x14ac:dyDescent="0.2">
      <c r="A80" s="8"/>
      <c r="B80" s="4" t="s">
        <v>29</v>
      </c>
      <c r="C80" s="4" t="s">
        <v>6</v>
      </c>
      <c r="D80" s="5">
        <v>2000.03</v>
      </c>
      <c r="E80" s="6">
        <v>1</v>
      </c>
    </row>
    <row r="81" spans="1:5" x14ac:dyDescent="0.2">
      <c r="A81" s="8"/>
      <c r="B81" s="7" t="s">
        <v>47</v>
      </c>
      <c r="C81" s="4" t="s">
        <v>5</v>
      </c>
      <c r="D81" s="5">
        <v>10000.73</v>
      </c>
      <c r="E81" s="6">
        <v>1</v>
      </c>
    </row>
    <row r="82" spans="1:5" x14ac:dyDescent="0.2">
      <c r="A82" s="8"/>
      <c r="B82" s="8"/>
      <c r="C82" s="4" t="s">
        <v>6</v>
      </c>
      <c r="D82" s="5">
        <v>17000.75</v>
      </c>
      <c r="E82" s="6">
        <v>1</v>
      </c>
    </row>
    <row r="83" spans="1:5" x14ac:dyDescent="0.2">
      <c r="A83" s="8"/>
      <c r="B83" s="4" t="s">
        <v>48</v>
      </c>
      <c r="C83" s="4" t="s">
        <v>6</v>
      </c>
      <c r="D83" s="5">
        <v>25000.81</v>
      </c>
      <c r="E83" s="6">
        <v>2</v>
      </c>
    </row>
    <row r="84" spans="1:5" x14ac:dyDescent="0.2">
      <c r="A84" s="8"/>
      <c r="B84" s="4" t="s">
        <v>30</v>
      </c>
      <c r="C84" s="4" t="s">
        <v>6</v>
      </c>
      <c r="D84" s="5">
        <v>7000.55</v>
      </c>
      <c r="E84" s="6">
        <v>1</v>
      </c>
    </row>
    <row r="85" spans="1:5" x14ac:dyDescent="0.2">
      <c r="A85" s="8"/>
      <c r="B85" s="4" t="s">
        <v>49</v>
      </c>
      <c r="C85" s="4" t="s">
        <v>6</v>
      </c>
      <c r="D85" s="5">
        <v>9000.14</v>
      </c>
      <c r="E85" s="6">
        <v>1</v>
      </c>
    </row>
    <row r="86" spans="1:5" x14ac:dyDescent="0.2">
      <c r="A86" s="8"/>
      <c r="B86" s="4" t="s">
        <v>50</v>
      </c>
      <c r="C86" s="4" t="s">
        <v>6</v>
      </c>
      <c r="D86" s="5">
        <v>45001.08</v>
      </c>
      <c r="E86" s="6">
        <v>3</v>
      </c>
    </row>
    <row r="87" spans="1:5" x14ac:dyDescent="0.2">
      <c r="A87" s="8"/>
      <c r="B87" s="4" t="s">
        <v>51</v>
      </c>
      <c r="C87" s="4" t="s">
        <v>6</v>
      </c>
      <c r="D87" s="5">
        <v>37000.639999999999</v>
      </c>
      <c r="E87" s="6">
        <v>2</v>
      </c>
    </row>
    <row r="88" spans="1:5" x14ac:dyDescent="0.2">
      <c r="A88" s="8"/>
      <c r="B88" s="4" t="s">
        <v>32</v>
      </c>
      <c r="C88" s="4" t="s">
        <v>5</v>
      </c>
      <c r="D88" s="5">
        <v>6000.56</v>
      </c>
      <c r="E88" s="6">
        <v>1</v>
      </c>
    </row>
    <row r="89" spans="1:5" x14ac:dyDescent="0.2">
      <c r="A89" s="8"/>
      <c r="B89" s="7" t="s">
        <v>52</v>
      </c>
      <c r="C89" s="4" t="s">
        <v>5</v>
      </c>
      <c r="D89" s="5">
        <v>15000.68</v>
      </c>
      <c r="E89" s="6">
        <v>1</v>
      </c>
    </row>
    <row r="90" spans="1:5" x14ac:dyDescent="0.2">
      <c r="A90" s="8"/>
      <c r="B90" s="8"/>
      <c r="C90" s="4" t="s">
        <v>6</v>
      </c>
      <c r="D90" s="5">
        <v>10500.71</v>
      </c>
      <c r="E90" s="6">
        <v>2</v>
      </c>
    </row>
    <row r="91" spans="1:5" x14ac:dyDescent="0.2">
      <c r="A91" s="8"/>
      <c r="B91" s="4" t="s">
        <v>33</v>
      </c>
      <c r="C91" s="4" t="s">
        <v>5</v>
      </c>
      <c r="D91" s="5">
        <v>3000.14</v>
      </c>
      <c r="E91" s="6">
        <v>1</v>
      </c>
    </row>
    <row r="92" spans="1:5" x14ac:dyDescent="0.2">
      <c r="A92" s="8"/>
      <c r="B92" s="4" t="s">
        <v>53</v>
      </c>
      <c r="C92" s="4" t="s">
        <v>6</v>
      </c>
      <c r="D92" s="5">
        <v>14000.470000000001</v>
      </c>
      <c r="E92" s="6">
        <v>2</v>
      </c>
    </row>
    <row r="93" spans="1:5" x14ac:dyDescent="0.2">
      <c r="A93" s="8"/>
      <c r="B93" s="4" t="s">
        <v>54</v>
      </c>
      <c r="C93" s="4" t="s">
        <v>6</v>
      </c>
      <c r="D93" s="5">
        <v>24999.97</v>
      </c>
      <c r="E93" s="6">
        <v>1</v>
      </c>
    </row>
    <row r="94" spans="1:5" x14ac:dyDescent="0.2">
      <c r="A94" s="8"/>
      <c r="B94" s="4" t="s">
        <v>55</v>
      </c>
      <c r="C94" s="4" t="s">
        <v>5</v>
      </c>
      <c r="D94" s="5">
        <v>10000.44</v>
      </c>
      <c r="E94" s="6">
        <v>1</v>
      </c>
    </row>
    <row r="95" spans="1:5" x14ac:dyDescent="0.2">
      <c r="A95" s="7" t="s">
        <v>56</v>
      </c>
      <c r="B95" s="4" t="s">
        <v>57</v>
      </c>
      <c r="C95" s="4" t="s">
        <v>5</v>
      </c>
      <c r="D95" s="5">
        <v>1000.98</v>
      </c>
      <c r="E95" s="6">
        <v>1</v>
      </c>
    </row>
    <row r="96" spans="1:5" x14ac:dyDescent="0.2">
      <c r="A96" s="8"/>
      <c r="B96" s="7" t="s">
        <v>4</v>
      </c>
      <c r="C96" s="4" t="s">
        <v>5</v>
      </c>
      <c r="D96" s="5">
        <v>2902.38</v>
      </c>
      <c r="E96" s="6">
        <v>2</v>
      </c>
    </row>
    <row r="97" spans="1:5" x14ac:dyDescent="0.2">
      <c r="A97" s="8"/>
      <c r="B97" s="8"/>
      <c r="C97" s="4" t="s">
        <v>6</v>
      </c>
      <c r="D97" s="5">
        <v>5001.25</v>
      </c>
      <c r="E97" s="6">
        <v>1</v>
      </c>
    </row>
    <row r="98" spans="1:5" x14ac:dyDescent="0.2">
      <c r="A98" s="8"/>
      <c r="B98" s="7" t="s">
        <v>7</v>
      </c>
      <c r="C98" s="4" t="s">
        <v>5</v>
      </c>
      <c r="D98" s="5">
        <v>1999.97</v>
      </c>
      <c r="E98" s="6">
        <v>1</v>
      </c>
    </row>
    <row r="99" spans="1:5" x14ac:dyDescent="0.2">
      <c r="A99" s="8"/>
      <c r="B99" s="8"/>
      <c r="C99" s="4" t="s">
        <v>6</v>
      </c>
      <c r="D99" s="5">
        <v>7000.35</v>
      </c>
      <c r="E99" s="6">
        <v>1</v>
      </c>
    </row>
    <row r="100" spans="1:5" x14ac:dyDescent="0.2">
      <c r="A100" s="8"/>
      <c r="B100" s="7" t="s">
        <v>8</v>
      </c>
      <c r="C100" s="4" t="s">
        <v>6</v>
      </c>
      <c r="D100" s="5">
        <v>59192.03</v>
      </c>
      <c r="E100" s="6">
        <v>5</v>
      </c>
    </row>
    <row r="101" spans="1:5" x14ac:dyDescent="0.2">
      <c r="A101" s="8"/>
      <c r="B101" s="8"/>
      <c r="C101" s="4" t="s">
        <v>10</v>
      </c>
      <c r="D101" s="5">
        <v>500.75</v>
      </c>
      <c r="E101" s="6">
        <v>1</v>
      </c>
    </row>
    <row r="102" spans="1:5" x14ac:dyDescent="0.2">
      <c r="A102" s="8"/>
      <c r="B102" s="4" t="s">
        <v>9</v>
      </c>
      <c r="C102" s="4" t="s">
        <v>6</v>
      </c>
      <c r="D102" s="5">
        <v>29000.83</v>
      </c>
      <c r="E102" s="6">
        <v>2</v>
      </c>
    </row>
    <row r="103" spans="1:5" x14ac:dyDescent="0.2">
      <c r="A103" s="8"/>
      <c r="B103" s="4" t="s">
        <v>36</v>
      </c>
      <c r="C103" s="4" t="s">
        <v>6</v>
      </c>
      <c r="D103" s="5">
        <v>6000.24</v>
      </c>
      <c r="E103" s="6">
        <v>1</v>
      </c>
    </row>
    <row r="104" spans="1:5" x14ac:dyDescent="0.2">
      <c r="A104" s="8"/>
      <c r="B104" s="7" t="s">
        <v>12</v>
      </c>
      <c r="C104" s="4" t="s">
        <v>58</v>
      </c>
      <c r="D104" s="5">
        <v>5388.38</v>
      </c>
      <c r="E104" s="6">
        <v>1</v>
      </c>
    </row>
    <row r="105" spans="1:5" x14ac:dyDescent="0.2">
      <c r="A105" s="8"/>
      <c r="B105" s="8"/>
      <c r="C105" s="4" t="s">
        <v>5</v>
      </c>
      <c r="D105" s="5">
        <v>5114.62</v>
      </c>
      <c r="E105" s="6">
        <v>1</v>
      </c>
    </row>
    <row r="106" spans="1:5" x14ac:dyDescent="0.2">
      <c r="A106" s="8"/>
      <c r="B106" s="8"/>
      <c r="C106" s="4" t="s">
        <v>6</v>
      </c>
      <c r="D106" s="5">
        <v>17000.75</v>
      </c>
      <c r="E106" s="6">
        <v>1</v>
      </c>
    </row>
    <row r="107" spans="1:5" x14ac:dyDescent="0.2">
      <c r="A107" s="8"/>
      <c r="B107" s="4" t="s">
        <v>13</v>
      </c>
      <c r="C107" s="4" t="s">
        <v>5</v>
      </c>
      <c r="D107" s="5">
        <v>29001.160000000003</v>
      </c>
      <c r="E107" s="6">
        <v>3</v>
      </c>
    </row>
    <row r="108" spans="1:5" x14ac:dyDescent="0.2">
      <c r="A108" s="8"/>
      <c r="B108" s="4" t="s">
        <v>14</v>
      </c>
      <c r="C108" s="4" t="s">
        <v>5</v>
      </c>
      <c r="D108" s="5">
        <v>6500.8</v>
      </c>
      <c r="E108" s="6">
        <v>2</v>
      </c>
    </row>
    <row r="109" spans="1:5" x14ac:dyDescent="0.2">
      <c r="A109" s="8"/>
      <c r="B109" s="4" t="s">
        <v>15</v>
      </c>
      <c r="C109" s="4" t="s">
        <v>6</v>
      </c>
      <c r="D109" s="5">
        <v>25000.69</v>
      </c>
      <c r="E109" s="6">
        <v>2</v>
      </c>
    </row>
    <row r="110" spans="1:5" x14ac:dyDescent="0.2">
      <c r="A110" s="8"/>
      <c r="B110" s="4" t="s">
        <v>38</v>
      </c>
      <c r="C110" s="4" t="s">
        <v>5</v>
      </c>
      <c r="D110" s="5">
        <v>14000.46</v>
      </c>
      <c r="E110" s="6">
        <v>1</v>
      </c>
    </row>
    <row r="111" spans="1:5" x14ac:dyDescent="0.2">
      <c r="A111" s="8"/>
      <c r="B111" s="7" t="s">
        <v>39</v>
      </c>
      <c r="C111" s="4" t="s">
        <v>5</v>
      </c>
      <c r="D111" s="5">
        <v>26290.97</v>
      </c>
      <c r="E111" s="6">
        <v>2</v>
      </c>
    </row>
    <row r="112" spans="1:5" x14ac:dyDescent="0.2">
      <c r="A112" s="8"/>
      <c r="B112" s="8"/>
      <c r="C112" s="4" t="s">
        <v>10</v>
      </c>
      <c r="D112" s="5">
        <v>17000.189999999999</v>
      </c>
      <c r="E112" s="6">
        <v>1</v>
      </c>
    </row>
    <row r="113" spans="1:5" x14ac:dyDescent="0.2">
      <c r="A113" s="8"/>
      <c r="B113" s="4" t="s">
        <v>16</v>
      </c>
      <c r="C113" s="4" t="s">
        <v>6</v>
      </c>
      <c r="D113" s="5">
        <v>10000.39</v>
      </c>
      <c r="E113" s="6">
        <v>1</v>
      </c>
    </row>
    <row r="114" spans="1:5" x14ac:dyDescent="0.2">
      <c r="A114" s="8"/>
      <c r="B114" s="7" t="s">
        <v>17</v>
      </c>
      <c r="C114" s="4" t="s">
        <v>6</v>
      </c>
      <c r="D114" s="5">
        <v>17000.57</v>
      </c>
      <c r="E114" s="6">
        <v>1</v>
      </c>
    </row>
    <row r="115" spans="1:5" x14ac:dyDescent="0.2">
      <c r="A115" s="8"/>
      <c r="B115" s="8"/>
      <c r="C115" s="4" t="s">
        <v>10</v>
      </c>
      <c r="D115" s="5">
        <v>1260.96</v>
      </c>
      <c r="E115" s="6">
        <v>1</v>
      </c>
    </row>
    <row r="116" spans="1:5" x14ac:dyDescent="0.2">
      <c r="A116" s="8"/>
      <c r="B116" s="4" t="s">
        <v>40</v>
      </c>
      <c r="C116" s="4" t="s">
        <v>6</v>
      </c>
      <c r="D116" s="5">
        <v>2499.9899999999998</v>
      </c>
      <c r="E116" s="6">
        <v>1</v>
      </c>
    </row>
    <row r="117" spans="1:5" x14ac:dyDescent="0.2">
      <c r="A117" s="8"/>
      <c r="B117" s="4" t="s">
        <v>41</v>
      </c>
      <c r="C117" s="4" t="s">
        <v>10</v>
      </c>
      <c r="D117" s="5">
        <v>700.39</v>
      </c>
      <c r="E117" s="6">
        <v>1</v>
      </c>
    </row>
    <row r="118" spans="1:5" x14ac:dyDescent="0.2">
      <c r="A118" s="8"/>
      <c r="B118" s="4" t="s">
        <v>42</v>
      </c>
      <c r="C118" s="4" t="s">
        <v>6</v>
      </c>
      <c r="D118" s="5">
        <v>12501.150000000001</v>
      </c>
      <c r="E118" s="6">
        <v>2</v>
      </c>
    </row>
    <row r="119" spans="1:5" x14ac:dyDescent="0.2">
      <c r="A119" s="8"/>
      <c r="B119" s="7" t="s">
        <v>19</v>
      </c>
      <c r="C119" s="4" t="s">
        <v>5</v>
      </c>
      <c r="D119" s="5">
        <v>25000.18</v>
      </c>
      <c r="E119" s="6">
        <v>2</v>
      </c>
    </row>
    <row r="120" spans="1:5" x14ac:dyDescent="0.2">
      <c r="A120" s="8"/>
      <c r="B120" s="8"/>
      <c r="C120" s="4" t="s">
        <v>6</v>
      </c>
      <c r="D120" s="5">
        <v>20000.54</v>
      </c>
      <c r="E120" s="6">
        <v>2</v>
      </c>
    </row>
    <row r="121" spans="1:5" x14ac:dyDescent="0.2">
      <c r="A121" s="8"/>
      <c r="B121" s="4" t="s">
        <v>59</v>
      </c>
      <c r="C121" s="4" t="s">
        <v>6</v>
      </c>
      <c r="D121" s="5">
        <v>5000.21</v>
      </c>
      <c r="E121" s="6">
        <v>1</v>
      </c>
    </row>
    <row r="122" spans="1:5" x14ac:dyDescent="0.2">
      <c r="A122" s="8"/>
      <c r="B122" s="4" t="s">
        <v>21</v>
      </c>
      <c r="C122" s="4" t="s">
        <v>5</v>
      </c>
      <c r="D122" s="5">
        <v>3986.03</v>
      </c>
      <c r="E122" s="6">
        <v>1</v>
      </c>
    </row>
    <row r="123" spans="1:5" x14ac:dyDescent="0.2">
      <c r="A123" s="8"/>
      <c r="B123" s="4" t="s">
        <v>22</v>
      </c>
      <c r="C123" s="4" t="s">
        <v>6</v>
      </c>
      <c r="D123" s="5">
        <v>41000.57</v>
      </c>
      <c r="E123" s="6">
        <v>3</v>
      </c>
    </row>
    <row r="124" spans="1:5" x14ac:dyDescent="0.2">
      <c r="A124" s="8"/>
      <c r="B124" s="4" t="s">
        <v>60</v>
      </c>
      <c r="C124" s="4" t="s">
        <v>5</v>
      </c>
      <c r="D124" s="5">
        <v>7500.03</v>
      </c>
      <c r="E124" s="6">
        <v>1</v>
      </c>
    </row>
    <row r="125" spans="1:5" x14ac:dyDescent="0.2">
      <c r="A125" s="8"/>
      <c r="B125" s="4" t="s">
        <v>23</v>
      </c>
      <c r="C125" s="4" t="s">
        <v>10</v>
      </c>
      <c r="D125" s="5">
        <v>5000.1499999999996</v>
      </c>
      <c r="E125" s="6">
        <v>1</v>
      </c>
    </row>
    <row r="126" spans="1:5" x14ac:dyDescent="0.2">
      <c r="A126" s="8"/>
      <c r="B126" s="7" t="s">
        <v>24</v>
      </c>
      <c r="C126" s="4" t="s">
        <v>5</v>
      </c>
      <c r="D126" s="5">
        <v>36000.229999999996</v>
      </c>
      <c r="E126" s="6">
        <v>2</v>
      </c>
    </row>
    <row r="127" spans="1:5" x14ac:dyDescent="0.2">
      <c r="A127" s="8"/>
      <c r="B127" s="8"/>
      <c r="C127" s="4" t="s">
        <v>10</v>
      </c>
      <c r="D127" s="5">
        <v>7000.57</v>
      </c>
      <c r="E127" s="6">
        <v>1</v>
      </c>
    </row>
    <row r="128" spans="1:5" x14ac:dyDescent="0.2">
      <c r="A128" s="8"/>
      <c r="B128" s="4" t="s">
        <v>61</v>
      </c>
      <c r="C128" s="4" t="s">
        <v>6</v>
      </c>
      <c r="D128" s="5">
        <v>14000.36</v>
      </c>
      <c r="E128" s="6">
        <v>1</v>
      </c>
    </row>
    <row r="129" spans="1:5" x14ac:dyDescent="0.2">
      <c r="A129" s="8"/>
      <c r="B129" s="4" t="s">
        <v>62</v>
      </c>
      <c r="C129" s="4" t="s">
        <v>10</v>
      </c>
      <c r="D129" s="5">
        <v>1255.68</v>
      </c>
      <c r="E129" s="6">
        <v>1</v>
      </c>
    </row>
    <row r="130" spans="1:5" x14ac:dyDescent="0.2">
      <c r="A130" s="8"/>
      <c r="B130" s="4" t="s">
        <v>63</v>
      </c>
      <c r="C130" s="4" t="s">
        <v>6</v>
      </c>
      <c r="D130" s="5">
        <v>17000.27</v>
      </c>
      <c r="E130" s="6">
        <v>1</v>
      </c>
    </row>
    <row r="131" spans="1:5" x14ac:dyDescent="0.2">
      <c r="A131" s="8"/>
      <c r="B131" s="7" t="s">
        <v>64</v>
      </c>
      <c r="C131" s="4" t="s">
        <v>5</v>
      </c>
      <c r="D131" s="5">
        <v>8000.31</v>
      </c>
      <c r="E131" s="6">
        <v>1</v>
      </c>
    </row>
    <row r="132" spans="1:5" x14ac:dyDescent="0.2">
      <c r="A132" s="8"/>
      <c r="B132" s="8"/>
      <c r="C132" s="4" t="s">
        <v>6</v>
      </c>
      <c r="D132" s="5">
        <v>9200.93</v>
      </c>
      <c r="E132" s="6">
        <v>2</v>
      </c>
    </row>
    <row r="133" spans="1:5" x14ac:dyDescent="0.2">
      <c r="A133" s="8"/>
      <c r="B133" s="7" t="s">
        <v>44</v>
      </c>
      <c r="C133" s="4" t="s">
        <v>5</v>
      </c>
      <c r="D133" s="5">
        <v>3000.16</v>
      </c>
      <c r="E133" s="6">
        <v>1</v>
      </c>
    </row>
    <row r="134" spans="1:5" x14ac:dyDescent="0.2">
      <c r="A134" s="8"/>
      <c r="B134" s="8"/>
      <c r="C134" s="4" t="s">
        <v>6</v>
      </c>
      <c r="D134" s="5">
        <v>39000.380000000005</v>
      </c>
      <c r="E134" s="6">
        <v>2</v>
      </c>
    </row>
    <row r="135" spans="1:5" x14ac:dyDescent="0.2">
      <c r="A135" s="8"/>
      <c r="B135" s="7" t="s">
        <v>45</v>
      </c>
      <c r="C135" s="4" t="s">
        <v>5</v>
      </c>
      <c r="D135" s="5">
        <v>6500.76</v>
      </c>
      <c r="E135" s="6">
        <v>1</v>
      </c>
    </row>
    <row r="136" spans="1:5" x14ac:dyDescent="0.2">
      <c r="A136" s="8"/>
      <c r="B136" s="8"/>
      <c r="C136" s="4" t="s">
        <v>6</v>
      </c>
      <c r="D136" s="5">
        <v>5500.65</v>
      </c>
      <c r="E136" s="6">
        <v>1</v>
      </c>
    </row>
    <row r="137" spans="1:5" x14ac:dyDescent="0.2">
      <c r="A137" s="8"/>
      <c r="B137" s="7" t="s">
        <v>25</v>
      </c>
      <c r="C137" s="4" t="s">
        <v>5</v>
      </c>
      <c r="D137" s="5">
        <v>15000.3</v>
      </c>
      <c r="E137" s="6">
        <v>1</v>
      </c>
    </row>
    <row r="138" spans="1:5" x14ac:dyDescent="0.2">
      <c r="A138" s="8"/>
      <c r="B138" s="8"/>
      <c r="C138" s="4" t="s">
        <v>6</v>
      </c>
      <c r="D138" s="5">
        <v>21001.41</v>
      </c>
      <c r="E138" s="6">
        <v>2</v>
      </c>
    </row>
    <row r="139" spans="1:5" x14ac:dyDescent="0.2">
      <c r="A139" s="8"/>
      <c r="B139" s="4" t="s">
        <v>26</v>
      </c>
      <c r="C139" s="4" t="s">
        <v>5</v>
      </c>
      <c r="D139" s="5">
        <v>34000.559999999998</v>
      </c>
      <c r="E139" s="6">
        <v>2</v>
      </c>
    </row>
    <row r="140" spans="1:5" x14ac:dyDescent="0.2">
      <c r="A140" s="8"/>
      <c r="B140" s="7" t="s">
        <v>27</v>
      </c>
      <c r="C140" s="4" t="s">
        <v>5</v>
      </c>
      <c r="D140" s="5">
        <v>33001.689999999995</v>
      </c>
      <c r="E140" s="6">
        <v>3</v>
      </c>
    </row>
    <row r="141" spans="1:5" x14ac:dyDescent="0.2">
      <c r="A141" s="8"/>
      <c r="B141" s="8"/>
      <c r="C141" s="4" t="s">
        <v>6</v>
      </c>
      <c r="D141" s="5">
        <v>7000.52</v>
      </c>
      <c r="E141" s="6">
        <v>1</v>
      </c>
    </row>
    <row r="142" spans="1:5" x14ac:dyDescent="0.2">
      <c r="A142" s="8"/>
      <c r="B142" s="4" t="s">
        <v>28</v>
      </c>
      <c r="C142" s="4" t="s">
        <v>10</v>
      </c>
      <c r="D142" s="5">
        <v>17000.32</v>
      </c>
      <c r="E142" s="6">
        <v>1</v>
      </c>
    </row>
    <row r="143" spans="1:5" x14ac:dyDescent="0.2">
      <c r="A143" s="8"/>
      <c r="B143" s="4" t="s">
        <v>46</v>
      </c>
      <c r="C143" s="4" t="s">
        <v>5</v>
      </c>
      <c r="D143" s="5">
        <v>5000.2700000000004</v>
      </c>
      <c r="E143" s="6">
        <v>1</v>
      </c>
    </row>
    <row r="144" spans="1:5" x14ac:dyDescent="0.2">
      <c r="A144" s="8"/>
      <c r="B144" s="4" t="s">
        <v>47</v>
      </c>
      <c r="C144" s="4" t="s">
        <v>6</v>
      </c>
      <c r="D144" s="5">
        <v>18000.75</v>
      </c>
      <c r="E144" s="6">
        <v>2</v>
      </c>
    </row>
    <row r="145" spans="1:5" x14ac:dyDescent="0.2">
      <c r="A145" s="8"/>
      <c r="B145" s="7" t="s">
        <v>48</v>
      </c>
      <c r="C145" s="4" t="s">
        <v>5</v>
      </c>
      <c r="D145" s="5">
        <v>11000.29</v>
      </c>
      <c r="E145" s="6">
        <v>1</v>
      </c>
    </row>
    <row r="146" spans="1:5" x14ac:dyDescent="0.2">
      <c r="A146" s="8"/>
      <c r="B146" s="8"/>
      <c r="C146" s="4" t="s">
        <v>6</v>
      </c>
      <c r="D146" s="5">
        <v>14001.150000000001</v>
      </c>
      <c r="E146" s="6">
        <v>2</v>
      </c>
    </row>
    <row r="147" spans="1:5" x14ac:dyDescent="0.2">
      <c r="A147" s="8"/>
      <c r="B147" s="7" t="s">
        <v>30</v>
      </c>
      <c r="C147" s="4" t="s">
        <v>5</v>
      </c>
      <c r="D147" s="5">
        <v>5000.51</v>
      </c>
      <c r="E147" s="6">
        <v>1</v>
      </c>
    </row>
    <row r="148" spans="1:5" x14ac:dyDescent="0.2">
      <c r="A148" s="8"/>
      <c r="B148" s="8"/>
      <c r="C148" s="4" t="s">
        <v>6</v>
      </c>
      <c r="D148" s="5">
        <v>14501.42</v>
      </c>
      <c r="E148" s="6">
        <v>2</v>
      </c>
    </row>
    <row r="149" spans="1:5" x14ac:dyDescent="0.2">
      <c r="A149" s="8"/>
      <c r="B149" s="8"/>
      <c r="C149" s="4" t="s">
        <v>10</v>
      </c>
      <c r="D149" s="5">
        <v>36000.660000000003</v>
      </c>
      <c r="E149" s="6">
        <v>2</v>
      </c>
    </row>
    <row r="150" spans="1:5" x14ac:dyDescent="0.2">
      <c r="A150" s="8"/>
      <c r="B150" s="7" t="s">
        <v>65</v>
      </c>
      <c r="C150" s="4" t="s">
        <v>5</v>
      </c>
      <c r="D150" s="5">
        <v>35000.65</v>
      </c>
      <c r="E150" s="6">
        <v>3</v>
      </c>
    </row>
    <row r="151" spans="1:5" x14ac:dyDescent="0.2">
      <c r="A151" s="8"/>
      <c r="B151" s="8"/>
      <c r="C151" s="4" t="s">
        <v>6</v>
      </c>
      <c r="D151" s="5">
        <v>5999.98</v>
      </c>
      <c r="E151" s="6">
        <v>1</v>
      </c>
    </row>
    <row r="152" spans="1:5" x14ac:dyDescent="0.2">
      <c r="A152" s="8"/>
      <c r="B152" s="4" t="s">
        <v>49</v>
      </c>
      <c r="C152" s="4" t="s">
        <v>5</v>
      </c>
      <c r="D152" s="5">
        <v>24999.96</v>
      </c>
      <c r="E152" s="6">
        <v>1</v>
      </c>
    </row>
    <row r="153" spans="1:5" x14ac:dyDescent="0.2">
      <c r="A153" s="8"/>
      <c r="B153" s="4" t="s">
        <v>50</v>
      </c>
      <c r="C153" s="4" t="s">
        <v>6</v>
      </c>
      <c r="D153" s="5">
        <v>15000.35</v>
      </c>
      <c r="E153" s="6">
        <v>1</v>
      </c>
    </row>
    <row r="154" spans="1:5" x14ac:dyDescent="0.2">
      <c r="A154" s="8"/>
      <c r="B154" s="4" t="s">
        <v>31</v>
      </c>
      <c r="C154" s="4" t="s">
        <v>5</v>
      </c>
      <c r="D154" s="5">
        <v>19000.55</v>
      </c>
      <c r="E154" s="6">
        <v>2</v>
      </c>
    </row>
    <row r="155" spans="1:5" x14ac:dyDescent="0.2">
      <c r="A155" s="8"/>
      <c r="B155" s="7" t="s">
        <v>51</v>
      </c>
      <c r="C155" s="4" t="s">
        <v>6</v>
      </c>
      <c r="D155" s="5">
        <v>44001.950000000004</v>
      </c>
      <c r="E155" s="6">
        <v>3</v>
      </c>
    </row>
    <row r="156" spans="1:5" x14ac:dyDescent="0.2">
      <c r="A156" s="8"/>
      <c r="B156" s="8"/>
      <c r="C156" s="4" t="s">
        <v>10</v>
      </c>
      <c r="D156" s="5">
        <v>6000.29</v>
      </c>
      <c r="E156" s="6">
        <v>1</v>
      </c>
    </row>
    <row r="157" spans="1:5" x14ac:dyDescent="0.2">
      <c r="A157" s="8"/>
      <c r="B157" s="4" t="s">
        <v>32</v>
      </c>
      <c r="C157" s="4" t="s">
        <v>5</v>
      </c>
      <c r="D157" s="5">
        <v>8000.16</v>
      </c>
      <c r="E157" s="6">
        <v>1</v>
      </c>
    </row>
    <row r="158" spans="1:5" x14ac:dyDescent="0.2">
      <c r="A158" s="8"/>
      <c r="B158" s="4" t="s">
        <v>52</v>
      </c>
      <c r="C158" s="4" t="s">
        <v>6</v>
      </c>
      <c r="D158" s="5">
        <v>12000.48</v>
      </c>
      <c r="E158" s="6">
        <v>1</v>
      </c>
    </row>
    <row r="159" spans="1:5" x14ac:dyDescent="0.2">
      <c r="A159" s="8"/>
      <c r="B159" s="4" t="s">
        <v>53</v>
      </c>
      <c r="C159" s="4" t="s">
        <v>6</v>
      </c>
      <c r="D159" s="5">
        <v>59502.219999999994</v>
      </c>
      <c r="E159" s="6">
        <v>5</v>
      </c>
    </row>
    <row r="160" spans="1:5" x14ac:dyDescent="0.2">
      <c r="A160" s="8"/>
      <c r="B160" s="4" t="s">
        <v>34</v>
      </c>
      <c r="C160" s="4" t="s">
        <v>6</v>
      </c>
      <c r="D160" s="5">
        <v>12000.22</v>
      </c>
      <c r="E160" s="6">
        <v>1</v>
      </c>
    </row>
    <row r="161" spans="1:5" x14ac:dyDescent="0.2">
      <c r="A161" s="8"/>
      <c r="B161" s="7" t="s">
        <v>54</v>
      </c>
      <c r="C161" s="4" t="s">
        <v>5</v>
      </c>
      <c r="D161" s="5">
        <v>15500.800000000001</v>
      </c>
      <c r="E161" s="6">
        <v>2</v>
      </c>
    </row>
    <row r="162" spans="1:5" x14ac:dyDescent="0.2">
      <c r="A162" s="8"/>
      <c r="B162" s="8"/>
      <c r="C162" s="4" t="s">
        <v>10</v>
      </c>
      <c r="D162" s="5">
        <v>20000.46</v>
      </c>
      <c r="E162" s="6">
        <v>1</v>
      </c>
    </row>
    <row r="163" spans="1:5" x14ac:dyDescent="0.2">
      <c r="A163" s="8"/>
      <c r="B163" s="4" t="s">
        <v>55</v>
      </c>
      <c r="C163" s="4" t="s">
        <v>5</v>
      </c>
      <c r="D163" s="5">
        <v>5000.2299999999996</v>
      </c>
      <c r="E163" s="6">
        <v>1</v>
      </c>
    </row>
    <row r="164" spans="1:5" x14ac:dyDescent="0.2">
      <c r="A164" s="7" t="s">
        <v>66</v>
      </c>
      <c r="B164" s="4" t="s">
        <v>57</v>
      </c>
      <c r="C164" s="4" t="s">
        <v>5</v>
      </c>
      <c r="D164" s="5">
        <v>3399.46</v>
      </c>
      <c r="E164" s="6">
        <v>1</v>
      </c>
    </row>
    <row r="165" spans="1:5" x14ac:dyDescent="0.2">
      <c r="A165" s="8"/>
      <c r="B165" s="7" t="s">
        <v>4</v>
      </c>
      <c r="C165" s="4" t="s">
        <v>5</v>
      </c>
      <c r="D165" s="5">
        <v>6690.2</v>
      </c>
      <c r="E165" s="6">
        <v>2</v>
      </c>
    </row>
    <row r="166" spans="1:5" x14ac:dyDescent="0.2">
      <c r="A166" s="8"/>
      <c r="B166" s="8"/>
      <c r="C166" s="4" t="s">
        <v>6</v>
      </c>
      <c r="D166" s="5">
        <v>15000.67</v>
      </c>
      <c r="E166" s="6">
        <v>1</v>
      </c>
    </row>
    <row r="167" spans="1:5" x14ac:dyDescent="0.2">
      <c r="A167" s="8"/>
      <c r="B167" s="4" t="s">
        <v>7</v>
      </c>
      <c r="C167" s="4" t="s">
        <v>5</v>
      </c>
      <c r="D167" s="5">
        <v>17001.009999999998</v>
      </c>
      <c r="E167" s="6">
        <v>2</v>
      </c>
    </row>
    <row r="168" spans="1:5" x14ac:dyDescent="0.2">
      <c r="A168" s="8"/>
      <c r="B168" s="4" t="s">
        <v>8</v>
      </c>
      <c r="C168" s="4" t="s">
        <v>6</v>
      </c>
      <c r="D168" s="5">
        <v>10000.35</v>
      </c>
      <c r="E168" s="6">
        <v>1</v>
      </c>
    </row>
    <row r="169" spans="1:5" x14ac:dyDescent="0.2">
      <c r="A169" s="8"/>
      <c r="B169" s="4" t="s">
        <v>9</v>
      </c>
      <c r="C169" s="4" t="s">
        <v>5</v>
      </c>
      <c r="D169" s="5">
        <v>51982.130000000005</v>
      </c>
      <c r="E169" s="6">
        <v>3</v>
      </c>
    </row>
    <row r="170" spans="1:5" x14ac:dyDescent="0.2">
      <c r="A170" s="8"/>
      <c r="B170" s="7" t="s">
        <v>36</v>
      </c>
      <c r="C170" s="4" t="s">
        <v>5</v>
      </c>
      <c r="D170" s="5">
        <v>500.48</v>
      </c>
      <c r="E170" s="6">
        <v>1</v>
      </c>
    </row>
    <row r="171" spans="1:5" x14ac:dyDescent="0.2">
      <c r="A171" s="8"/>
      <c r="B171" s="8"/>
      <c r="C171" s="4" t="s">
        <v>6</v>
      </c>
      <c r="D171" s="5">
        <v>26000.82</v>
      </c>
      <c r="E171" s="6">
        <v>2</v>
      </c>
    </row>
    <row r="172" spans="1:5" x14ac:dyDescent="0.2">
      <c r="A172" s="8"/>
      <c r="B172" s="4" t="s">
        <v>37</v>
      </c>
      <c r="C172" s="4" t="s">
        <v>6</v>
      </c>
      <c r="D172" s="5">
        <v>13500.810000000001</v>
      </c>
      <c r="E172" s="6">
        <v>2</v>
      </c>
    </row>
    <row r="173" spans="1:5" x14ac:dyDescent="0.2">
      <c r="A173" s="8"/>
      <c r="B173" s="7" t="s">
        <v>12</v>
      </c>
      <c r="C173" s="4" t="s">
        <v>6</v>
      </c>
      <c r="D173" s="5">
        <v>5000.6099999999997</v>
      </c>
      <c r="E173" s="6">
        <v>1</v>
      </c>
    </row>
    <row r="174" spans="1:5" x14ac:dyDescent="0.2">
      <c r="A174" s="8"/>
      <c r="B174" s="8"/>
      <c r="C174" s="4" t="s">
        <v>10</v>
      </c>
      <c r="D174" s="5">
        <v>9000.59</v>
      </c>
      <c r="E174" s="6">
        <v>1</v>
      </c>
    </row>
    <row r="175" spans="1:5" x14ac:dyDescent="0.2">
      <c r="A175" s="8"/>
      <c r="B175" s="7" t="s">
        <v>13</v>
      </c>
      <c r="C175" s="4" t="s">
        <v>5</v>
      </c>
      <c r="D175" s="5">
        <v>29677.469999999998</v>
      </c>
      <c r="E175" s="6">
        <v>3</v>
      </c>
    </row>
    <row r="176" spans="1:5" x14ac:dyDescent="0.2">
      <c r="A176" s="8"/>
      <c r="B176" s="8"/>
      <c r="C176" s="4" t="s">
        <v>6</v>
      </c>
      <c r="D176" s="5">
        <v>10000.030000000001</v>
      </c>
      <c r="E176" s="6">
        <v>1</v>
      </c>
    </row>
    <row r="177" spans="1:5" x14ac:dyDescent="0.2">
      <c r="A177" s="8"/>
      <c r="B177" s="7" t="s">
        <v>14</v>
      </c>
      <c r="C177" s="4" t="s">
        <v>5</v>
      </c>
      <c r="D177" s="5">
        <v>2469.6400000000003</v>
      </c>
      <c r="E177" s="6">
        <v>2</v>
      </c>
    </row>
    <row r="178" spans="1:5" x14ac:dyDescent="0.2">
      <c r="A178" s="8"/>
      <c r="B178" s="8"/>
      <c r="C178" s="4" t="s">
        <v>6</v>
      </c>
      <c r="D178" s="5">
        <v>7000.57</v>
      </c>
      <c r="E178" s="6">
        <v>1</v>
      </c>
    </row>
    <row r="179" spans="1:5" x14ac:dyDescent="0.2">
      <c r="A179" s="8"/>
      <c r="B179" s="8"/>
      <c r="C179" s="4" t="s">
        <v>10</v>
      </c>
      <c r="D179" s="5">
        <v>2350.1999999999998</v>
      </c>
      <c r="E179" s="6">
        <v>1</v>
      </c>
    </row>
    <row r="180" spans="1:5" x14ac:dyDescent="0.2">
      <c r="A180" s="8"/>
      <c r="B180" s="7" t="s">
        <v>15</v>
      </c>
      <c r="C180" s="4" t="s">
        <v>5</v>
      </c>
      <c r="D180" s="5">
        <v>1287.1400000000001</v>
      </c>
      <c r="E180" s="6">
        <v>1</v>
      </c>
    </row>
    <row r="181" spans="1:5" x14ac:dyDescent="0.2">
      <c r="A181" s="8"/>
      <c r="B181" s="8"/>
      <c r="C181" s="4" t="s">
        <v>6</v>
      </c>
      <c r="D181" s="5">
        <v>25000.69</v>
      </c>
      <c r="E181" s="6">
        <v>1</v>
      </c>
    </row>
    <row r="182" spans="1:5" x14ac:dyDescent="0.2">
      <c r="A182" s="8"/>
      <c r="B182" s="7" t="s">
        <v>38</v>
      </c>
      <c r="C182" s="4" t="s">
        <v>5</v>
      </c>
      <c r="D182" s="5">
        <v>8999.93</v>
      </c>
      <c r="E182" s="6">
        <v>1</v>
      </c>
    </row>
    <row r="183" spans="1:5" x14ac:dyDescent="0.2">
      <c r="A183" s="8"/>
      <c r="B183" s="8"/>
      <c r="C183" s="4" t="s">
        <v>6</v>
      </c>
      <c r="D183" s="5">
        <v>20001.03</v>
      </c>
      <c r="E183" s="6">
        <v>2</v>
      </c>
    </row>
    <row r="184" spans="1:5" x14ac:dyDescent="0.2">
      <c r="A184" s="8"/>
      <c r="B184" s="4" t="s">
        <v>39</v>
      </c>
      <c r="C184" s="4" t="s">
        <v>6</v>
      </c>
      <c r="D184" s="5">
        <v>11000.27</v>
      </c>
      <c r="E184" s="6">
        <v>1</v>
      </c>
    </row>
    <row r="185" spans="1:5" x14ac:dyDescent="0.2">
      <c r="A185" s="8"/>
      <c r="B185" s="4" t="s">
        <v>16</v>
      </c>
      <c r="C185" s="4" t="s">
        <v>5</v>
      </c>
      <c r="D185" s="5">
        <v>29000.720000000001</v>
      </c>
      <c r="E185" s="6">
        <v>2</v>
      </c>
    </row>
    <row r="186" spans="1:5" x14ac:dyDescent="0.2">
      <c r="A186" s="8"/>
      <c r="B186" s="4" t="s">
        <v>17</v>
      </c>
      <c r="C186" s="4" t="s">
        <v>5</v>
      </c>
      <c r="D186" s="5">
        <v>9000.41</v>
      </c>
      <c r="E186" s="6">
        <v>1</v>
      </c>
    </row>
    <row r="187" spans="1:5" x14ac:dyDescent="0.2">
      <c r="A187" s="8"/>
      <c r="B187" s="4" t="s">
        <v>40</v>
      </c>
      <c r="C187" s="4" t="s">
        <v>10</v>
      </c>
      <c r="D187" s="5">
        <v>13000.41</v>
      </c>
      <c r="E187" s="6">
        <v>1</v>
      </c>
    </row>
    <row r="188" spans="1:5" x14ac:dyDescent="0.2">
      <c r="A188" s="8"/>
      <c r="B188" s="7" t="s">
        <v>42</v>
      </c>
      <c r="C188" s="4" t="s">
        <v>5</v>
      </c>
      <c r="D188" s="5">
        <v>1000.34</v>
      </c>
      <c r="E188" s="6">
        <v>1</v>
      </c>
    </row>
    <row r="189" spans="1:5" x14ac:dyDescent="0.2">
      <c r="A189" s="8"/>
      <c r="B189" s="8"/>
      <c r="C189" s="4" t="s">
        <v>6</v>
      </c>
      <c r="D189" s="5">
        <v>20000.599999999999</v>
      </c>
      <c r="E189" s="6">
        <v>1</v>
      </c>
    </row>
    <row r="190" spans="1:5" x14ac:dyDescent="0.2">
      <c r="A190" s="8"/>
      <c r="B190" s="8"/>
      <c r="C190" s="4" t="s">
        <v>10</v>
      </c>
      <c r="D190" s="5">
        <v>40001.49</v>
      </c>
      <c r="E190" s="6">
        <v>3</v>
      </c>
    </row>
    <row r="191" spans="1:5" x14ac:dyDescent="0.2">
      <c r="A191" s="8"/>
      <c r="B191" s="4" t="s">
        <v>67</v>
      </c>
      <c r="C191" s="4" t="s">
        <v>6</v>
      </c>
      <c r="D191" s="5">
        <v>2000.57</v>
      </c>
      <c r="E191" s="6">
        <v>1</v>
      </c>
    </row>
    <row r="192" spans="1:5" x14ac:dyDescent="0.2">
      <c r="A192" s="8"/>
      <c r="B192" s="4" t="s">
        <v>18</v>
      </c>
      <c r="C192" s="4" t="s">
        <v>5</v>
      </c>
      <c r="D192" s="5">
        <v>10000.34</v>
      </c>
      <c r="E192" s="6">
        <v>1</v>
      </c>
    </row>
    <row r="193" spans="1:5" x14ac:dyDescent="0.2">
      <c r="A193" s="8"/>
      <c r="B193" s="4" t="s">
        <v>19</v>
      </c>
      <c r="C193" s="4" t="s">
        <v>5</v>
      </c>
      <c r="D193" s="5">
        <v>10000.43</v>
      </c>
      <c r="E193" s="6">
        <v>1</v>
      </c>
    </row>
    <row r="194" spans="1:5" x14ac:dyDescent="0.2">
      <c r="A194" s="8"/>
      <c r="B194" s="4" t="s">
        <v>60</v>
      </c>
      <c r="C194" s="4" t="s">
        <v>5</v>
      </c>
      <c r="D194" s="5">
        <v>13000.33</v>
      </c>
      <c r="E194" s="6">
        <v>1</v>
      </c>
    </row>
    <row r="195" spans="1:5" x14ac:dyDescent="0.2">
      <c r="A195" s="8"/>
      <c r="B195" s="4" t="s">
        <v>23</v>
      </c>
      <c r="C195" s="4" t="s">
        <v>10</v>
      </c>
      <c r="D195" s="5">
        <v>9000.02</v>
      </c>
      <c r="E195" s="6">
        <v>1</v>
      </c>
    </row>
    <row r="196" spans="1:5" x14ac:dyDescent="0.2">
      <c r="A196" s="8"/>
      <c r="B196" s="7" t="s">
        <v>24</v>
      </c>
      <c r="C196" s="4" t="s">
        <v>5</v>
      </c>
      <c r="D196" s="5">
        <v>32501.18</v>
      </c>
      <c r="E196" s="6">
        <v>3</v>
      </c>
    </row>
    <row r="197" spans="1:5" x14ac:dyDescent="0.2">
      <c r="A197" s="8"/>
      <c r="B197" s="8"/>
      <c r="C197" s="4" t="s">
        <v>10</v>
      </c>
      <c r="D197" s="5">
        <v>733.23</v>
      </c>
      <c r="E197" s="6">
        <v>1</v>
      </c>
    </row>
    <row r="198" spans="1:5" x14ac:dyDescent="0.2">
      <c r="A198" s="8"/>
      <c r="B198" s="4" t="s">
        <v>44</v>
      </c>
      <c r="C198" s="4" t="s">
        <v>5</v>
      </c>
      <c r="D198" s="5">
        <v>34000.449999999997</v>
      </c>
      <c r="E198" s="6">
        <v>2</v>
      </c>
    </row>
    <row r="199" spans="1:5" x14ac:dyDescent="0.2">
      <c r="A199" s="8"/>
      <c r="B199" s="7" t="s">
        <v>25</v>
      </c>
      <c r="C199" s="4" t="s">
        <v>5</v>
      </c>
      <c r="D199" s="5">
        <v>9500.02</v>
      </c>
      <c r="E199" s="6">
        <v>1</v>
      </c>
    </row>
    <row r="200" spans="1:5" x14ac:dyDescent="0.2">
      <c r="A200" s="8"/>
      <c r="B200" s="8"/>
      <c r="C200" s="4" t="s">
        <v>6</v>
      </c>
      <c r="D200" s="5">
        <v>39001.06</v>
      </c>
      <c r="E200" s="6">
        <v>2</v>
      </c>
    </row>
    <row r="201" spans="1:5" x14ac:dyDescent="0.2">
      <c r="A201" s="8"/>
      <c r="B201" s="7" t="s">
        <v>26</v>
      </c>
      <c r="C201" s="4" t="s">
        <v>6</v>
      </c>
      <c r="D201" s="5">
        <v>18000.79</v>
      </c>
      <c r="E201" s="6">
        <v>2</v>
      </c>
    </row>
    <row r="202" spans="1:5" x14ac:dyDescent="0.2">
      <c r="A202" s="8"/>
      <c r="B202" s="8"/>
      <c r="C202" s="4" t="s">
        <v>10</v>
      </c>
      <c r="D202" s="5">
        <v>5000.38</v>
      </c>
      <c r="E202" s="6">
        <v>1</v>
      </c>
    </row>
    <row r="203" spans="1:5" x14ac:dyDescent="0.2">
      <c r="A203" s="8"/>
      <c r="B203" s="4" t="s">
        <v>68</v>
      </c>
      <c r="C203" s="4" t="s">
        <v>5</v>
      </c>
      <c r="D203" s="5">
        <v>20000.13</v>
      </c>
      <c r="E203" s="6">
        <v>1</v>
      </c>
    </row>
    <row r="204" spans="1:5" x14ac:dyDescent="0.2">
      <c r="A204" s="8"/>
      <c r="B204" s="4" t="s">
        <v>27</v>
      </c>
      <c r="C204" s="4" t="s">
        <v>5</v>
      </c>
      <c r="D204" s="5">
        <v>6500.26</v>
      </c>
      <c r="E204" s="6">
        <v>1</v>
      </c>
    </row>
    <row r="205" spans="1:5" x14ac:dyDescent="0.2">
      <c r="A205" s="8"/>
      <c r="B205" s="4" t="s">
        <v>28</v>
      </c>
      <c r="C205" s="4" t="s">
        <v>10</v>
      </c>
      <c r="D205" s="5">
        <v>22000.13</v>
      </c>
      <c r="E205" s="6">
        <v>1</v>
      </c>
    </row>
    <row r="206" spans="1:5" x14ac:dyDescent="0.2">
      <c r="A206" s="8"/>
      <c r="B206" s="7" t="s">
        <v>46</v>
      </c>
      <c r="C206" s="4" t="s">
        <v>5</v>
      </c>
      <c r="D206" s="5">
        <v>999.96</v>
      </c>
      <c r="E206" s="6">
        <v>1</v>
      </c>
    </row>
    <row r="207" spans="1:5" x14ac:dyDescent="0.2">
      <c r="A207" s="8"/>
      <c r="B207" s="8"/>
      <c r="C207" s="4" t="s">
        <v>6</v>
      </c>
      <c r="D207" s="5">
        <v>13000.27</v>
      </c>
      <c r="E207" s="6">
        <v>1</v>
      </c>
    </row>
    <row r="208" spans="1:5" x14ac:dyDescent="0.2">
      <c r="A208" s="8"/>
      <c r="B208" s="8"/>
      <c r="C208" s="4" t="s">
        <v>10</v>
      </c>
      <c r="D208" s="5">
        <v>9000.09</v>
      </c>
      <c r="E208" s="6">
        <v>1</v>
      </c>
    </row>
    <row r="209" spans="1:5" x14ac:dyDescent="0.2">
      <c r="A209" s="8"/>
      <c r="B209" s="4" t="s">
        <v>29</v>
      </c>
      <c r="C209" s="4" t="s">
        <v>6</v>
      </c>
      <c r="D209" s="5">
        <v>16000.59</v>
      </c>
      <c r="E209" s="6">
        <v>1</v>
      </c>
    </row>
    <row r="210" spans="1:5" x14ac:dyDescent="0.2">
      <c r="A210" s="8"/>
      <c r="B210" s="7" t="s">
        <v>47</v>
      </c>
      <c r="C210" s="4" t="s">
        <v>5</v>
      </c>
      <c r="D210" s="5">
        <v>10999.93</v>
      </c>
      <c r="E210" s="6">
        <v>1</v>
      </c>
    </row>
    <row r="211" spans="1:5" x14ac:dyDescent="0.2">
      <c r="A211" s="8"/>
      <c r="B211" s="8"/>
      <c r="C211" s="4" t="s">
        <v>6</v>
      </c>
      <c r="D211" s="5">
        <v>12000.72</v>
      </c>
      <c r="E211" s="6">
        <v>1</v>
      </c>
    </row>
    <row r="212" spans="1:5" x14ac:dyDescent="0.2">
      <c r="A212" s="8"/>
      <c r="B212" s="4" t="s">
        <v>48</v>
      </c>
      <c r="C212" s="4" t="s">
        <v>5</v>
      </c>
      <c r="D212" s="5">
        <v>10000.25</v>
      </c>
      <c r="E212" s="6">
        <v>1</v>
      </c>
    </row>
    <row r="213" spans="1:5" x14ac:dyDescent="0.2">
      <c r="A213" s="8"/>
      <c r="B213" s="4" t="s">
        <v>30</v>
      </c>
      <c r="C213" s="4" t="s">
        <v>6</v>
      </c>
      <c r="D213" s="5">
        <v>49001.08</v>
      </c>
      <c r="E213" s="6">
        <v>3</v>
      </c>
    </row>
    <row r="214" spans="1:5" x14ac:dyDescent="0.2">
      <c r="A214" s="8"/>
      <c r="B214" s="4" t="s">
        <v>65</v>
      </c>
      <c r="C214" s="4" t="s">
        <v>5</v>
      </c>
      <c r="D214" s="5">
        <v>14000.1</v>
      </c>
      <c r="E214" s="6">
        <v>1</v>
      </c>
    </row>
    <row r="215" spans="1:5" x14ac:dyDescent="0.2">
      <c r="A215" s="8"/>
      <c r="B215" s="4" t="s">
        <v>49</v>
      </c>
      <c r="C215" s="4" t="s">
        <v>6</v>
      </c>
      <c r="D215" s="5">
        <v>13000.72</v>
      </c>
      <c r="E215" s="6">
        <v>1</v>
      </c>
    </row>
    <row r="216" spans="1:5" x14ac:dyDescent="0.2">
      <c r="A216" s="8"/>
      <c r="B216" s="7" t="s">
        <v>50</v>
      </c>
      <c r="C216" s="4" t="s">
        <v>6</v>
      </c>
      <c r="D216" s="5">
        <v>16000.74</v>
      </c>
      <c r="E216" s="6">
        <v>1</v>
      </c>
    </row>
    <row r="217" spans="1:5" x14ac:dyDescent="0.2">
      <c r="A217" s="8"/>
      <c r="B217" s="8"/>
      <c r="C217" s="4" t="s">
        <v>10</v>
      </c>
      <c r="D217" s="5">
        <v>9000.06</v>
      </c>
      <c r="E217" s="6">
        <v>1</v>
      </c>
    </row>
    <row r="218" spans="1:5" x14ac:dyDescent="0.2">
      <c r="A218" s="8"/>
      <c r="B218" s="7" t="s">
        <v>51</v>
      </c>
      <c r="C218" s="4" t="s">
        <v>6</v>
      </c>
      <c r="D218" s="5">
        <v>20000.169999999998</v>
      </c>
      <c r="E218" s="6">
        <v>1</v>
      </c>
    </row>
    <row r="219" spans="1:5" x14ac:dyDescent="0.2">
      <c r="A219" s="8"/>
      <c r="B219" s="8"/>
      <c r="C219" s="4" t="s">
        <v>10</v>
      </c>
      <c r="D219" s="5">
        <v>5000.3999999999996</v>
      </c>
      <c r="E219" s="6">
        <v>1</v>
      </c>
    </row>
    <row r="220" spans="1:5" x14ac:dyDescent="0.2">
      <c r="A220" s="8"/>
      <c r="B220" s="4" t="s">
        <v>69</v>
      </c>
      <c r="C220" s="4" t="s">
        <v>5</v>
      </c>
      <c r="D220" s="5">
        <v>16000.61</v>
      </c>
      <c r="E220" s="6">
        <v>1</v>
      </c>
    </row>
    <row r="221" spans="1:5" x14ac:dyDescent="0.2">
      <c r="A221" s="8"/>
      <c r="B221" s="4" t="s">
        <v>32</v>
      </c>
      <c r="C221" s="4" t="s">
        <v>6</v>
      </c>
      <c r="D221" s="5">
        <v>4000.31</v>
      </c>
      <c r="E221" s="6">
        <v>1</v>
      </c>
    </row>
    <row r="222" spans="1:5" x14ac:dyDescent="0.2">
      <c r="A222" s="8"/>
      <c r="B222" s="4" t="s">
        <v>52</v>
      </c>
      <c r="C222" s="4" t="s">
        <v>6</v>
      </c>
      <c r="D222" s="5">
        <v>12500.16</v>
      </c>
      <c r="E222" s="6">
        <v>2</v>
      </c>
    </row>
    <row r="223" spans="1:5" x14ac:dyDescent="0.2">
      <c r="A223" s="8"/>
      <c r="B223" s="4" t="s">
        <v>34</v>
      </c>
      <c r="C223" s="4" t="s">
        <v>10</v>
      </c>
      <c r="D223" s="5">
        <v>6000.56</v>
      </c>
      <c r="E223" s="6">
        <v>1</v>
      </c>
    </row>
    <row r="224" spans="1:5" x14ac:dyDescent="0.2">
      <c r="A224" s="7" t="s">
        <v>70</v>
      </c>
      <c r="B224" s="4" t="s">
        <v>57</v>
      </c>
      <c r="C224" s="4" t="s">
        <v>5</v>
      </c>
      <c r="D224" s="5">
        <v>650.47</v>
      </c>
      <c r="E224" s="6">
        <v>1</v>
      </c>
    </row>
    <row r="225" spans="1:5" x14ac:dyDescent="0.2">
      <c r="A225" s="8"/>
      <c r="B225" s="7" t="s">
        <v>4</v>
      </c>
      <c r="C225" s="4" t="s">
        <v>5</v>
      </c>
      <c r="D225" s="5">
        <v>1672.74</v>
      </c>
      <c r="E225" s="6">
        <v>1</v>
      </c>
    </row>
    <row r="226" spans="1:5" x14ac:dyDescent="0.2">
      <c r="A226" s="8"/>
      <c r="B226" s="8"/>
      <c r="C226" s="4" t="s">
        <v>6</v>
      </c>
      <c r="D226" s="5">
        <v>37501.339999999997</v>
      </c>
      <c r="E226" s="6">
        <v>3</v>
      </c>
    </row>
    <row r="227" spans="1:5" x14ac:dyDescent="0.2">
      <c r="A227" s="8"/>
      <c r="B227" s="4" t="s">
        <v>7</v>
      </c>
      <c r="C227" s="4" t="s">
        <v>5</v>
      </c>
      <c r="D227" s="5">
        <v>6500.38</v>
      </c>
      <c r="E227" s="6">
        <v>2</v>
      </c>
    </row>
    <row r="228" spans="1:5" x14ac:dyDescent="0.2">
      <c r="A228" s="8"/>
      <c r="B228" s="7" t="s">
        <v>8</v>
      </c>
      <c r="C228" s="4" t="s">
        <v>5</v>
      </c>
      <c r="D228" s="5">
        <v>26001.18</v>
      </c>
      <c r="E228" s="6">
        <v>2</v>
      </c>
    </row>
    <row r="229" spans="1:5" x14ac:dyDescent="0.2">
      <c r="A229" s="8"/>
      <c r="B229" s="8"/>
      <c r="C229" s="4" t="s">
        <v>6</v>
      </c>
      <c r="D229" s="5">
        <v>51001.760000000002</v>
      </c>
      <c r="E229" s="6">
        <v>4</v>
      </c>
    </row>
    <row r="230" spans="1:5" x14ac:dyDescent="0.2">
      <c r="A230" s="8"/>
      <c r="B230" s="7" t="s">
        <v>9</v>
      </c>
      <c r="C230" s="4" t="s">
        <v>5</v>
      </c>
      <c r="D230" s="5">
        <v>13000.64</v>
      </c>
      <c r="E230" s="6">
        <v>1</v>
      </c>
    </row>
    <row r="231" spans="1:5" x14ac:dyDescent="0.2">
      <c r="A231" s="8"/>
      <c r="B231" s="8"/>
      <c r="C231" s="4" t="s">
        <v>6</v>
      </c>
      <c r="D231" s="5">
        <v>702.05</v>
      </c>
      <c r="E231" s="6">
        <v>1</v>
      </c>
    </row>
    <row r="232" spans="1:5" x14ac:dyDescent="0.2">
      <c r="A232" s="8"/>
      <c r="B232" s="7" t="s">
        <v>36</v>
      </c>
      <c r="C232" s="4" t="s">
        <v>5</v>
      </c>
      <c r="D232" s="5">
        <v>5000.96</v>
      </c>
      <c r="E232" s="6">
        <v>2</v>
      </c>
    </row>
    <row r="233" spans="1:5" x14ac:dyDescent="0.2">
      <c r="A233" s="8"/>
      <c r="B233" s="8"/>
      <c r="C233" s="4" t="s">
        <v>6</v>
      </c>
      <c r="D233" s="5">
        <v>18000.78</v>
      </c>
      <c r="E233" s="6">
        <v>2</v>
      </c>
    </row>
    <row r="234" spans="1:5" x14ac:dyDescent="0.2">
      <c r="A234" s="8"/>
      <c r="B234" s="7" t="s">
        <v>37</v>
      </c>
      <c r="C234" s="4" t="s">
        <v>6</v>
      </c>
      <c r="D234" s="5">
        <v>13000.97</v>
      </c>
      <c r="E234" s="6">
        <v>2</v>
      </c>
    </row>
    <row r="235" spans="1:5" x14ac:dyDescent="0.2">
      <c r="A235" s="8"/>
      <c r="B235" s="8"/>
      <c r="C235" s="4" t="s">
        <v>10</v>
      </c>
      <c r="D235" s="5">
        <v>15000.72</v>
      </c>
      <c r="E235" s="6">
        <v>1</v>
      </c>
    </row>
    <row r="236" spans="1:5" x14ac:dyDescent="0.2">
      <c r="A236" s="8"/>
      <c r="B236" s="4" t="s">
        <v>11</v>
      </c>
      <c r="C236" s="4" t="s">
        <v>5</v>
      </c>
      <c r="D236" s="5">
        <v>1520.75</v>
      </c>
      <c r="E236" s="6">
        <v>1</v>
      </c>
    </row>
    <row r="237" spans="1:5" x14ac:dyDescent="0.2">
      <c r="A237" s="8"/>
      <c r="B237" s="7" t="s">
        <v>12</v>
      </c>
      <c r="C237" s="4" t="s">
        <v>5</v>
      </c>
      <c r="D237" s="5">
        <v>2901.25</v>
      </c>
      <c r="E237" s="6">
        <v>2</v>
      </c>
    </row>
    <row r="238" spans="1:5" x14ac:dyDescent="0.2">
      <c r="A238" s="8"/>
      <c r="B238" s="8"/>
      <c r="C238" s="4" t="s">
        <v>6</v>
      </c>
      <c r="D238" s="5">
        <v>48000.539999999994</v>
      </c>
      <c r="E238" s="6">
        <v>3</v>
      </c>
    </row>
    <row r="239" spans="1:5" x14ac:dyDescent="0.2">
      <c r="A239" s="8"/>
      <c r="B239" s="7" t="s">
        <v>13</v>
      </c>
      <c r="C239" s="4" t="s">
        <v>5</v>
      </c>
      <c r="D239" s="5">
        <v>18000.57</v>
      </c>
      <c r="E239" s="6">
        <v>2</v>
      </c>
    </row>
    <row r="240" spans="1:5" x14ac:dyDescent="0.2">
      <c r="A240" s="8"/>
      <c r="B240" s="8"/>
      <c r="C240" s="4" t="s">
        <v>6</v>
      </c>
      <c r="D240" s="5">
        <v>10000.16</v>
      </c>
      <c r="E240" s="6">
        <v>1</v>
      </c>
    </row>
    <row r="241" spans="1:5" x14ac:dyDescent="0.2">
      <c r="A241" s="8"/>
      <c r="B241" s="7" t="s">
        <v>14</v>
      </c>
      <c r="C241" s="4" t="s">
        <v>6</v>
      </c>
      <c r="D241" s="5">
        <v>9000.3700000000008</v>
      </c>
      <c r="E241" s="6">
        <v>1</v>
      </c>
    </row>
    <row r="242" spans="1:5" x14ac:dyDescent="0.2">
      <c r="A242" s="8"/>
      <c r="B242" s="8"/>
      <c r="C242" s="4" t="s">
        <v>10</v>
      </c>
      <c r="D242" s="5">
        <v>16000.41</v>
      </c>
      <c r="E242" s="6">
        <v>1</v>
      </c>
    </row>
    <row r="243" spans="1:5" x14ac:dyDescent="0.2">
      <c r="A243" s="8"/>
      <c r="B243" s="4" t="s">
        <v>15</v>
      </c>
      <c r="C243" s="4" t="s">
        <v>6</v>
      </c>
      <c r="D243" s="5">
        <v>31501.379999999997</v>
      </c>
      <c r="E243" s="6">
        <v>4</v>
      </c>
    </row>
    <row r="244" spans="1:5" x14ac:dyDescent="0.2">
      <c r="A244" s="8"/>
      <c r="B244" s="4" t="s">
        <v>38</v>
      </c>
      <c r="C244" s="4" t="s">
        <v>6</v>
      </c>
      <c r="D244" s="5">
        <v>35000.75</v>
      </c>
      <c r="E244" s="6">
        <v>2</v>
      </c>
    </row>
    <row r="245" spans="1:5" x14ac:dyDescent="0.2">
      <c r="A245" s="8"/>
      <c r="B245" s="4" t="s">
        <v>39</v>
      </c>
      <c r="C245" s="4" t="s">
        <v>10</v>
      </c>
      <c r="D245" s="5">
        <v>758.48</v>
      </c>
      <c r="E245" s="6">
        <v>1</v>
      </c>
    </row>
    <row r="246" spans="1:5" x14ac:dyDescent="0.2">
      <c r="A246" s="8"/>
      <c r="B246" s="4" t="s">
        <v>16</v>
      </c>
      <c r="C246" s="4" t="s">
        <v>5</v>
      </c>
      <c r="D246" s="5">
        <v>7027.59</v>
      </c>
      <c r="E246" s="6">
        <v>3</v>
      </c>
    </row>
    <row r="247" spans="1:5" x14ac:dyDescent="0.2">
      <c r="A247" s="8"/>
      <c r="B247" s="7" t="s">
        <v>17</v>
      </c>
      <c r="C247" s="4" t="s">
        <v>5</v>
      </c>
      <c r="D247" s="5">
        <v>15000.24</v>
      </c>
      <c r="E247" s="6">
        <v>1</v>
      </c>
    </row>
    <row r="248" spans="1:5" x14ac:dyDescent="0.2">
      <c r="A248" s="8"/>
      <c r="B248" s="8"/>
      <c r="C248" s="4" t="s">
        <v>10</v>
      </c>
      <c r="D248" s="5">
        <v>5000.59</v>
      </c>
      <c r="E248" s="6">
        <v>1</v>
      </c>
    </row>
    <row r="249" spans="1:5" x14ac:dyDescent="0.2">
      <c r="A249" s="8"/>
      <c r="B249" s="4" t="s">
        <v>71</v>
      </c>
      <c r="C249" s="4" t="s">
        <v>10</v>
      </c>
      <c r="D249" s="5">
        <v>3492.66</v>
      </c>
      <c r="E249" s="6">
        <v>1</v>
      </c>
    </row>
    <row r="250" spans="1:5" x14ac:dyDescent="0.2">
      <c r="A250" s="8"/>
      <c r="B250" s="7" t="s">
        <v>42</v>
      </c>
      <c r="C250" s="4" t="s">
        <v>5</v>
      </c>
      <c r="D250" s="5">
        <v>1100.71</v>
      </c>
      <c r="E250" s="6">
        <v>1</v>
      </c>
    </row>
    <row r="251" spans="1:5" x14ac:dyDescent="0.2">
      <c r="A251" s="8"/>
      <c r="B251" s="8"/>
      <c r="C251" s="4" t="s">
        <v>10</v>
      </c>
      <c r="D251" s="5">
        <v>13000.15</v>
      </c>
      <c r="E251" s="6">
        <v>1</v>
      </c>
    </row>
    <row r="252" spans="1:5" x14ac:dyDescent="0.2">
      <c r="A252" s="8"/>
      <c r="B252" s="7" t="s">
        <v>19</v>
      </c>
      <c r="C252" s="4" t="s">
        <v>5</v>
      </c>
      <c r="D252" s="5">
        <v>27941.309999999998</v>
      </c>
      <c r="E252" s="6">
        <v>4</v>
      </c>
    </row>
    <row r="253" spans="1:5" x14ac:dyDescent="0.2">
      <c r="A253" s="8"/>
      <c r="B253" s="8"/>
      <c r="C253" s="4" t="s">
        <v>6</v>
      </c>
      <c r="D253" s="5">
        <v>17000.54</v>
      </c>
      <c r="E253" s="6">
        <v>1</v>
      </c>
    </row>
    <row r="254" spans="1:5" x14ac:dyDescent="0.2">
      <c r="A254" s="8"/>
      <c r="B254" s="4" t="s">
        <v>72</v>
      </c>
      <c r="C254" s="4" t="s">
        <v>10</v>
      </c>
      <c r="D254" s="5">
        <v>526.44000000000005</v>
      </c>
      <c r="E254" s="6">
        <v>1</v>
      </c>
    </row>
    <row r="255" spans="1:5" x14ac:dyDescent="0.2">
      <c r="A255" s="8"/>
      <c r="B255" s="7" t="s">
        <v>21</v>
      </c>
      <c r="C255" s="4" t="s">
        <v>6</v>
      </c>
      <c r="D255" s="5">
        <v>40001.589999999997</v>
      </c>
      <c r="E255" s="6">
        <v>3</v>
      </c>
    </row>
    <row r="256" spans="1:5" x14ac:dyDescent="0.2">
      <c r="A256" s="8"/>
      <c r="B256" s="8"/>
      <c r="C256" s="4" t="s">
        <v>10</v>
      </c>
      <c r="D256" s="5">
        <v>1400.54</v>
      </c>
      <c r="E256" s="6">
        <v>1</v>
      </c>
    </row>
    <row r="257" spans="1:5" x14ac:dyDescent="0.2">
      <c r="A257" s="8"/>
      <c r="B257" s="4" t="s">
        <v>22</v>
      </c>
      <c r="C257" s="4" t="s">
        <v>10</v>
      </c>
      <c r="D257" s="5">
        <v>19750.689999999999</v>
      </c>
      <c r="E257" s="6">
        <v>2</v>
      </c>
    </row>
    <row r="258" spans="1:5" x14ac:dyDescent="0.2">
      <c r="A258" s="8"/>
      <c r="B258" s="4" t="s">
        <v>23</v>
      </c>
      <c r="C258" s="4" t="s">
        <v>10</v>
      </c>
      <c r="D258" s="5">
        <v>1298.19</v>
      </c>
      <c r="E258" s="6">
        <v>2</v>
      </c>
    </row>
    <row r="259" spans="1:5" x14ac:dyDescent="0.2">
      <c r="A259" s="8"/>
      <c r="B259" s="7" t="s">
        <v>24</v>
      </c>
      <c r="C259" s="4" t="s">
        <v>5</v>
      </c>
      <c r="D259" s="5">
        <v>11000.1</v>
      </c>
      <c r="E259" s="6">
        <v>1</v>
      </c>
    </row>
    <row r="260" spans="1:5" x14ac:dyDescent="0.2">
      <c r="A260" s="8"/>
      <c r="B260" s="8"/>
      <c r="C260" s="4" t="s">
        <v>10</v>
      </c>
      <c r="D260" s="5">
        <v>10000.35</v>
      </c>
      <c r="E260" s="6">
        <v>1</v>
      </c>
    </row>
    <row r="261" spans="1:5" x14ac:dyDescent="0.2">
      <c r="A261" s="8"/>
      <c r="B261" s="7" t="s">
        <v>61</v>
      </c>
      <c r="C261" s="4" t="s">
        <v>5</v>
      </c>
      <c r="D261" s="5">
        <v>3198.94</v>
      </c>
      <c r="E261" s="6">
        <v>1</v>
      </c>
    </row>
    <row r="262" spans="1:5" x14ac:dyDescent="0.2">
      <c r="A262" s="8"/>
      <c r="B262" s="8"/>
      <c r="C262" s="4" t="s">
        <v>6</v>
      </c>
      <c r="D262" s="5">
        <v>20000.66</v>
      </c>
      <c r="E262" s="6">
        <v>1</v>
      </c>
    </row>
    <row r="263" spans="1:5" x14ac:dyDescent="0.2">
      <c r="A263" s="8"/>
      <c r="B263" s="8"/>
      <c r="C263" s="4" t="s">
        <v>10</v>
      </c>
      <c r="D263" s="5">
        <v>2867.35</v>
      </c>
      <c r="E263" s="6">
        <v>1</v>
      </c>
    </row>
    <row r="264" spans="1:5" x14ac:dyDescent="0.2">
      <c r="A264" s="8"/>
      <c r="B264" s="4" t="s">
        <v>64</v>
      </c>
      <c r="C264" s="4" t="s">
        <v>6</v>
      </c>
      <c r="D264" s="5">
        <v>7000.31</v>
      </c>
      <c r="E264" s="6">
        <v>1</v>
      </c>
    </row>
    <row r="265" spans="1:5" x14ac:dyDescent="0.2">
      <c r="A265" s="8"/>
      <c r="B265" s="7" t="s">
        <v>26</v>
      </c>
      <c r="C265" s="4" t="s">
        <v>5</v>
      </c>
      <c r="D265" s="5">
        <v>30000.73</v>
      </c>
      <c r="E265" s="6">
        <v>2</v>
      </c>
    </row>
    <row r="266" spans="1:5" x14ac:dyDescent="0.2">
      <c r="A266" s="8"/>
      <c r="B266" s="8"/>
      <c r="C266" s="4" t="s">
        <v>6</v>
      </c>
      <c r="D266" s="5">
        <v>86002.26999999999</v>
      </c>
      <c r="E266" s="6">
        <v>6</v>
      </c>
    </row>
    <row r="267" spans="1:5" x14ac:dyDescent="0.2">
      <c r="A267" s="8"/>
      <c r="B267" s="4" t="s">
        <v>27</v>
      </c>
      <c r="C267" s="4" t="s">
        <v>5</v>
      </c>
      <c r="D267" s="5">
        <v>74001.239999999991</v>
      </c>
      <c r="E267" s="6">
        <v>5</v>
      </c>
    </row>
    <row r="268" spans="1:5" x14ac:dyDescent="0.2">
      <c r="A268" s="8"/>
      <c r="B268" s="7" t="s">
        <v>28</v>
      </c>
      <c r="C268" s="4" t="s">
        <v>5</v>
      </c>
      <c r="D268" s="5">
        <v>30000.3</v>
      </c>
      <c r="E268" s="6">
        <v>1</v>
      </c>
    </row>
    <row r="269" spans="1:5" x14ac:dyDescent="0.2">
      <c r="A269" s="8"/>
      <c r="B269" s="8"/>
      <c r="C269" s="4" t="s">
        <v>10</v>
      </c>
      <c r="D269" s="5">
        <v>22907.120000000003</v>
      </c>
      <c r="E269" s="6">
        <v>2</v>
      </c>
    </row>
    <row r="270" spans="1:5" x14ac:dyDescent="0.2">
      <c r="A270" s="8"/>
      <c r="B270" s="7" t="s">
        <v>29</v>
      </c>
      <c r="C270" s="4" t="s">
        <v>6</v>
      </c>
      <c r="D270" s="5">
        <v>1500.21</v>
      </c>
      <c r="E270" s="6">
        <v>1</v>
      </c>
    </row>
    <row r="271" spans="1:5" x14ac:dyDescent="0.2">
      <c r="A271" s="8"/>
      <c r="B271" s="8"/>
      <c r="C271" s="4" t="s">
        <v>10</v>
      </c>
      <c r="D271" s="5">
        <v>700.57</v>
      </c>
      <c r="E271" s="6">
        <v>1</v>
      </c>
    </row>
    <row r="272" spans="1:5" x14ac:dyDescent="0.2">
      <c r="A272" s="8"/>
      <c r="B272" s="4" t="s">
        <v>47</v>
      </c>
      <c r="C272" s="4" t="s">
        <v>6</v>
      </c>
      <c r="D272" s="5">
        <v>13000.27</v>
      </c>
      <c r="E272" s="6">
        <v>1</v>
      </c>
    </row>
    <row r="273" spans="1:5" x14ac:dyDescent="0.2">
      <c r="A273" s="8"/>
      <c r="B273" s="4" t="s">
        <v>48</v>
      </c>
      <c r="C273" s="4" t="s">
        <v>10</v>
      </c>
      <c r="D273" s="5">
        <v>8000.7</v>
      </c>
      <c r="E273" s="6">
        <v>1</v>
      </c>
    </row>
    <row r="274" spans="1:5" x14ac:dyDescent="0.2">
      <c r="A274" s="8"/>
      <c r="B274" s="7" t="s">
        <v>65</v>
      </c>
      <c r="C274" s="4" t="s">
        <v>6</v>
      </c>
      <c r="D274" s="5">
        <v>20000.39</v>
      </c>
      <c r="E274" s="6">
        <v>1</v>
      </c>
    </row>
    <row r="275" spans="1:5" x14ac:dyDescent="0.2">
      <c r="A275" s="8"/>
      <c r="B275" s="8"/>
      <c r="C275" s="4" t="s">
        <v>10</v>
      </c>
      <c r="D275" s="5">
        <v>15000.36</v>
      </c>
      <c r="E275" s="6">
        <v>1</v>
      </c>
    </row>
    <row r="276" spans="1:5" x14ac:dyDescent="0.2">
      <c r="A276" s="8"/>
      <c r="B276" s="4" t="s">
        <v>50</v>
      </c>
      <c r="C276" s="4" t="s">
        <v>6</v>
      </c>
      <c r="D276" s="5">
        <v>21000.57</v>
      </c>
      <c r="E276" s="6">
        <v>2</v>
      </c>
    </row>
    <row r="277" spans="1:5" x14ac:dyDescent="0.2">
      <c r="A277" s="8"/>
      <c r="B277" s="7" t="s">
        <v>51</v>
      </c>
      <c r="C277" s="4" t="s">
        <v>5</v>
      </c>
      <c r="D277" s="5">
        <v>12500.16</v>
      </c>
      <c r="E277" s="6">
        <v>2</v>
      </c>
    </row>
    <row r="278" spans="1:5" x14ac:dyDescent="0.2">
      <c r="A278" s="8"/>
      <c r="B278" s="8"/>
      <c r="C278" s="4" t="s">
        <v>6</v>
      </c>
      <c r="D278" s="5">
        <v>27000.79</v>
      </c>
      <c r="E278" s="6">
        <v>3</v>
      </c>
    </row>
    <row r="279" spans="1:5" x14ac:dyDescent="0.2">
      <c r="A279" s="8"/>
      <c r="B279" s="7" t="s">
        <v>34</v>
      </c>
      <c r="C279" s="4" t="s">
        <v>5</v>
      </c>
      <c r="D279" s="5">
        <v>16000.43</v>
      </c>
      <c r="E279" s="6">
        <v>1</v>
      </c>
    </row>
    <row r="280" spans="1:5" x14ac:dyDescent="0.2">
      <c r="A280" s="8"/>
      <c r="B280" s="8"/>
      <c r="C280" s="4" t="s">
        <v>6</v>
      </c>
      <c r="D280" s="5">
        <v>7000.02</v>
      </c>
      <c r="E280" s="6">
        <v>1</v>
      </c>
    </row>
    <row r="281" spans="1:5" x14ac:dyDescent="0.2">
      <c r="A281" s="8"/>
      <c r="B281" s="4" t="s">
        <v>54</v>
      </c>
      <c r="C281" s="4" t="s">
        <v>6</v>
      </c>
      <c r="D281" s="5">
        <v>15999.96</v>
      </c>
      <c r="E281" s="6">
        <v>1</v>
      </c>
    </row>
    <row r="282" spans="1:5" x14ac:dyDescent="0.2">
      <c r="A282" s="8"/>
      <c r="B282" s="4" t="s">
        <v>55</v>
      </c>
      <c r="C282" s="4" t="s">
        <v>5</v>
      </c>
      <c r="D282" s="5">
        <v>15000.16</v>
      </c>
      <c r="E282" s="6">
        <v>1</v>
      </c>
    </row>
    <row r="283" spans="1:5" x14ac:dyDescent="0.2">
      <c r="A283" s="8"/>
      <c r="B283" s="4" t="s">
        <v>73</v>
      </c>
      <c r="C283" s="4" t="s">
        <v>6</v>
      </c>
      <c r="D283" s="5">
        <v>18000.740000000002</v>
      </c>
      <c r="E283" s="6">
        <v>1</v>
      </c>
    </row>
    <row r="284" spans="1:5" x14ac:dyDescent="0.2">
      <c r="A284" s="8"/>
      <c r="B284" s="4" t="s">
        <v>74</v>
      </c>
      <c r="C284" s="4" t="s">
        <v>6</v>
      </c>
      <c r="D284" s="5">
        <v>7499.94</v>
      </c>
      <c r="E284" s="6">
        <v>1</v>
      </c>
    </row>
    <row r="285" spans="1:5" x14ac:dyDescent="0.2">
      <c r="A285" s="8"/>
      <c r="B285" s="7" t="s">
        <v>75</v>
      </c>
      <c r="C285" s="4" t="s">
        <v>5</v>
      </c>
      <c r="D285" s="5">
        <v>5500.23</v>
      </c>
      <c r="E285" s="6">
        <v>1</v>
      </c>
    </row>
    <row r="286" spans="1:5" x14ac:dyDescent="0.2">
      <c r="A286" s="8"/>
      <c r="B286" s="8"/>
      <c r="C286" s="4" t="s">
        <v>6</v>
      </c>
      <c r="D286" s="5">
        <v>16000.46</v>
      </c>
      <c r="E286" s="6">
        <v>1</v>
      </c>
    </row>
    <row r="287" spans="1:5" x14ac:dyDescent="0.2">
      <c r="A287" s="8"/>
      <c r="B287" s="4" t="s">
        <v>76</v>
      </c>
      <c r="C287" s="4" t="s">
        <v>6</v>
      </c>
      <c r="D287" s="5">
        <v>16000.1</v>
      </c>
      <c r="E287" s="6">
        <v>1</v>
      </c>
    </row>
    <row r="288" spans="1:5" x14ac:dyDescent="0.2">
      <c r="A288" s="8"/>
      <c r="B288" s="7" t="s">
        <v>77</v>
      </c>
      <c r="C288" s="4" t="s">
        <v>5</v>
      </c>
      <c r="D288" s="5">
        <v>15000.599999999999</v>
      </c>
      <c r="E288" s="6">
        <v>2</v>
      </c>
    </row>
    <row r="289" spans="1:5" x14ac:dyDescent="0.2">
      <c r="A289" s="8"/>
      <c r="B289" s="8"/>
      <c r="C289" s="4" t="s">
        <v>6</v>
      </c>
      <c r="D289" s="5">
        <v>48001.520000000004</v>
      </c>
      <c r="E289" s="6">
        <v>3</v>
      </c>
    </row>
    <row r="290" spans="1:5" x14ac:dyDescent="0.2">
      <c r="A290" s="8"/>
      <c r="B290" s="4" t="s">
        <v>78</v>
      </c>
      <c r="C290" s="4" t="s">
        <v>5</v>
      </c>
      <c r="D290" s="5">
        <v>17000.650000000001</v>
      </c>
      <c r="E290" s="6">
        <v>1</v>
      </c>
    </row>
    <row r="291" spans="1:5" x14ac:dyDescent="0.2">
      <c r="A291" s="7" t="s">
        <v>79</v>
      </c>
      <c r="B291" s="7" t="s">
        <v>4</v>
      </c>
      <c r="C291" s="4" t="s">
        <v>5</v>
      </c>
      <c r="D291" s="5">
        <v>520.54999999999995</v>
      </c>
      <c r="E291" s="6">
        <v>1</v>
      </c>
    </row>
    <row r="292" spans="1:5" x14ac:dyDescent="0.2">
      <c r="A292" s="8"/>
      <c r="B292" s="8"/>
      <c r="C292" s="4" t="s">
        <v>10</v>
      </c>
      <c r="D292" s="5">
        <v>7000.28</v>
      </c>
      <c r="E292" s="6">
        <v>1</v>
      </c>
    </row>
    <row r="293" spans="1:5" x14ac:dyDescent="0.2">
      <c r="A293" s="8"/>
      <c r="B293" s="7" t="s">
        <v>7</v>
      </c>
      <c r="C293" s="4" t="s">
        <v>5</v>
      </c>
      <c r="D293" s="5">
        <v>21000.73</v>
      </c>
      <c r="E293" s="6">
        <v>2</v>
      </c>
    </row>
    <row r="294" spans="1:5" x14ac:dyDescent="0.2">
      <c r="A294" s="8"/>
      <c r="B294" s="8"/>
      <c r="C294" s="4" t="s">
        <v>6</v>
      </c>
      <c r="D294" s="5">
        <v>3732.39</v>
      </c>
      <c r="E294" s="6">
        <v>1</v>
      </c>
    </row>
    <row r="295" spans="1:5" x14ac:dyDescent="0.2">
      <c r="A295" s="8"/>
      <c r="B295" s="8"/>
      <c r="C295" s="4" t="s">
        <v>10</v>
      </c>
      <c r="D295" s="5">
        <v>5000.1000000000004</v>
      </c>
      <c r="E295" s="6">
        <v>1</v>
      </c>
    </row>
    <row r="296" spans="1:5" x14ac:dyDescent="0.2">
      <c r="A296" s="8"/>
      <c r="B296" s="7" t="s">
        <v>8</v>
      </c>
      <c r="C296" s="4" t="s">
        <v>5</v>
      </c>
      <c r="D296" s="5">
        <v>19000.53</v>
      </c>
      <c r="E296" s="6">
        <v>2</v>
      </c>
    </row>
    <row r="297" spans="1:5" x14ac:dyDescent="0.2">
      <c r="A297" s="8"/>
      <c r="B297" s="8"/>
      <c r="C297" s="4" t="s">
        <v>6</v>
      </c>
      <c r="D297" s="5">
        <v>15000.49</v>
      </c>
      <c r="E297" s="6">
        <v>1</v>
      </c>
    </row>
    <row r="298" spans="1:5" x14ac:dyDescent="0.2">
      <c r="A298" s="8"/>
      <c r="B298" s="7" t="s">
        <v>9</v>
      </c>
      <c r="C298" s="4" t="s">
        <v>5</v>
      </c>
      <c r="D298" s="5">
        <v>1848.11</v>
      </c>
      <c r="E298" s="6">
        <v>1</v>
      </c>
    </row>
    <row r="299" spans="1:5" x14ac:dyDescent="0.2">
      <c r="A299" s="8"/>
      <c r="B299" s="8"/>
      <c r="C299" s="4" t="s">
        <v>6</v>
      </c>
      <c r="D299" s="5">
        <v>14999.99</v>
      </c>
      <c r="E299" s="6">
        <v>1</v>
      </c>
    </row>
    <row r="300" spans="1:5" x14ac:dyDescent="0.2">
      <c r="A300" s="8"/>
      <c r="B300" s="7" t="s">
        <v>36</v>
      </c>
      <c r="C300" s="4" t="s">
        <v>5</v>
      </c>
      <c r="D300" s="5">
        <v>1000.59</v>
      </c>
      <c r="E300" s="6">
        <v>1</v>
      </c>
    </row>
    <row r="301" spans="1:5" x14ac:dyDescent="0.2">
      <c r="A301" s="8"/>
      <c r="B301" s="8"/>
      <c r="C301" s="4" t="s">
        <v>6</v>
      </c>
      <c r="D301" s="5">
        <v>5000.6899999999996</v>
      </c>
      <c r="E301" s="6">
        <v>1</v>
      </c>
    </row>
    <row r="302" spans="1:5" x14ac:dyDescent="0.2">
      <c r="A302" s="8"/>
      <c r="B302" s="8"/>
      <c r="C302" s="4" t="s">
        <v>10</v>
      </c>
      <c r="D302" s="5">
        <v>1000.42</v>
      </c>
      <c r="E302" s="6">
        <v>1</v>
      </c>
    </row>
    <row r="303" spans="1:5" x14ac:dyDescent="0.2">
      <c r="A303" s="8"/>
      <c r="B303" s="7" t="s">
        <v>12</v>
      </c>
      <c r="C303" s="4" t="s">
        <v>5</v>
      </c>
      <c r="D303" s="5">
        <v>6000.04</v>
      </c>
      <c r="E303" s="6">
        <v>1</v>
      </c>
    </row>
    <row r="304" spans="1:5" x14ac:dyDescent="0.2">
      <c r="A304" s="8"/>
      <c r="B304" s="8"/>
      <c r="C304" s="4" t="s">
        <v>6</v>
      </c>
      <c r="D304" s="5">
        <v>17000.13</v>
      </c>
      <c r="E304" s="6">
        <v>1</v>
      </c>
    </row>
    <row r="305" spans="1:5" x14ac:dyDescent="0.2">
      <c r="A305" s="8"/>
      <c r="B305" s="4" t="s">
        <v>13</v>
      </c>
      <c r="C305" s="4" t="s">
        <v>10</v>
      </c>
      <c r="D305" s="5">
        <v>2400.63</v>
      </c>
      <c r="E305" s="6">
        <v>1</v>
      </c>
    </row>
    <row r="306" spans="1:5" x14ac:dyDescent="0.2">
      <c r="A306" s="8"/>
      <c r="B306" s="7" t="s">
        <v>14</v>
      </c>
      <c r="C306" s="4" t="s">
        <v>5</v>
      </c>
      <c r="D306" s="5">
        <v>3000.16</v>
      </c>
      <c r="E306" s="6">
        <v>1</v>
      </c>
    </row>
    <row r="307" spans="1:5" x14ac:dyDescent="0.2">
      <c r="A307" s="8"/>
      <c r="B307" s="8"/>
      <c r="C307" s="4" t="s">
        <v>6</v>
      </c>
      <c r="D307" s="5">
        <v>12999.93</v>
      </c>
      <c r="E307" s="6">
        <v>1</v>
      </c>
    </row>
    <row r="308" spans="1:5" x14ac:dyDescent="0.2">
      <c r="A308" s="8"/>
      <c r="B308" s="7" t="s">
        <v>38</v>
      </c>
      <c r="C308" s="4" t="s">
        <v>5</v>
      </c>
      <c r="D308" s="5">
        <v>60001.2</v>
      </c>
      <c r="E308" s="6">
        <v>4</v>
      </c>
    </row>
    <row r="309" spans="1:5" x14ac:dyDescent="0.2">
      <c r="A309" s="8"/>
      <c r="B309" s="8"/>
      <c r="C309" s="4" t="s">
        <v>6</v>
      </c>
      <c r="D309" s="5">
        <v>17000.38</v>
      </c>
      <c r="E309" s="6">
        <v>1</v>
      </c>
    </row>
    <row r="310" spans="1:5" x14ac:dyDescent="0.2">
      <c r="A310" s="8"/>
      <c r="B310" s="7" t="s">
        <v>17</v>
      </c>
      <c r="C310" s="4" t="s">
        <v>5</v>
      </c>
      <c r="D310" s="5">
        <v>31000.73</v>
      </c>
      <c r="E310" s="6">
        <v>2</v>
      </c>
    </row>
    <row r="311" spans="1:5" x14ac:dyDescent="0.2">
      <c r="A311" s="8"/>
      <c r="B311" s="8"/>
      <c r="C311" s="4" t="s">
        <v>6</v>
      </c>
      <c r="D311" s="5">
        <v>1031.04</v>
      </c>
      <c r="E311" s="6">
        <v>1</v>
      </c>
    </row>
    <row r="312" spans="1:5" x14ac:dyDescent="0.2">
      <c r="A312" s="8"/>
      <c r="B312" s="7" t="s">
        <v>40</v>
      </c>
      <c r="C312" s="4" t="s">
        <v>6</v>
      </c>
      <c r="D312" s="5">
        <v>14000.33</v>
      </c>
      <c r="E312" s="6">
        <v>1</v>
      </c>
    </row>
    <row r="313" spans="1:5" x14ac:dyDescent="0.2">
      <c r="A313" s="8"/>
      <c r="B313" s="8"/>
      <c r="C313" s="4" t="s">
        <v>10</v>
      </c>
      <c r="D313" s="5">
        <v>1499.96</v>
      </c>
      <c r="E313" s="6">
        <v>1</v>
      </c>
    </row>
    <row r="314" spans="1:5" x14ac:dyDescent="0.2">
      <c r="A314" s="8"/>
      <c r="B314" s="4" t="s">
        <v>41</v>
      </c>
      <c r="C314" s="4" t="s">
        <v>10</v>
      </c>
      <c r="D314" s="5">
        <v>2268</v>
      </c>
      <c r="E314" s="6">
        <v>1</v>
      </c>
    </row>
    <row r="315" spans="1:5" x14ac:dyDescent="0.2">
      <c r="A315" s="8"/>
      <c r="B315" s="7" t="s">
        <v>42</v>
      </c>
      <c r="C315" s="4" t="s">
        <v>5</v>
      </c>
      <c r="D315" s="5">
        <v>8444.68</v>
      </c>
      <c r="E315" s="6">
        <v>1</v>
      </c>
    </row>
    <row r="316" spans="1:5" x14ac:dyDescent="0.2">
      <c r="A316" s="8"/>
      <c r="B316" s="8"/>
      <c r="C316" s="4" t="s">
        <v>10</v>
      </c>
      <c r="D316" s="5">
        <v>30000.899999999998</v>
      </c>
      <c r="E316" s="6">
        <v>2</v>
      </c>
    </row>
    <row r="317" spans="1:5" x14ac:dyDescent="0.2">
      <c r="A317" s="8"/>
      <c r="B317" s="7" t="s">
        <v>18</v>
      </c>
      <c r="C317" s="4" t="s">
        <v>5</v>
      </c>
      <c r="D317" s="5">
        <v>5000.6499999999996</v>
      </c>
      <c r="E317" s="6">
        <v>1</v>
      </c>
    </row>
    <row r="318" spans="1:5" x14ac:dyDescent="0.2">
      <c r="A318" s="8"/>
      <c r="B318" s="8"/>
      <c r="C318" s="4" t="s">
        <v>6</v>
      </c>
      <c r="D318" s="5">
        <v>16000.42</v>
      </c>
      <c r="E318" s="6">
        <v>1</v>
      </c>
    </row>
    <row r="319" spans="1:5" x14ac:dyDescent="0.2">
      <c r="A319" s="8"/>
      <c r="B319" s="7" t="s">
        <v>19</v>
      </c>
      <c r="C319" s="4" t="s">
        <v>5</v>
      </c>
      <c r="D319" s="5">
        <v>37001.19</v>
      </c>
      <c r="E319" s="6">
        <v>3</v>
      </c>
    </row>
    <row r="320" spans="1:5" x14ac:dyDescent="0.2">
      <c r="A320" s="8"/>
      <c r="B320" s="8"/>
      <c r="C320" s="4" t="s">
        <v>6</v>
      </c>
      <c r="D320" s="5">
        <v>6000.4</v>
      </c>
      <c r="E320" s="6">
        <v>1</v>
      </c>
    </row>
    <row r="321" spans="1:5" x14ac:dyDescent="0.2">
      <c r="A321" s="8"/>
      <c r="B321" s="7" t="s">
        <v>21</v>
      </c>
      <c r="C321" s="4" t="s">
        <v>5</v>
      </c>
      <c r="D321" s="5">
        <v>5000.75</v>
      </c>
      <c r="E321" s="6">
        <v>1</v>
      </c>
    </row>
    <row r="322" spans="1:5" x14ac:dyDescent="0.2">
      <c r="A322" s="8"/>
      <c r="B322" s="8"/>
      <c r="C322" s="4" t="s">
        <v>10</v>
      </c>
      <c r="D322" s="5">
        <v>10191.99</v>
      </c>
      <c r="E322" s="6">
        <v>2</v>
      </c>
    </row>
    <row r="323" spans="1:5" x14ac:dyDescent="0.2">
      <c r="A323" s="8"/>
      <c r="B323" s="4" t="s">
        <v>22</v>
      </c>
      <c r="C323" s="4" t="s">
        <v>5</v>
      </c>
      <c r="D323" s="5">
        <v>17999.95</v>
      </c>
      <c r="E323" s="6">
        <v>1</v>
      </c>
    </row>
    <row r="324" spans="1:5" x14ac:dyDescent="0.2">
      <c r="A324" s="8"/>
      <c r="B324" s="4" t="s">
        <v>60</v>
      </c>
      <c r="C324" s="4" t="s">
        <v>5</v>
      </c>
      <c r="D324" s="5">
        <v>5500.73</v>
      </c>
      <c r="E324" s="6">
        <v>1</v>
      </c>
    </row>
    <row r="325" spans="1:5" x14ac:dyDescent="0.2">
      <c r="A325" s="8"/>
      <c r="B325" s="7" t="s">
        <v>23</v>
      </c>
      <c r="C325" s="4" t="s">
        <v>5</v>
      </c>
      <c r="D325" s="5">
        <v>950.6</v>
      </c>
      <c r="E325" s="6">
        <v>1</v>
      </c>
    </row>
    <row r="326" spans="1:5" x14ac:dyDescent="0.2">
      <c r="A326" s="8"/>
      <c r="B326" s="8"/>
      <c r="C326" s="4" t="s">
        <v>6</v>
      </c>
      <c r="D326" s="5">
        <v>10000.56</v>
      </c>
      <c r="E326" s="6">
        <v>1</v>
      </c>
    </row>
    <row r="327" spans="1:5" x14ac:dyDescent="0.2">
      <c r="A327" s="8"/>
      <c r="B327" s="4" t="s">
        <v>24</v>
      </c>
      <c r="C327" s="4" t="s">
        <v>6</v>
      </c>
      <c r="D327" s="5">
        <v>6000.3</v>
      </c>
      <c r="E327" s="6">
        <v>1</v>
      </c>
    </row>
    <row r="328" spans="1:5" x14ac:dyDescent="0.2">
      <c r="A328" s="8"/>
      <c r="B328" s="4" t="s">
        <v>63</v>
      </c>
      <c r="C328" s="4" t="s">
        <v>6</v>
      </c>
      <c r="D328" s="5">
        <v>22000.5</v>
      </c>
      <c r="E328" s="6">
        <v>1</v>
      </c>
    </row>
    <row r="329" spans="1:5" x14ac:dyDescent="0.2">
      <c r="A329" s="8"/>
      <c r="B329" s="4" t="s">
        <v>64</v>
      </c>
      <c r="C329" s="4" t="s">
        <v>5</v>
      </c>
      <c r="D329" s="5">
        <v>25000.44</v>
      </c>
      <c r="E329" s="6">
        <v>1</v>
      </c>
    </row>
    <row r="330" spans="1:5" x14ac:dyDescent="0.2">
      <c r="A330" s="8"/>
      <c r="B330" s="4" t="s">
        <v>43</v>
      </c>
      <c r="C330" s="4" t="s">
        <v>5</v>
      </c>
      <c r="D330" s="5">
        <v>9500.41</v>
      </c>
      <c r="E330" s="6">
        <v>2</v>
      </c>
    </row>
    <row r="331" spans="1:5" x14ac:dyDescent="0.2">
      <c r="A331" s="8"/>
      <c r="B331" s="4" t="s">
        <v>45</v>
      </c>
      <c r="C331" s="4" t="s">
        <v>5</v>
      </c>
      <c r="D331" s="5">
        <v>7500.09</v>
      </c>
      <c r="E331" s="6">
        <v>1</v>
      </c>
    </row>
    <row r="332" spans="1:5" x14ac:dyDescent="0.2">
      <c r="A332" s="8"/>
      <c r="B332" s="4" t="s">
        <v>25</v>
      </c>
      <c r="C332" s="4" t="s">
        <v>6</v>
      </c>
      <c r="D332" s="5">
        <v>4999.9799999999996</v>
      </c>
      <c r="E332" s="6">
        <v>1</v>
      </c>
    </row>
    <row r="333" spans="1:5" x14ac:dyDescent="0.2">
      <c r="A333" s="8"/>
      <c r="B333" s="4" t="s">
        <v>26</v>
      </c>
      <c r="C333" s="4" t="s">
        <v>6</v>
      </c>
      <c r="D333" s="5">
        <v>34501.230000000003</v>
      </c>
      <c r="E333" s="6">
        <v>5</v>
      </c>
    </row>
    <row r="334" spans="1:5" x14ac:dyDescent="0.2">
      <c r="A334" s="8"/>
      <c r="B334" s="4" t="s">
        <v>27</v>
      </c>
      <c r="C334" s="4" t="s">
        <v>5</v>
      </c>
      <c r="D334" s="5">
        <v>39000.81</v>
      </c>
      <c r="E334" s="6">
        <v>3</v>
      </c>
    </row>
    <row r="335" spans="1:5" x14ac:dyDescent="0.2">
      <c r="A335" s="8"/>
      <c r="B335" s="4" t="s">
        <v>28</v>
      </c>
      <c r="C335" s="4" t="s">
        <v>10</v>
      </c>
      <c r="D335" s="5">
        <v>25000.34</v>
      </c>
      <c r="E335" s="6">
        <v>1</v>
      </c>
    </row>
    <row r="336" spans="1:5" x14ac:dyDescent="0.2">
      <c r="A336" s="8"/>
      <c r="B336" s="7" t="s">
        <v>29</v>
      </c>
      <c r="C336" s="4" t="s">
        <v>5</v>
      </c>
      <c r="D336" s="5">
        <v>6000.41</v>
      </c>
      <c r="E336" s="6">
        <v>1</v>
      </c>
    </row>
    <row r="337" spans="1:5" x14ac:dyDescent="0.2">
      <c r="A337" s="8"/>
      <c r="B337" s="8"/>
      <c r="C337" s="4" t="s">
        <v>10</v>
      </c>
      <c r="D337" s="5">
        <v>5500.15</v>
      </c>
      <c r="E337" s="6">
        <v>1</v>
      </c>
    </row>
    <row r="338" spans="1:5" x14ac:dyDescent="0.2">
      <c r="A338" s="8"/>
      <c r="B338" s="4" t="s">
        <v>65</v>
      </c>
      <c r="C338" s="4" t="s">
        <v>5</v>
      </c>
      <c r="D338" s="5">
        <v>6500.66</v>
      </c>
      <c r="E338" s="6">
        <v>1</v>
      </c>
    </row>
    <row r="339" spans="1:5" x14ac:dyDescent="0.2">
      <c r="A339" s="8"/>
      <c r="B339" s="7" t="s">
        <v>49</v>
      </c>
      <c r="C339" s="4" t="s">
        <v>6</v>
      </c>
      <c r="D339" s="5">
        <v>7500.52</v>
      </c>
      <c r="E339" s="6">
        <v>1</v>
      </c>
    </row>
    <row r="340" spans="1:5" x14ac:dyDescent="0.2">
      <c r="A340" s="8"/>
      <c r="B340" s="8"/>
      <c r="C340" s="4" t="s">
        <v>10</v>
      </c>
      <c r="D340" s="5">
        <v>12000.54</v>
      </c>
      <c r="E340" s="6">
        <v>1</v>
      </c>
    </row>
    <row r="341" spans="1:5" x14ac:dyDescent="0.2">
      <c r="A341" s="8"/>
      <c r="B341" s="4" t="s">
        <v>51</v>
      </c>
      <c r="C341" s="4" t="s">
        <v>10</v>
      </c>
      <c r="D341" s="5">
        <v>1000.46</v>
      </c>
      <c r="E341" s="6">
        <v>1</v>
      </c>
    </row>
    <row r="342" spans="1:5" x14ac:dyDescent="0.2">
      <c r="A342" s="8"/>
      <c r="B342" s="4" t="s">
        <v>55</v>
      </c>
      <c r="C342" s="4" t="s">
        <v>5</v>
      </c>
      <c r="D342" s="5">
        <v>2500.62</v>
      </c>
      <c r="E342" s="6">
        <v>1</v>
      </c>
    </row>
    <row r="343" spans="1:5" x14ac:dyDescent="0.2">
      <c r="A343" s="8"/>
      <c r="B343" s="4" t="s">
        <v>80</v>
      </c>
      <c r="C343" s="4" t="s">
        <v>6</v>
      </c>
      <c r="D343" s="5">
        <v>6000.56</v>
      </c>
      <c r="E343" s="6">
        <v>1</v>
      </c>
    </row>
    <row r="344" spans="1:5" x14ac:dyDescent="0.2">
      <c r="A344" s="8"/>
      <c r="B344" s="4" t="s">
        <v>73</v>
      </c>
      <c r="C344" s="4" t="s">
        <v>5</v>
      </c>
      <c r="D344" s="5">
        <v>38000.35</v>
      </c>
      <c r="E344" s="6">
        <v>2</v>
      </c>
    </row>
    <row r="345" spans="1:5" x14ac:dyDescent="0.2">
      <c r="A345" s="8"/>
      <c r="B345" s="4" t="s">
        <v>75</v>
      </c>
      <c r="C345" s="4" t="s">
        <v>5</v>
      </c>
      <c r="D345" s="5">
        <v>24999.99</v>
      </c>
      <c r="E345" s="6">
        <v>1</v>
      </c>
    </row>
    <row r="346" spans="1:5" x14ac:dyDescent="0.2">
      <c r="A346" s="8"/>
      <c r="B346" s="4" t="s">
        <v>76</v>
      </c>
      <c r="C346" s="4" t="s">
        <v>6</v>
      </c>
      <c r="D346" s="5">
        <v>39000.380000000005</v>
      </c>
      <c r="E346" s="6">
        <v>2</v>
      </c>
    </row>
    <row r="347" spans="1:5" x14ac:dyDescent="0.2">
      <c r="A347" s="8"/>
      <c r="B347" s="7" t="s">
        <v>77</v>
      </c>
      <c r="C347" s="4" t="s">
        <v>5</v>
      </c>
      <c r="D347" s="5">
        <v>19999.990000000002</v>
      </c>
      <c r="E347" s="6">
        <v>1</v>
      </c>
    </row>
    <row r="348" spans="1:5" x14ac:dyDescent="0.2">
      <c r="A348" s="8"/>
      <c r="B348" s="8"/>
      <c r="C348" s="4" t="s">
        <v>6</v>
      </c>
      <c r="D348" s="5">
        <v>20000.13</v>
      </c>
      <c r="E348" s="6">
        <v>1</v>
      </c>
    </row>
    <row r="349" spans="1:5" x14ac:dyDescent="0.2">
      <c r="A349" s="8"/>
      <c r="B349" s="4" t="s">
        <v>78</v>
      </c>
      <c r="C349" s="4" t="s">
        <v>5</v>
      </c>
      <c r="D349" s="5">
        <v>12000.52</v>
      </c>
      <c r="E349" s="6">
        <v>2</v>
      </c>
    </row>
    <row r="350" spans="1:5" x14ac:dyDescent="0.2">
      <c r="A350" s="8"/>
      <c r="B350" s="4" t="s">
        <v>81</v>
      </c>
      <c r="C350" s="4" t="s">
        <v>6</v>
      </c>
      <c r="D350" s="5">
        <v>20000.61</v>
      </c>
      <c r="E350" s="6">
        <v>1</v>
      </c>
    </row>
    <row r="351" spans="1:5" x14ac:dyDescent="0.2">
      <c r="A351" s="8"/>
      <c r="B351" s="4" t="s">
        <v>82</v>
      </c>
      <c r="C351" s="4" t="s">
        <v>10</v>
      </c>
      <c r="D351" s="5">
        <v>25000.240000000002</v>
      </c>
      <c r="E351" s="6">
        <v>1</v>
      </c>
    </row>
    <row r="352" spans="1:5" x14ac:dyDescent="0.2">
      <c r="A352" s="7" t="s">
        <v>83</v>
      </c>
      <c r="B352" s="7" t="s">
        <v>4</v>
      </c>
      <c r="C352" s="4" t="s">
        <v>5</v>
      </c>
      <c r="D352" s="5">
        <v>8162.01</v>
      </c>
      <c r="E352" s="6">
        <v>2</v>
      </c>
    </row>
    <row r="353" spans="1:5" x14ac:dyDescent="0.2">
      <c r="A353" s="8"/>
      <c r="B353" s="8"/>
      <c r="C353" s="4" t="s">
        <v>6</v>
      </c>
      <c r="D353" s="5">
        <v>15500.75</v>
      </c>
      <c r="E353" s="6">
        <v>2</v>
      </c>
    </row>
    <row r="354" spans="1:5" x14ac:dyDescent="0.2">
      <c r="A354" s="8"/>
      <c r="B354" s="4" t="s">
        <v>8</v>
      </c>
      <c r="C354" s="4" t="s">
        <v>6</v>
      </c>
      <c r="D354" s="5">
        <v>18500.25</v>
      </c>
      <c r="E354" s="6">
        <v>2</v>
      </c>
    </row>
    <row r="355" spans="1:5" x14ac:dyDescent="0.2">
      <c r="A355" s="8"/>
      <c r="B355" s="4" t="s">
        <v>11</v>
      </c>
      <c r="C355" s="4" t="s">
        <v>10</v>
      </c>
      <c r="D355" s="5">
        <v>1400.53</v>
      </c>
      <c r="E355" s="6">
        <v>1</v>
      </c>
    </row>
    <row r="356" spans="1:5" x14ac:dyDescent="0.2">
      <c r="A356" s="8"/>
      <c r="B356" s="4" t="s">
        <v>12</v>
      </c>
      <c r="C356" s="4" t="s">
        <v>5</v>
      </c>
      <c r="D356" s="5">
        <v>4202.26</v>
      </c>
      <c r="E356" s="6">
        <v>3</v>
      </c>
    </row>
    <row r="357" spans="1:5" x14ac:dyDescent="0.2">
      <c r="A357" s="8"/>
      <c r="B357" s="7" t="s">
        <v>13</v>
      </c>
      <c r="C357" s="4" t="s">
        <v>5</v>
      </c>
      <c r="D357" s="5">
        <v>3064.18</v>
      </c>
      <c r="E357" s="6">
        <v>1</v>
      </c>
    </row>
    <row r="358" spans="1:5" x14ac:dyDescent="0.2">
      <c r="A358" s="8"/>
      <c r="B358" s="8"/>
      <c r="C358" s="4" t="s">
        <v>6</v>
      </c>
      <c r="D358" s="5">
        <v>10000.4</v>
      </c>
      <c r="E358" s="6">
        <v>1</v>
      </c>
    </row>
    <row r="359" spans="1:5" x14ac:dyDescent="0.2">
      <c r="A359" s="8"/>
      <c r="B359" s="4" t="s">
        <v>14</v>
      </c>
      <c r="C359" s="4" t="s">
        <v>5</v>
      </c>
      <c r="D359" s="5">
        <v>17000.32</v>
      </c>
      <c r="E359" s="6">
        <v>1</v>
      </c>
    </row>
    <row r="360" spans="1:5" x14ac:dyDescent="0.2">
      <c r="A360" s="8"/>
      <c r="B360" s="4" t="s">
        <v>15</v>
      </c>
      <c r="C360" s="4" t="s">
        <v>6</v>
      </c>
      <c r="D360" s="5">
        <v>15000.44</v>
      </c>
      <c r="E360" s="6">
        <v>1</v>
      </c>
    </row>
    <row r="361" spans="1:5" x14ac:dyDescent="0.2">
      <c r="A361" s="8"/>
      <c r="B361" s="7" t="s">
        <v>38</v>
      </c>
      <c r="C361" s="4" t="s">
        <v>5</v>
      </c>
      <c r="D361" s="5">
        <v>1387.09</v>
      </c>
      <c r="E361" s="6">
        <v>1</v>
      </c>
    </row>
    <row r="362" spans="1:5" x14ac:dyDescent="0.2">
      <c r="A362" s="8"/>
      <c r="B362" s="8"/>
      <c r="C362" s="4" t="s">
        <v>6</v>
      </c>
      <c r="D362" s="5">
        <v>20000.509999999998</v>
      </c>
      <c r="E362" s="6">
        <v>1</v>
      </c>
    </row>
    <row r="363" spans="1:5" x14ac:dyDescent="0.2">
      <c r="A363" s="8"/>
      <c r="B363" s="4" t="s">
        <v>39</v>
      </c>
      <c r="C363" s="4" t="s">
        <v>6</v>
      </c>
      <c r="D363" s="5">
        <v>4000.26</v>
      </c>
      <c r="E363" s="6">
        <v>1</v>
      </c>
    </row>
    <row r="364" spans="1:5" x14ac:dyDescent="0.2">
      <c r="A364" s="8"/>
      <c r="B364" s="4" t="s">
        <v>16</v>
      </c>
      <c r="C364" s="4" t="s">
        <v>5</v>
      </c>
      <c r="D364" s="5">
        <v>24001.15</v>
      </c>
      <c r="E364" s="6">
        <v>2</v>
      </c>
    </row>
    <row r="365" spans="1:5" x14ac:dyDescent="0.2">
      <c r="A365" s="8"/>
      <c r="B365" s="4" t="s">
        <v>40</v>
      </c>
      <c r="C365" s="4" t="s">
        <v>5</v>
      </c>
      <c r="D365" s="5">
        <v>7500.07</v>
      </c>
      <c r="E365" s="6">
        <v>1</v>
      </c>
    </row>
    <row r="366" spans="1:5" x14ac:dyDescent="0.2">
      <c r="A366" s="8"/>
      <c r="B366" s="7" t="s">
        <v>71</v>
      </c>
      <c r="C366" s="4" t="s">
        <v>6</v>
      </c>
      <c r="D366" s="5">
        <v>500.55</v>
      </c>
      <c r="E366" s="6">
        <v>1</v>
      </c>
    </row>
    <row r="367" spans="1:5" x14ac:dyDescent="0.2">
      <c r="A367" s="8"/>
      <c r="B367" s="8"/>
      <c r="C367" s="4" t="s">
        <v>10</v>
      </c>
      <c r="D367" s="5">
        <v>1020.36</v>
      </c>
      <c r="E367" s="6">
        <v>1</v>
      </c>
    </row>
    <row r="368" spans="1:5" x14ac:dyDescent="0.2">
      <c r="A368" s="8"/>
      <c r="B368" s="4" t="s">
        <v>42</v>
      </c>
      <c r="C368" s="4" t="s">
        <v>5</v>
      </c>
      <c r="D368" s="5">
        <v>700.65</v>
      </c>
      <c r="E368" s="6">
        <v>1</v>
      </c>
    </row>
    <row r="369" spans="1:5" x14ac:dyDescent="0.2">
      <c r="A369" s="8"/>
      <c r="B369" s="4" t="s">
        <v>21</v>
      </c>
      <c r="C369" s="4" t="s">
        <v>10</v>
      </c>
      <c r="D369" s="5">
        <v>4999.9399999999996</v>
      </c>
      <c r="E369" s="6">
        <v>1</v>
      </c>
    </row>
    <row r="370" spans="1:5" x14ac:dyDescent="0.2">
      <c r="A370" s="8"/>
      <c r="B370" s="4" t="s">
        <v>22</v>
      </c>
      <c r="C370" s="4" t="s">
        <v>5</v>
      </c>
      <c r="D370" s="5">
        <v>12501.470000000001</v>
      </c>
      <c r="E370" s="6">
        <v>2</v>
      </c>
    </row>
    <row r="371" spans="1:5" x14ac:dyDescent="0.2">
      <c r="A371" s="8"/>
      <c r="B371" s="7" t="s">
        <v>60</v>
      </c>
      <c r="C371" s="4" t="s">
        <v>6</v>
      </c>
      <c r="D371" s="5">
        <v>10999.99</v>
      </c>
      <c r="E371" s="6">
        <v>1</v>
      </c>
    </row>
    <row r="372" spans="1:5" x14ac:dyDescent="0.2">
      <c r="A372" s="8"/>
      <c r="B372" s="8"/>
      <c r="C372" s="4" t="s">
        <v>10</v>
      </c>
      <c r="D372" s="5">
        <v>25000.04</v>
      </c>
      <c r="E372" s="6">
        <v>1</v>
      </c>
    </row>
    <row r="373" spans="1:5" x14ac:dyDescent="0.2">
      <c r="A373" s="8"/>
      <c r="B373" s="4" t="s">
        <v>24</v>
      </c>
      <c r="C373" s="4" t="s">
        <v>10</v>
      </c>
      <c r="D373" s="5">
        <v>39000.86</v>
      </c>
      <c r="E373" s="6">
        <v>2</v>
      </c>
    </row>
    <row r="374" spans="1:5" x14ac:dyDescent="0.2">
      <c r="A374" s="8"/>
      <c r="B374" s="4" t="s">
        <v>61</v>
      </c>
      <c r="C374" s="4" t="s">
        <v>10</v>
      </c>
      <c r="D374" s="5">
        <v>1100.19</v>
      </c>
      <c r="E374" s="6">
        <v>1</v>
      </c>
    </row>
    <row r="375" spans="1:5" x14ac:dyDescent="0.2">
      <c r="A375" s="8"/>
      <c r="B375" s="4" t="s">
        <v>63</v>
      </c>
      <c r="C375" s="4" t="s">
        <v>6</v>
      </c>
      <c r="D375" s="5">
        <v>18000.75</v>
      </c>
      <c r="E375" s="6">
        <v>1</v>
      </c>
    </row>
    <row r="376" spans="1:5" x14ac:dyDescent="0.2">
      <c r="A376" s="8"/>
      <c r="B376" s="4" t="s">
        <v>64</v>
      </c>
      <c r="C376" s="4" t="s">
        <v>6</v>
      </c>
      <c r="D376" s="5">
        <v>5500.6</v>
      </c>
      <c r="E376" s="6">
        <v>1</v>
      </c>
    </row>
    <row r="377" spans="1:5" x14ac:dyDescent="0.2">
      <c r="A377" s="8"/>
      <c r="B377" s="4" t="s">
        <v>25</v>
      </c>
      <c r="C377" s="4" t="s">
        <v>5</v>
      </c>
      <c r="D377" s="5">
        <v>8000.55</v>
      </c>
      <c r="E377" s="6">
        <v>1</v>
      </c>
    </row>
    <row r="378" spans="1:5" x14ac:dyDescent="0.2">
      <c r="A378" s="8"/>
      <c r="B378" s="4" t="s">
        <v>68</v>
      </c>
      <c r="C378" s="4" t="s">
        <v>6</v>
      </c>
      <c r="D378" s="5">
        <v>10000.280000000001</v>
      </c>
      <c r="E378" s="6">
        <v>1</v>
      </c>
    </row>
    <row r="379" spans="1:5" x14ac:dyDescent="0.2">
      <c r="A379" s="8"/>
      <c r="B379" s="7" t="s">
        <v>27</v>
      </c>
      <c r="C379" s="4" t="s">
        <v>5</v>
      </c>
      <c r="D379" s="5">
        <v>36887.75</v>
      </c>
      <c r="E379" s="6">
        <v>4</v>
      </c>
    </row>
    <row r="380" spans="1:5" x14ac:dyDescent="0.2">
      <c r="A380" s="8"/>
      <c r="B380" s="8"/>
      <c r="C380" s="4" t="s">
        <v>6</v>
      </c>
      <c r="D380" s="5">
        <v>1000.34</v>
      </c>
      <c r="E380" s="6">
        <v>1</v>
      </c>
    </row>
    <row r="381" spans="1:5" x14ac:dyDescent="0.2">
      <c r="A381" s="8"/>
      <c r="B381" s="4" t="s">
        <v>28</v>
      </c>
      <c r="C381" s="4" t="s">
        <v>10</v>
      </c>
      <c r="D381" s="5">
        <v>21000.080000000002</v>
      </c>
      <c r="E381" s="6">
        <v>2</v>
      </c>
    </row>
    <row r="382" spans="1:5" x14ac:dyDescent="0.2">
      <c r="A382" s="8"/>
      <c r="B382" s="4" t="s">
        <v>46</v>
      </c>
      <c r="C382" s="4" t="s">
        <v>6</v>
      </c>
      <c r="D382" s="5">
        <v>13000.1</v>
      </c>
      <c r="E382" s="6">
        <v>1</v>
      </c>
    </row>
    <row r="383" spans="1:5" x14ac:dyDescent="0.2">
      <c r="A383" s="8"/>
      <c r="B383" s="4" t="s">
        <v>47</v>
      </c>
      <c r="C383" s="4" t="s">
        <v>6</v>
      </c>
      <c r="D383" s="5">
        <v>11000.29</v>
      </c>
      <c r="E383" s="6">
        <v>1</v>
      </c>
    </row>
    <row r="384" spans="1:5" x14ac:dyDescent="0.2">
      <c r="A384" s="8"/>
      <c r="B384" s="4" t="s">
        <v>30</v>
      </c>
      <c r="C384" s="4" t="s">
        <v>5</v>
      </c>
      <c r="D384" s="5">
        <v>7500.67</v>
      </c>
      <c r="E384" s="6">
        <v>1</v>
      </c>
    </row>
    <row r="385" spans="1:5" x14ac:dyDescent="0.2">
      <c r="A385" s="8"/>
      <c r="B385" s="4" t="s">
        <v>31</v>
      </c>
      <c r="C385" s="4" t="s">
        <v>5</v>
      </c>
      <c r="D385" s="5">
        <v>10000.32</v>
      </c>
      <c r="E385" s="6">
        <v>1</v>
      </c>
    </row>
    <row r="386" spans="1:5" x14ac:dyDescent="0.2">
      <c r="A386" s="8"/>
      <c r="B386" s="4" t="s">
        <v>51</v>
      </c>
      <c r="C386" s="4" t="s">
        <v>6</v>
      </c>
      <c r="D386" s="5">
        <v>15000.72</v>
      </c>
      <c r="E386" s="6">
        <v>1</v>
      </c>
    </row>
    <row r="387" spans="1:5" x14ac:dyDescent="0.2">
      <c r="A387" s="8"/>
      <c r="B387" s="4" t="s">
        <v>32</v>
      </c>
      <c r="C387" s="4" t="s">
        <v>6</v>
      </c>
      <c r="D387" s="5">
        <v>10000.15</v>
      </c>
      <c r="E387" s="6">
        <v>1</v>
      </c>
    </row>
    <row r="388" spans="1:5" x14ac:dyDescent="0.2">
      <c r="A388" s="8"/>
      <c r="B388" s="7" t="s">
        <v>53</v>
      </c>
      <c r="C388" s="4" t="s">
        <v>6</v>
      </c>
      <c r="D388" s="5">
        <v>17000.39</v>
      </c>
      <c r="E388" s="6">
        <v>2</v>
      </c>
    </row>
    <row r="389" spans="1:5" x14ac:dyDescent="0.2">
      <c r="A389" s="8"/>
      <c r="B389" s="8"/>
      <c r="C389" s="4" t="s">
        <v>10</v>
      </c>
      <c r="D389" s="5">
        <v>11000.17</v>
      </c>
      <c r="E389" s="6">
        <v>1</v>
      </c>
    </row>
    <row r="390" spans="1:5" x14ac:dyDescent="0.2">
      <c r="A390" s="8"/>
      <c r="B390" s="7" t="s">
        <v>54</v>
      </c>
      <c r="C390" s="4" t="s">
        <v>6</v>
      </c>
      <c r="D390" s="5">
        <v>13999.93</v>
      </c>
      <c r="E390" s="6">
        <v>1</v>
      </c>
    </row>
    <row r="391" spans="1:5" x14ac:dyDescent="0.2">
      <c r="A391" s="8"/>
      <c r="B391" s="8"/>
      <c r="C391" s="4" t="s">
        <v>10</v>
      </c>
      <c r="D391" s="5">
        <v>14000.09</v>
      </c>
      <c r="E391" s="6">
        <v>1</v>
      </c>
    </row>
    <row r="392" spans="1:5" x14ac:dyDescent="0.2">
      <c r="A392" s="8"/>
      <c r="B392" s="4" t="s">
        <v>77</v>
      </c>
      <c r="C392" s="4" t="s">
        <v>5</v>
      </c>
      <c r="D392" s="5">
        <v>9000.6</v>
      </c>
      <c r="E392" s="6">
        <v>1</v>
      </c>
    </row>
    <row r="393" spans="1:5" x14ac:dyDescent="0.2">
      <c r="A393" s="8"/>
      <c r="B393" s="4" t="s">
        <v>78</v>
      </c>
      <c r="C393" s="4" t="s">
        <v>6</v>
      </c>
      <c r="D393" s="5">
        <v>15000.05</v>
      </c>
      <c r="E393" s="6">
        <v>1</v>
      </c>
    </row>
    <row r="394" spans="1:5" x14ac:dyDescent="0.2">
      <c r="A394" s="8"/>
      <c r="B394" s="7" t="s">
        <v>82</v>
      </c>
      <c r="C394" s="4" t="s">
        <v>5</v>
      </c>
      <c r="D394" s="5">
        <v>27000.48</v>
      </c>
      <c r="E394" s="6">
        <v>1</v>
      </c>
    </row>
    <row r="395" spans="1:5" x14ac:dyDescent="0.2">
      <c r="A395" s="8"/>
      <c r="B395" s="8"/>
      <c r="C395" s="4" t="s">
        <v>6</v>
      </c>
      <c r="D395" s="5">
        <v>13000.1</v>
      </c>
      <c r="E395" s="6">
        <v>1</v>
      </c>
    </row>
    <row r="396" spans="1:5" x14ac:dyDescent="0.2">
      <c r="A396" s="7" t="s">
        <v>84</v>
      </c>
      <c r="B396" s="7" t="s">
        <v>4</v>
      </c>
      <c r="C396" s="4" t="s">
        <v>5</v>
      </c>
      <c r="D396" s="5">
        <v>9931.14</v>
      </c>
      <c r="E396" s="6">
        <v>3</v>
      </c>
    </row>
    <row r="397" spans="1:5" x14ac:dyDescent="0.2">
      <c r="A397" s="8"/>
      <c r="B397" s="8"/>
      <c r="C397" s="4" t="s">
        <v>6</v>
      </c>
      <c r="D397" s="5">
        <v>1546.74</v>
      </c>
      <c r="E397" s="6">
        <v>1</v>
      </c>
    </row>
    <row r="398" spans="1:5" x14ac:dyDescent="0.2">
      <c r="A398" s="8"/>
      <c r="B398" s="8"/>
      <c r="C398" s="4" t="s">
        <v>10</v>
      </c>
      <c r="D398" s="5">
        <v>12501.2</v>
      </c>
      <c r="E398" s="6">
        <v>2</v>
      </c>
    </row>
    <row r="399" spans="1:5" x14ac:dyDescent="0.2">
      <c r="A399" s="8"/>
      <c r="B399" s="7" t="s">
        <v>7</v>
      </c>
      <c r="C399" s="4" t="s">
        <v>5</v>
      </c>
      <c r="D399" s="5">
        <v>39001.18</v>
      </c>
      <c r="E399" s="6">
        <v>3</v>
      </c>
    </row>
    <row r="400" spans="1:5" x14ac:dyDescent="0.2">
      <c r="A400" s="8"/>
      <c r="B400" s="8"/>
      <c r="C400" s="4" t="s">
        <v>10</v>
      </c>
      <c r="D400" s="5">
        <v>3700.67</v>
      </c>
      <c r="E400" s="6">
        <v>1</v>
      </c>
    </row>
    <row r="401" spans="1:5" x14ac:dyDescent="0.2">
      <c r="A401" s="8"/>
      <c r="B401" s="4" t="s">
        <v>8</v>
      </c>
      <c r="C401" s="4" t="s">
        <v>5</v>
      </c>
      <c r="D401" s="5">
        <v>22000.94</v>
      </c>
      <c r="E401" s="6">
        <v>2</v>
      </c>
    </row>
    <row r="402" spans="1:5" x14ac:dyDescent="0.2">
      <c r="A402" s="8"/>
      <c r="B402" s="4" t="s">
        <v>9</v>
      </c>
      <c r="C402" s="4" t="s">
        <v>5</v>
      </c>
      <c r="D402" s="5">
        <v>1513.37</v>
      </c>
      <c r="E402" s="6">
        <v>1</v>
      </c>
    </row>
    <row r="403" spans="1:5" x14ac:dyDescent="0.2">
      <c r="A403" s="8"/>
      <c r="B403" s="7" t="s">
        <v>12</v>
      </c>
      <c r="C403" s="4" t="s">
        <v>5</v>
      </c>
      <c r="D403" s="5">
        <v>9336.09</v>
      </c>
      <c r="E403" s="6">
        <v>2</v>
      </c>
    </row>
    <row r="404" spans="1:5" x14ac:dyDescent="0.2">
      <c r="A404" s="8"/>
      <c r="B404" s="8"/>
      <c r="C404" s="4" t="s">
        <v>10</v>
      </c>
      <c r="D404" s="5">
        <v>14500.73</v>
      </c>
      <c r="E404" s="6">
        <v>2</v>
      </c>
    </row>
    <row r="405" spans="1:5" x14ac:dyDescent="0.2">
      <c r="A405" s="8"/>
      <c r="B405" s="4" t="s">
        <v>13</v>
      </c>
      <c r="C405" s="4" t="s">
        <v>5</v>
      </c>
      <c r="D405" s="5">
        <v>5500.39</v>
      </c>
      <c r="E405" s="6">
        <v>1</v>
      </c>
    </row>
    <row r="406" spans="1:5" x14ac:dyDescent="0.2">
      <c r="A406" s="8"/>
      <c r="B406" s="4" t="s">
        <v>39</v>
      </c>
      <c r="C406" s="4" t="s">
        <v>6</v>
      </c>
      <c r="D406" s="5">
        <v>5000.41</v>
      </c>
      <c r="E406" s="6">
        <v>1</v>
      </c>
    </row>
    <row r="407" spans="1:5" x14ac:dyDescent="0.2">
      <c r="A407" s="8"/>
      <c r="B407" s="7" t="s">
        <v>16</v>
      </c>
      <c r="C407" s="4" t="s">
        <v>5</v>
      </c>
      <c r="D407" s="5">
        <v>1578.72</v>
      </c>
      <c r="E407" s="6">
        <v>1</v>
      </c>
    </row>
    <row r="408" spans="1:5" x14ac:dyDescent="0.2">
      <c r="A408" s="8"/>
      <c r="B408" s="8"/>
      <c r="C408" s="4" t="s">
        <v>6</v>
      </c>
      <c r="D408" s="5">
        <v>10000.040000000001</v>
      </c>
      <c r="E408" s="6">
        <v>1</v>
      </c>
    </row>
    <row r="409" spans="1:5" x14ac:dyDescent="0.2">
      <c r="A409" s="8"/>
      <c r="B409" s="4" t="s">
        <v>17</v>
      </c>
      <c r="C409" s="4" t="s">
        <v>5</v>
      </c>
      <c r="D409" s="5">
        <v>15000.6</v>
      </c>
      <c r="E409" s="6">
        <v>2</v>
      </c>
    </row>
    <row r="410" spans="1:5" x14ac:dyDescent="0.2">
      <c r="A410" s="8"/>
      <c r="B410" s="4" t="s">
        <v>40</v>
      </c>
      <c r="C410" s="4" t="s">
        <v>5</v>
      </c>
      <c r="D410" s="5">
        <v>17501.21</v>
      </c>
      <c r="E410" s="6">
        <v>2</v>
      </c>
    </row>
    <row r="411" spans="1:5" x14ac:dyDescent="0.2">
      <c r="A411" s="8"/>
      <c r="B411" s="7" t="s">
        <v>18</v>
      </c>
      <c r="C411" s="4" t="s">
        <v>5</v>
      </c>
      <c r="D411" s="5">
        <v>1499.97</v>
      </c>
      <c r="E411" s="6">
        <v>1</v>
      </c>
    </row>
    <row r="412" spans="1:5" x14ac:dyDescent="0.2">
      <c r="A412" s="8"/>
      <c r="B412" s="8"/>
      <c r="C412" s="4" t="s">
        <v>6</v>
      </c>
      <c r="D412" s="5">
        <v>22000.93</v>
      </c>
      <c r="E412" s="6">
        <v>2</v>
      </c>
    </row>
    <row r="413" spans="1:5" x14ac:dyDescent="0.2">
      <c r="A413" s="8"/>
      <c r="B413" s="7" t="s">
        <v>19</v>
      </c>
      <c r="C413" s="4" t="s">
        <v>5</v>
      </c>
      <c r="D413" s="5">
        <v>1257.23</v>
      </c>
      <c r="E413" s="6">
        <v>1</v>
      </c>
    </row>
    <row r="414" spans="1:5" x14ac:dyDescent="0.2">
      <c r="A414" s="8"/>
      <c r="B414" s="8"/>
      <c r="C414" s="4" t="s">
        <v>10</v>
      </c>
      <c r="D414" s="5">
        <v>11000.47</v>
      </c>
      <c r="E414" s="6">
        <v>1</v>
      </c>
    </row>
    <row r="415" spans="1:5" x14ac:dyDescent="0.2">
      <c r="A415" s="8"/>
      <c r="B415" s="7" t="s">
        <v>21</v>
      </c>
      <c r="C415" s="4" t="s">
        <v>5</v>
      </c>
      <c r="D415" s="5">
        <v>4999.95</v>
      </c>
      <c r="E415" s="6">
        <v>1</v>
      </c>
    </row>
    <row r="416" spans="1:5" x14ac:dyDescent="0.2">
      <c r="A416" s="8"/>
      <c r="B416" s="8"/>
      <c r="C416" s="4" t="s">
        <v>6</v>
      </c>
      <c r="D416" s="5">
        <v>18000.04</v>
      </c>
      <c r="E416" s="6">
        <v>1</v>
      </c>
    </row>
    <row r="417" spans="1:5" x14ac:dyDescent="0.2">
      <c r="A417" s="8"/>
      <c r="B417" s="4" t="s">
        <v>22</v>
      </c>
      <c r="C417" s="4" t="s">
        <v>10</v>
      </c>
      <c r="D417" s="5">
        <v>4400.1899999999996</v>
      </c>
      <c r="E417" s="6">
        <v>1</v>
      </c>
    </row>
    <row r="418" spans="1:5" x14ac:dyDescent="0.2">
      <c r="A418" s="8"/>
      <c r="B418" s="4" t="s">
        <v>60</v>
      </c>
      <c r="C418" s="4" t="s">
        <v>5</v>
      </c>
      <c r="D418" s="5">
        <v>4000.65</v>
      </c>
      <c r="E418" s="6">
        <v>1</v>
      </c>
    </row>
    <row r="419" spans="1:5" x14ac:dyDescent="0.2">
      <c r="A419" s="8"/>
      <c r="B419" s="4" t="s">
        <v>23</v>
      </c>
      <c r="C419" s="4" t="s">
        <v>10</v>
      </c>
      <c r="D419" s="5">
        <v>60001.489999999991</v>
      </c>
      <c r="E419" s="6">
        <v>4</v>
      </c>
    </row>
    <row r="420" spans="1:5" x14ac:dyDescent="0.2">
      <c r="A420" s="8"/>
      <c r="B420" s="7" t="s">
        <v>24</v>
      </c>
      <c r="C420" s="4" t="s">
        <v>6</v>
      </c>
      <c r="D420" s="5">
        <v>1379.76</v>
      </c>
      <c r="E420" s="6">
        <v>1</v>
      </c>
    </row>
    <row r="421" spans="1:5" x14ac:dyDescent="0.2">
      <c r="A421" s="8"/>
      <c r="B421" s="8"/>
      <c r="C421" s="4" t="s">
        <v>10</v>
      </c>
      <c r="D421" s="5">
        <v>13000.55</v>
      </c>
      <c r="E421" s="6">
        <v>1</v>
      </c>
    </row>
    <row r="422" spans="1:5" x14ac:dyDescent="0.2">
      <c r="A422" s="8"/>
      <c r="B422" s="4" t="s">
        <v>61</v>
      </c>
      <c r="C422" s="4" t="s">
        <v>6</v>
      </c>
      <c r="D422" s="5">
        <v>13000.41</v>
      </c>
      <c r="E422" s="6">
        <v>1</v>
      </c>
    </row>
    <row r="423" spans="1:5" x14ac:dyDescent="0.2">
      <c r="A423" s="8"/>
      <c r="B423" s="4" t="s">
        <v>63</v>
      </c>
      <c r="C423" s="4" t="s">
        <v>6</v>
      </c>
      <c r="D423" s="5">
        <v>32000.050000000003</v>
      </c>
      <c r="E423" s="6">
        <v>2</v>
      </c>
    </row>
    <row r="424" spans="1:5" x14ac:dyDescent="0.2">
      <c r="A424" s="8"/>
      <c r="B424" s="4" t="s">
        <v>43</v>
      </c>
      <c r="C424" s="4" t="s">
        <v>6</v>
      </c>
      <c r="D424" s="5">
        <v>500.24</v>
      </c>
      <c r="E424" s="6">
        <v>1</v>
      </c>
    </row>
    <row r="425" spans="1:5" x14ac:dyDescent="0.2">
      <c r="A425" s="8"/>
      <c r="B425" s="4" t="s">
        <v>44</v>
      </c>
      <c r="C425" s="4" t="s">
        <v>10</v>
      </c>
      <c r="D425" s="5">
        <v>5000.28</v>
      </c>
      <c r="E425" s="6">
        <v>1</v>
      </c>
    </row>
    <row r="426" spans="1:5" x14ac:dyDescent="0.2">
      <c r="A426" s="8"/>
      <c r="B426" s="4" t="s">
        <v>45</v>
      </c>
      <c r="C426" s="4" t="s">
        <v>6</v>
      </c>
      <c r="D426" s="5">
        <v>21300.87</v>
      </c>
      <c r="E426" s="6">
        <v>2</v>
      </c>
    </row>
    <row r="427" spans="1:5" x14ac:dyDescent="0.2">
      <c r="A427" s="8"/>
      <c r="B427" s="4" t="s">
        <v>25</v>
      </c>
      <c r="C427" s="4" t="s">
        <v>5</v>
      </c>
      <c r="D427" s="5">
        <v>7000.52</v>
      </c>
      <c r="E427" s="6">
        <v>1</v>
      </c>
    </row>
    <row r="428" spans="1:5" x14ac:dyDescent="0.2">
      <c r="A428" s="8"/>
      <c r="B428" s="7" t="s">
        <v>27</v>
      </c>
      <c r="C428" s="4" t="s">
        <v>5</v>
      </c>
      <c r="D428" s="5">
        <v>6000.03</v>
      </c>
      <c r="E428" s="6">
        <v>1</v>
      </c>
    </row>
    <row r="429" spans="1:5" x14ac:dyDescent="0.2">
      <c r="A429" s="8"/>
      <c r="B429" s="8"/>
      <c r="C429" s="4" t="s">
        <v>6</v>
      </c>
      <c r="D429" s="5">
        <v>25000.75</v>
      </c>
      <c r="E429" s="6">
        <v>1</v>
      </c>
    </row>
    <row r="430" spans="1:5" x14ac:dyDescent="0.2">
      <c r="A430" s="8"/>
      <c r="B430" s="7" t="s">
        <v>28</v>
      </c>
      <c r="C430" s="4" t="s">
        <v>6</v>
      </c>
      <c r="D430" s="5">
        <v>5500.09</v>
      </c>
      <c r="E430" s="6">
        <v>1</v>
      </c>
    </row>
    <row r="431" spans="1:5" x14ac:dyDescent="0.2">
      <c r="A431" s="8"/>
      <c r="B431" s="8"/>
      <c r="C431" s="4" t="s">
        <v>10</v>
      </c>
      <c r="D431" s="5">
        <v>7500.13</v>
      </c>
      <c r="E431" s="6">
        <v>1</v>
      </c>
    </row>
    <row r="432" spans="1:5" x14ac:dyDescent="0.2">
      <c r="A432" s="8"/>
      <c r="B432" s="4" t="s">
        <v>46</v>
      </c>
      <c r="C432" s="4" t="s">
        <v>6</v>
      </c>
      <c r="D432" s="5">
        <v>20000.71</v>
      </c>
      <c r="E432" s="6">
        <v>2</v>
      </c>
    </row>
    <row r="433" spans="1:5" x14ac:dyDescent="0.2">
      <c r="A433" s="8"/>
      <c r="B433" s="7" t="s">
        <v>47</v>
      </c>
      <c r="C433" s="4" t="s">
        <v>6</v>
      </c>
      <c r="D433" s="5">
        <v>17000.12</v>
      </c>
      <c r="E433" s="6">
        <v>1</v>
      </c>
    </row>
    <row r="434" spans="1:5" x14ac:dyDescent="0.2">
      <c r="A434" s="8"/>
      <c r="B434" s="8"/>
      <c r="C434" s="4" t="s">
        <v>10</v>
      </c>
      <c r="D434" s="5">
        <v>12000.01</v>
      </c>
      <c r="E434" s="6">
        <v>1</v>
      </c>
    </row>
    <row r="435" spans="1:5" x14ac:dyDescent="0.2">
      <c r="A435" s="8"/>
      <c r="B435" s="4" t="s">
        <v>48</v>
      </c>
      <c r="C435" s="4" t="s">
        <v>10</v>
      </c>
      <c r="D435" s="5">
        <v>9000.15</v>
      </c>
      <c r="E435" s="6">
        <v>1</v>
      </c>
    </row>
    <row r="436" spans="1:5" x14ac:dyDescent="0.2">
      <c r="A436" s="8"/>
      <c r="B436" s="4" t="s">
        <v>30</v>
      </c>
      <c r="C436" s="4" t="s">
        <v>10</v>
      </c>
      <c r="D436" s="5">
        <v>16000.7</v>
      </c>
      <c r="E436" s="6">
        <v>1</v>
      </c>
    </row>
    <row r="437" spans="1:5" x14ac:dyDescent="0.2">
      <c r="A437" s="8"/>
      <c r="B437" s="7" t="s">
        <v>65</v>
      </c>
      <c r="C437" s="4" t="s">
        <v>6</v>
      </c>
      <c r="D437" s="5">
        <v>11501.51</v>
      </c>
      <c r="E437" s="6">
        <v>2</v>
      </c>
    </row>
    <row r="438" spans="1:5" x14ac:dyDescent="0.2">
      <c r="A438" s="8"/>
      <c r="B438" s="8"/>
      <c r="C438" s="4" t="s">
        <v>10</v>
      </c>
      <c r="D438" s="5">
        <v>3000.1</v>
      </c>
      <c r="E438" s="6">
        <v>1</v>
      </c>
    </row>
    <row r="439" spans="1:5" x14ac:dyDescent="0.2">
      <c r="A439" s="8"/>
      <c r="B439" s="4" t="s">
        <v>50</v>
      </c>
      <c r="C439" s="4" t="s">
        <v>5</v>
      </c>
      <c r="D439" s="5">
        <v>45001.09</v>
      </c>
      <c r="E439" s="6">
        <v>3</v>
      </c>
    </row>
    <row r="440" spans="1:5" x14ac:dyDescent="0.2">
      <c r="A440" s="8"/>
      <c r="B440" s="4" t="s">
        <v>31</v>
      </c>
      <c r="C440" s="4" t="s">
        <v>5</v>
      </c>
      <c r="D440" s="5">
        <v>15000.2</v>
      </c>
      <c r="E440" s="6">
        <v>1</v>
      </c>
    </row>
    <row r="441" spans="1:5" x14ac:dyDescent="0.2">
      <c r="A441" s="8"/>
      <c r="B441" s="4" t="s">
        <v>51</v>
      </c>
      <c r="C441" s="4" t="s">
        <v>6</v>
      </c>
      <c r="D441" s="5">
        <v>25000.59</v>
      </c>
      <c r="E441" s="6">
        <v>2</v>
      </c>
    </row>
    <row r="442" spans="1:5" x14ac:dyDescent="0.2">
      <c r="A442" s="8"/>
      <c r="B442" s="7" t="s">
        <v>69</v>
      </c>
      <c r="C442" s="4" t="s">
        <v>5</v>
      </c>
      <c r="D442" s="5">
        <v>999.51</v>
      </c>
      <c r="E442" s="6">
        <v>1</v>
      </c>
    </row>
    <row r="443" spans="1:5" x14ac:dyDescent="0.2">
      <c r="A443" s="8"/>
      <c r="B443" s="8"/>
      <c r="C443" s="4" t="s">
        <v>6</v>
      </c>
      <c r="D443" s="5">
        <v>42867.069999999992</v>
      </c>
      <c r="E443" s="6">
        <v>3</v>
      </c>
    </row>
    <row r="444" spans="1:5" x14ac:dyDescent="0.2">
      <c r="A444" s="8"/>
      <c r="B444" s="4" t="s">
        <v>85</v>
      </c>
      <c r="C444" s="4" t="s">
        <v>6</v>
      </c>
      <c r="D444" s="5">
        <v>6000.7</v>
      </c>
      <c r="E444" s="6">
        <v>1</v>
      </c>
    </row>
    <row r="445" spans="1:5" x14ac:dyDescent="0.2">
      <c r="A445" s="8"/>
      <c r="B445" s="4" t="s">
        <v>52</v>
      </c>
      <c r="C445" s="4" t="s">
        <v>5</v>
      </c>
      <c r="D445" s="5">
        <v>4000.12</v>
      </c>
      <c r="E445" s="6">
        <v>1</v>
      </c>
    </row>
    <row r="446" spans="1:5" x14ac:dyDescent="0.2">
      <c r="A446" s="8"/>
      <c r="B446" s="7" t="s">
        <v>53</v>
      </c>
      <c r="C446" s="4" t="s">
        <v>6</v>
      </c>
      <c r="D446" s="5">
        <v>7000.09</v>
      </c>
      <c r="E446" s="6">
        <v>1</v>
      </c>
    </row>
    <row r="447" spans="1:5" x14ac:dyDescent="0.2">
      <c r="A447" s="8"/>
      <c r="B447" s="8"/>
      <c r="C447" s="4" t="s">
        <v>10</v>
      </c>
      <c r="D447" s="5">
        <v>13000.55</v>
      </c>
      <c r="E447" s="6">
        <v>1</v>
      </c>
    </row>
    <row r="448" spans="1:5" x14ac:dyDescent="0.2">
      <c r="A448" s="8"/>
      <c r="B448" s="4" t="s">
        <v>54</v>
      </c>
      <c r="C448" s="4" t="s">
        <v>6</v>
      </c>
      <c r="D448" s="5">
        <v>5000.43</v>
      </c>
      <c r="E448" s="6">
        <v>1</v>
      </c>
    </row>
    <row r="449" spans="1:5" x14ac:dyDescent="0.2">
      <c r="A449" s="8"/>
      <c r="B449" s="4" t="s">
        <v>73</v>
      </c>
      <c r="C449" s="4" t="s">
        <v>5</v>
      </c>
      <c r="D449" s="5">
        <v>7500.42</v>
      </c>
      <c r="E449" s="6">
        <v>1</v>
      </c>
    </row>
    <row r="450" spans="1:5" x14ac:dyDescent="0.2">
      <c r="A450" s="8"/>
      <c r="B450" s="7" t="s">
        <v>76</v>
      </c>
      <c r="C450" s="4" t="s">
        <v>6</v>
      </c>
      <c r="D450" s="5">
        <v>31000.840000000004</v>
      </c>
      <c r="E450" s="6">
        <v>2</v>
      </c>
    </row>
    <row r="451" spans="1:5" x14ac:dyDescent="0.2">
      <c r="A451" s="8"/>
      <c r="B451" s="8"/>
      <c r="C451" s="4" t="s">
        <v>10</v>
      </c>
      <c r="D451" s="5">
        <v>30000.400000000001</v>
      </c>
      <c r="E451" s="6">
        <v>2</v>
      </c>
    </row>
    <row r="452" spans="1:5" x14ac:dyDescent="0.2">
      <c r="A452" s="8"/>
      <c r="B452" s="4" t="s">
        <v>77</v>
      </c>
      <c r="C452" s="4" t="s">
        <v>10</v>
      </c>
      <c r="D452" s="5">
        <v>9000.73</v>
      </c>
      <c r="E452" s="6">
        <v>1</v>
      </c>
    </row>
    <row r="453" spans="1:5" x14ac:dyDescent="0.2">
      <c r="A453" s="8"/>
      <c r="B453" s="4" t="s">
        <v>86</v>
      </c>
      <c r="C453" s="4" t="s">
        <v>5</v>
      </c>
      <c r="D453" s="5">
        <v>6500.13</v>
      </c>
      <c r="E453" s="6">
        <v>1</v>
      </c>
    </row>
    <row r="454" spans="1:5" x14ac:dyDescent="0.2">
      <c r="A454" s="7" t="s">
        <v>87</v>
      </c>
      <c r="B454" s="4" t="s">
        <v>57</v>
      </c>
      <c r="C454" s="4" t="s">
        <v>6</v>
      </c>
      <c r="D454" s="5">
        <v>20000.23</v>
      </c>
      <c r="E454" s="6">
        <v>1</v>
      </c>
    </row>
    <row r="455" spans="1:5" x14ac:dyDescent="0.2">
      <c r="A455" s="8"/>
      <c r="B455" s="7" t="s">
        <v>4</v>
      </c>
      <c r="C455" s="4" t="s">
        <v>5</v>
      </c>
      <c r="D455" s="5">
        <v>10000.08</v>
      </c>
      <c r="E455" s="6">
        <v>1</v>
      </c>
    </row>
    <row r="456" spans="1:5" x14ac:dyDescent="0.2">
      <c r="A456" s="8"/>
      <c r="B456" s="8"/>
      <c r="C456" s="4" t="s">
        <v>6</v>
      </c>
      <c r="D456" s="5">
        <v>2000.39</v>
      </c>
      <c r="E456" s="6">
        <v>1</v>
      </c>
    </row>
    <row r="457" spans="1:5" x14ac:dyDescent="0.2">
      <c r="A457" s="8"/>
      <c r="B457" s="8"/>
      <c r="C457" s="4" t="s">
        <v>10</v>
      </c>
      <c r="D457" s="5">
        <v>1900.63</v>
      </c>
      <c r="E457" s="6">
        <v>1</v>
      </c>
    </row>
    <row r="458" spans="1:5" x14ac:dyDescent="0.2">
      <c r="A458" s="8"/>
      <c r="B458" s="4" t="s">
        <v>7</v>
      </c>
      <c r="C458" s="4" t="s">
        <v>5</v>
      </c>
      <c r="D458" s="5">
        <v>7500.67</v>
      </c>
      <c r="E458" s="6">
        <v>1</v>
      </c>
    </row>
    <row r="459" spans="1:5" x14ac:dyDescent="0.2">
      <c r="A459" s="8"/>
      <c r="B459" s="7" t="s">
        <v>8</v>
      </c>
      <c r="C459" s="4" t="s">
        <v>6</v>
      </c>
      <c r="D459" s="5">
        <v>10000.69</v>
      </c>
      <c r="E459" s="6">
        <v>1</v>
      </c>
    </row>
    <row r="460" spans="1:5" x14ac:dyDescent="0.2">
      <c r="A460" s="8"/>
      <c r="B460" s="8"/>
      <c r="C460" s="4" t="s">
        <v>10</v>
      </c>
      <c r="D460" s="5">
        <v>1500.35</v>
      </c>
      <c r="E460" s="6">
        <v>1</v>
      </c>
    </row>
    <row r="461" spans="1:5" x14ac:dyDescent="0.2">
      <c r="A461" s="8"/>
      <c r="B461" s="4" t="s">
        <v>36</v>
      </c>
      <c r="C461" s="4" t="s">
        <v>5</v>
      </c>
      <c r="D461" s="5">
        <v>14000.04</v>
      </c>
      <c r="E461" s="6">
        <v>1</v>
      </c>
    </row>
    <row r="462" spans="1:5" x14ac:dyDescent="0.2">
      <c r="A462" s="8"/>
      <c r="B462" s="7" t="s">
        <v>12</v>
      </c>
      <c r="C462" s="4" t="s">
        <v>5</v>
      </c>
      <c r="D462" s="5">
        <v>35636.61</v>
      </c>
      <c r="E462" s="6">
        <v>4</v>
      </c>
    </row>
    <row r="463" spans="1:5" x14ac:dyDescent="0.2">
      <c r="A463" s="8"/>
      <c r="B463" s="8"/>
      <c r="C463" s="4" t="s">
        <v>10</v>
      </c>
      <c r="D463" s="5">
        <v>8000.49</v>
      </c>
      <c r="E463" s="6">
        <v>1</v>
      </c>
    </row>
    <row r="464" spans="1:5" x14ac:dyDescent="0.2">
      <c r="A464" s="8"/>
      <c r="B464" s="4" t="s">
        <v>13</v>
      </c>
      <c r="C464" s="4" t="s">
        <v>10</v>
      </c>
      <c r="D464" s="5">
        <v>18000.16</v>
      </c>
      <c r="E464" s="6">
        <v>1</v>
      </c>
    </row>
    <row r="465" spans="1:5" x14ac:dyDescent="0.2">
      <c r="A465" s="8"/>
      <c r="B465" s="7" t="s">
        <v>15</v>
      </c>
      <c r="C465" s="4" t="s">
        <v>6</v>
      </c>
      <c r="D465" s="5">
        <v>15440.91</v>
      </c>
      <c r="E465" s="6">
        <v>2</v>
      </c>
    </row>
    <row r="466" spans="1:5" x14ac:dyDescent="0.2">
      <c r="A466" s="8"/>
      <c r="B466" s="8"/>
      <c r="C466" s="4" t="s">
        <v>10</v>
      </c>
      <c r="D466" s="5">
        <v>7500.29</v>
      </c>
      <c r="E466" s="6">
        <v>1</v>
      </c>
    </row>
    <row r="467" spans="1:5" x14ac:dyDescent="0.2">
      <c r="A467" s="8"/>
      <c r="B467" s="7" t="s">
        <v>38</v>
      </c>
      <c r="C467" s="4" t="s">
        <v>5</v>
      </c>
      <c r="D467" s="5">
        <v>30001.16</v>
      </c>
      <c r="E467" s="6">
        <v>2</v>
      </c>
    </row>
    <row r="468" spans="1:5" x14ac:dyDescent="0.2">
      <c r="A468" s="8"/>
      <c r="B468" s="8"/>
      <c r="C468" s="4" t="s">
        <v>6</v>
      </c>
      <c r="D468" s="5">
        <v>13000.62</v>
      </c>
      <c r="E468" s="6">
        <v>1</v>
      </c>
    </row>
    <row r="469" spans="1:5" x14ac:dyDescent="0.2">
      <c r="A469" s="8"/>
      <c r="B469" s="4" t="s">
        <v>39</v>
      </c>
      <c r="C469" s="4" t="s">
        <v>5</v>
      </c>
      <c r="D469" s="5">
        <v>1600.6</v>
      </c>
      <c r="E469" s="6">
        <v>1</v>
      </c>
    </row>
    <row r="470" spans="1:5" x14ac:dyDescent="0.2">
      <c r="A470" s="8"/>
      <c r="B470" s="4" t="s">
        <v>16</v>
      </c>
      <c r="C470" s="4" t="s">
        <v>5</v>
      </c>
      <c r="D470" s="5">
        <v>51001.4</v>
      </c>
      <c r="E470" s="6">
        <v>3</v>
      </c>
    </row>
    <row r="471" spans="1:5" x14ac:dyDescent="0.2">
      <c r="A471" s="8"/>
      <c r="B471" s="4" t="s">
        <v>17</v>
      </c>
      <c r="C471" s="4" t="s">
        <v>5</v>
      </c>
      <c r="D471" s="5">
        <v>28501.42</v>
      </c>
      <c r="E471" s="6">
        <v>4</v>
      </c>
    </row>
    <row r="472" spans="1:5" x14ac:dyDescent="0.2">
      <c r="A472" s="8"/>
      <c r="B472" s="4" t="s">
        <v>40</v>
      </c>
      <c r="C472" s="4" t="s">
        <v>5</v>
      </c>
      <c r="D472" s="5">
        <v>13999.97</v>
      </c>
      <c r="E472" s="6">
        <v>1</v>
      </c>
    </row>
    <row r="473" spans="1:5" x14ac:dyDescent="0.2">
      <c r="A473" s="8"/>
      <c r="B473" s="4" t="s">
        <v>71</v>
      </c>
      <c r="C473" s="4" t="s">
        <v>5</v>
      </c>
      <c r="D473" s="5">
        <v>840.56</v>
      </c>
      <c r="E473" s="6">
        <v>1</v>
      </c>
    </row>
    <row r="474" spans="1:5" x14ac:dyDescent="0.2">
      <c r="A474" s="8"/>
      <c r="B474" s="7" t="s">
        <v>42</v>
      </c>
      <c r="C474" s="4" t="s">
        <v>5</v>
      </c>
      <c r="D474" s="5">
        <v>3943.84</v>
      </c>
      <c r="E474" s="6">
        <v>3</v>
      </c>
    </row>
    <row r="475" spans="1:5" x14ac:dyDescent="0.2">
      <c r="A475" s="8"/>
      <c r="B475" s="8"/>
      <c r="C475" s="4" t="s">
        <v>10</v>
      </c>
      <c r="D475" s="5">
        <v>28000.92</v>
      </c>
      <c r="E475" s="6">
        <v>2</v>
      </c>
    </row>
    <row r="476" spans="1:5" x14ac:dyDescent="0.2">
      <c r="A476" s="8"/>
      <c r="B476" s="7" t="s">
        <v>18</v>
      </c>
      <c r="C476" s="4" t="s">
        <v>5</v>
      </c>
      <c r="D476" s="5">
        <v>1999.98</v>
      </c>
      <c r="E476" s="6">
        <v>1</v>
      </c>
    </row>
    <row r="477" spans="1:5" x14ac:dyDescent="0.2">
      <c r="A477" s="8"/>
      <c r="B477" s="8"/>
      <c r="C477" s="4" t="s">
        <v>6</v>
      </c>
      <c r="D477" s="5">
        <v>12000.35</v>
      </c>
      <c r="E477" s="6">
        <v>1</v>
      </c>
    </row>
    <row r="478" spans="1:5" x14ac:dyDescent="0.2">
      <c r="A478" s="8"/>
      <c r="B478" s="7" t="s">
        <v>19</v>
      </c>
      <c r="C478" s="4" t="s">
        <v>5</v>
      </c>
      <c r="D478" s="5">
        <v>5000.55</v>
      </c>
      <c r="E478" s="6">
        <v>1</v>
      </c>
    </row>
    <row r="479" spans="1:5" x14ac:dyDescent="0.2">
      <c r="A479" s="8"/>
      <c r="B479" s="8"/>
      <c r="C479" s="4" t="s">
        <v>10</v>
      </c>
      <c r="D479" s="5">
        <v>11000.77</v>
      </c>
      <c r="E479" s="6">
        <v>1</v>
      </c>
    </row>
    <row r="480" spans="1:5" x14ac:dyDescent="0.2">
      <c r="A480" s="8"/>
      <c r="B480" s="4" t="s">
        <v>72</v>
      </c>
      <c r="C480" s="4" t="s">
        <v>5</v>
      </c>
      <c r="D480" s="5">
        <v>1564.99</v>
      </c>
      <c r="E480" s="6">
        <v>1</v>
      </c>
    </row>
    <row r="481" spans="1:5" x14ac:dyDescent="0.2">
      <c r="A481" s="8"/>
      <c r="B481" s="4" t="s">
        <v>21</v>
      </c>
      <c r="C481" s="4" t="s">
        <v>6</v>
      </c>
      <c r="D481" s="5">
        <v>35001.040000000001</v>
      </c>
      <c r="E481" s="6">
        <v>2</v>
      </c>
    </row>
    <row r="482" spans="1:5" x14ac:dyDescent="0.2">
      <c r="A482" s="8"/>
      <c r="B482" s="4" t="s">
        <v>22</v>
      </c>
      <c r="C482" s="4" t="s">
        <v>10</v>
      </c>
      <c r="D482" s="5">
        <v>599.99</v>
      </c>
      <c r="E482" s="6">
        <v>1</v>
      </c>
    </row>
    <row r="483" spans="1:5" x14ac:dyDescent="0.2">
      <c r="A483" s="8"/>
      <c r="B483" s="4" t="s">
        <v>23</v>
      </c>
      <c r="C483" s="4" t="s">
        <v>10</v>
      </c>
      <c r="D483" s="5">
        <v>815.24</v>
      </c>
      <c r="E483" s="6">
        <v>1</v>
      </c>
    </row>
    <row r="484" spans="1:5" x14ac:dyDescent="0.2">
      <c r="A484" s="8"/>
      <c r="B484" s="7" t="s">
        <v>61</v>
      </c>
      <c r="C484" s="4" t="s">
        <v>5</v>
      </c>
      <c r="D484" s="5">
        <v>500.71</v>
      </c>
      <c r="E484" s="6">
        <v>1</v>
      </c>
    </row>
    <row r="485" spans="1:5" x14ac:dyDescent="0.2">
      <c r="A485" s="8"/>
      <c r="B485" s="8"/>
      <c r="C485" s="4" t="s">
        <v>6</v>
      </c>
      <c r="D485" s="5">
        <v>6000.05</v>
      </c>
      <c r="E485" s="6">
        <v>1</v>
      </c>
    </row>
    <row r="486" spans="1:5" x14ac:dyDescent="0.2">
      <c r="A486" s="8"/>
      <c r="B486" s="7" t="s">
        <v>64</v>
      </c>
      <c r="C486" s="4" t="s">
        <v>5</v>
      </c>
      <c r="D486" s="5">
        <v>34000.86</v>
      </c>
      <c r="E486" s="6">
        <v>2</v>
      </c>
    </row>
    <row r="487" spans="1:5" x14ac:dyDescent="0.2">
      <c r="A487" s="8"/>
      <c r="B487" s="8"/>
      <c r="C487" s="4" t="s">
        <v>6</v>
      </c>
      <c r="D487" s="5">
        <v>45001.09</v>
      </c>
      <c r="E487" s="6">
        <v>2</v>
      </c>
    </row>
    <row r="488" spans="1:5" x14ac:dyDescent="0.2">
      <c r="A488" s="8"/>
      <c r="B488" s="4" t="s">
        <v>45</v>
      </c>
      <c r="C488" s="4" t="s">
        <v>5</v>
      </c>
      <c r="D488" s="5">
        <v>5000.6499999999996</v>
      </c>
      <c r="E488" s="6">
        <v>1</v>
      </c>
    </row>
    <row r="489" spans="1:5" x14ac:dyDescent="0.2">
      <c r="A489" s="8"/>
      <c r="B489" s="7" t="s">
        <v>26</v>
      </c>
      <c r="C489" s="4" t="s">
        <v>5</v>
      </c>
      <c r="D489" s="5">
        <v>7485.23</v>
      </c>
      <c r="E489" s="6">
        <v>2</v>
      </c>
    </row>
    <row r="490" spans="1:5" x14ac:dyDescent="0.2">
      <c r="A490" s="8"/>
      <c r="B490" s="8"/>
      <c r="C490" s="4" t="s">
        <v>6</v>
      </c>
      <c r="D490" s="5">
        <v>10000.11</v>
      </c>
      <c r="E490" s="6">
        <v>1</v>
      </c>
    </row>
    <row r="491" spans="1:5" x14ac:dyDescent="0.2">
      <c r="A491" s="8"/>
      <c r="B491" s="4" t="s">
        <v>68</v>
      </c>
      <c r="C491" s="4" t="s">
        <v>6</v>
      </c>
      <c r="D491" s="5">
        <v>30500.71</v>
      </c>
      <c r="E491" s="6">
        <v>2</v>
      </c>
    </row>
    <row r="492" spans="1:5" x14ac:dyDescent="0.2">
      <c r="A492" s="8"/>
      <c r="B492" s="7" t="s">
        <v>27</v>
      </c>
      <c r="C492" s="4" t="s">
        <v>5</v>
      </c>
      <c r="D492" s="5">
        <v>38000.639999999999</v>
      </c>
      <c r="E492" s="6">
        <v>3</v>
      </c>
    </row>
    <row r="493" spans="1:5" x14ac:dyDescent="0.2">
      <c r="A493" s="8"/>
      <c r="B493" s="8"/>
      <c r="C493" s="4" t="s">
        <v>6</v>
      </c>
      <c r="D493" s="5">
        <v>2000.55</v>
      </c>
      <c r="E493" s="6">
        <v>1</v>
      </c>
    </row>
    <row r="494" spans="1:5" x14ac:dyDescent="0.2">
      <c r="A494" s="8"/>
      <c r="B494" s="4" t="s">
        <v>28</v>
      </c>
      <c r="C494" s="4" t="s">
        <v>10</v>
      </c>
      <c r="D494" s="5">
        <v>1182.45</v>
      </c>
      <c r="E494" s="6">
        <v>1</v>
      </c>
    </row>
    <row r="495" spans="1:5" x14ac:dyDescent="0.2">
      <c r="A495" s="8"/>
      <c r="B495" s="7" t="s">
        <v>46</v>
      </c>
      <c r="C495" s="4" t="s">
        <v>5</v>
      </c>
      <c r="D495" s="5">
        <v>12000.69</v>
      </c>
      <c r="E495" s="6">
        <v>2</v>
      </c>
    </row>
    <row r="496" spans="1:5" x14ac:dyDescent="0.2">
      <c r="A496" s="8"/>
      <c r="B496" s="8"/>
      <c r="C496" s="4" t="s">
        <v>6</v>
      </c>
      <c r="D496" s="5">
        <v>17000.46</v>
      </c>
      <c r="E496" s="6">
        <v>1</v>
      </c>
    </row>
    <row r="497" spans="1:5" x14ac:dyDescent="0.2">
      <c r="A497" s="8"/>
      <c r="B497" s="4" t="s">
        <v>30</v>
      </c>
      <c r="C497" s="4" t="s">
        <v>6</v>
      </c>
      <c r="D497" s="5">
        <v>30000.23</v>
      </c>
      <c r="E497" s="6">
        <v>2</v>
      </c>
    </row>
    <row r="498" spans="1:5" x14ac:dyDescent="0.2">
      <c r="A498" s="8"/>
      <c r="B498" s="4" t="s">
        <v>65</v>
      </c>
      <c r="C498" s="4" t="s">
        <v>6</v>
      </c>
      <c r="D498" s="5">
        <v>10000.58</v>
      </c>
      <c r="E498" s="6">
        <v>1</v>
      </c>
    </row>
    <row r="499" spans="1:5" x14ac:dyDescent="0.2">
      <c r="A499" s="8"/>
      <c r="B499" s="7" t="s">
        <v>50</v>
      </c>
      <c r="C499" s="4" t="s">
        <v>5</v>
      </c>
      <c r="D499" s="5">
        <v>36501.32</v>
      </c>
      <c r="E499" s="6">
        <v>4</v>
      </c>
    </row>
    <row r="500" spans="1:5" x14ac:dyDescent="0.2">
      <c r="A500" s="8"/>
      <c r="B500" s="8"/>
      <c r="C500" s="4" t="s">
        <v>6</v>
      </c>
      <c r="D500" s="5">
        <v>20000.080000000002</v>
      </c>
      <c r="E500" s="6">
        <v>1</v>
      </c>
    </row>
    <row r="501" spans="1:5" x14ac:dyDescent="0.2">
      <c r="A501" s="8"/>
      <c r="B501" s="7" t="s">
        <v>51</v>
      </c>
      <c r="C501" s="4" t="s">
        <v>5</v>
      </c>
      <c r="D501" s="5">
        <v>5000.7299999999996</v>
      </c>
      <c r="E501" s="6">
        <v>1</v>
      </c>
    </row>
    <row r="502" spans="1:5" x14ac:dyDescent="0.2">
      <c r="A502" s="8"/>
      <c r="B502" s="8"/>
      <c r="C502" s="4" t="s">
        <v>6</v>
      </c>
      <c r="D502" s="5">
        <v>15000.32</v>
      </c>
      <c r="E502" s="6">
        <v>1</v>
      </c>
    </row>
    <row r="503" spans="1:5" x14ac:dyDescent="0.2">
      <c r="A503" s="8"/>
      <c r="B503" s="7" t="s">
        <v>53</v>
      </c>
      <c r="C503" s="4" t="s">
        <v>6</v>
      </c>
      <c r="D503" s="5">
        <v>5000.2</v>
      </c>
      <c r="E503" s="6">
        <v>1</v>
      </c>
    </row>
    <row r="504" spans="1:5" x14ac:dyDescent="0.2">
      <c r="A504" s="8"/>
      <c r="B504" s="8"/>
      <c r="C504" s="4" t="s">
        <v>10</v>
      </c>
      <c r="D504" s="5">
        <v>18000.89</v>
      </c>
      <c r="E504" s="6">
        <v>2</v>
      </c>
    </row>
    <row r="505" spans="1:5" x14ac:dyDescent="0.2">
      <c r="A505" s="8"/>
      <c r="B505" s="4" t="s">
        <v>55</v>
      </c>
      <c r="C505" s="4" t="s">
        <v>10</v>
      </c>
      <c r="D505" s="5">
        <v>25000.59</v>
      </c>
      <c r="E505" s="6">
        <v>1</v>
      </c>
    </row>
    <row r="506" spans="1:5" x14ac:dyDescent="0.2">
      <c r="A506" s="8"/>
      <c r="B506" s="4" t="s">
        <v>80</v>
      </c>
      <c r="C506" s="4" t="s">
        <v>6</v>
      </c>
      <c r="D506" s="5">
        <v>8000.62</v>
      </c>
      <c r="E506" s="6">
        <v>1</v>
      </c>
    </row>
    <row r="507" spans="1:5" x14ac:dyDescent="0.2">
      <c r="A507" s="8"/>
      <c r="B507" s="7" t="s">
        <v>76</v>
      </c>
      <c r="C507" s="4" t="s">
        <v>5</v>
      </c>
      <c r="D507" s="5">
        <v>22000.06</v>
      </c>
      <c r="E507" s="6">
        <v>1</v>
      </c>
    </row>
    <row r="508" spans="1:5" x14ac:dyDescent="0.2">
      <c r="A508" s="8"/>
      <c r="B508" s="8"/>
      <c r="C508" s="4" t="s">
        <v>6</v>
      </c>
      <c r="D508" s="5">
        <v>68001.740000000005</v>
      </c>
      <c r="E508" s="6">
        <v>4</v>
      </c>
    </row>
    <row r="509" spans="1:5" x14ac:dyDescent="0.2">
      <c r="A509" s="8"/>
      <c r="B509" s="4" t="s">
        <v>86</v>
      </c>
      <c r="C509" s="4" t="s">
        <v>5</v>
      </c>
      <c r="D509" s="5">
        <v>4500.59</v>
      </c>
      <c r="E509" s="6">
        <v>1</v>
      </c>
    </row>
    <row r="510" spans="1:5" x14ac:dyDescent="0.2">
      <c r="A510" s="8"/>
      <c r="B510" s="4" t="s">
        <v>82</v>
      </c>
      <c r="C510" s="4" t="s">
        <v>6</v>
      </c>
      <c r="D510" s="5">
        <v>20999.95</v>
      </c>
      <c r="E510" s="6">
        <v>2</v>
      </c>
    </row>
    <row r="511" spans="1:5" x14ac:dyDescent="0.2">
      <c r="A511" s="8"/>
      <c r="B511" s="4" t="s">
        <v>88</v>
      </c>
      <c r="C511" s="4" t="s">
        <v>5</v>
      </c>
      <c r="D511" s="5">
        <v>15000.18</v>
      </c>
      <c r="E511" s="6">
        <v>1</v>
      </c>
    </row>
    <row r="512" spans="1:5" x14ac:dyDescent="0.2">
      <c r="A512" s="7" t="s">
        <v>89</v>
      </c>
      <c r="B512" s="4" t="s">
        <v>4</v>
      </c>
      <c r="C512" s="4" t="s">
        <v>5</v>
      </c>
      <c r="D512" s="5">
        <v>3070.04</v>
      </c>
      <c r="E512" s="6">
        <v>3</v>
      </c>
    </row>
    <row r="513" spans="1:5" x14ac:dyDescent="0.2">
      <c r="A513" s="8"/>
      <c r="B513" s="4" t="s">
        <v>7</v>
      </c>
      <c r="C513" s="4" t="s">
        <v>6</v>
      </c>
      <c r="D513" s="5">
        <v>17000.14</v>
      </c>
      <c r="E513" s="6">
        <v>1</v>
      </c>
    </row>
    <row r="514" spans="1:5" x14ac:dyDescent="0.2">
      <c r="A514" s="8"/>
      <c r="B514" s="7" t="s">
        <v>8</v>
      </c>
      <c r="C514" s="4" t="s">
        <v>5</v>
      </c>
      <c r="D514" s="5">
        <v>10420.23</v>
      </c>
      <c r="E514" s="6">
        <v>2</v>
      </c>
    </row>
    <row r="515" spans="1:5" x14ac:dyDescent="0.2">
      <c r="A515" s="8"/>
      <c r="B515" s="8"/>
      <c r="C515" s="4" t="s">
        <v>6</v>
      </c>
      <c r="D515" s="5">
        <v>5562.09</v>
      </c>
      <c r="E515" s="6">
        <v>2</v>
      </c>
    </row>
    <row r="516" spans="1:5" x14ac:dyDescent="0.2">
      <c r="A516" s="8"/>
      <c r="B516" s="7" t="s">
        <v>9</v>
      </c>
      <c r="C516" s="4" t="s">
        <v>5</v>
      </c>
      <c r="D516" s="5">
        <v>22000.62</v>
      </c>
      <c r="E516" s="6">
        <v>1</v>
      </c>
    </row>
    <row r="517" spans="1:5" x14ac:dyDescent="0.2">
      <c r="A517" s="8"/>
      <c r="B517" s="8"/>
      <c r="C517" s="4" t="s">
        <v>10</v>
      </c>
      <c r="D517" s="5">
        <v>17000.77</v>
      </c>
      <c r="E517" s="6">
        <v>1</v>
      </c>
    </row>
    <row r="518" spans="1:5" x14ac:dyDescent="0.2">
      <c r="A518" s="8"/>
      <c r="B518" s="4" t="s">
        <v>36</v>
      </c>
      <c r="C518" s="4" t="s">
        <v>5</v>
      </c>
      <c r="D518" s="5">
        <v>699.98</v>
      </c>
      <c r="E518" s="6">
        <v>1</v>
      </c>
    </row>
    <row r="519" spans="1:5" x14ac:dyDescent="0.2">
      <c r="A519" s="8"/>
      <c r="B519" s="7" t="s">
        <v>37</v>
      </c>
      <c r="C519" s="4" t="s">
        <v>5</v>
      </c>
      <c r="D519" s="5">
        <v>2570.25</v>
      </c>
      <c r="E519" s="6">
        <v>1</v>
      </c>
    </row>
    <row r="520" spans="1:5" x14ac:dyDescent="0.2">
      <c r="A520" s="8"/>
      <c r="B520" s="8"/>
      <c r="C520" s="4" t="s">
        <v>6</v>
      </c>
      <c r="D520" s="5">
        <v>15000.14</v>
      </c>
      <c r="E520" s="6">
        <v>1</v>
      </c>
    </row>
    <row r="521" spans="1:5" x14ac:dyDescent="0.2">
      <c r="A521" s="8"/>
      <c r="B521" s="7" t="s">
        <v>12</v>
      </c>
      <c r="C521" s="4" t="s">
        <v>5</v>
      </c>
      <c r="D521" s="5">
        <v>4000.28</v>
      </c>
      <c r="E521" s="6">
        <v>1</v>
      </c>
    </row>
    <row r="522" spans="1:5" x14ac:dyDescent="0.2">
      <c r="A522" s="8"/>
      <c r="B522" s="8"/>
      <c r="C522" s="4" t="s">
        <v>6</v>
      </c>
      <c r="D522" s="5">
        <v>18000.98</v>
      </c>
      <c r="E522" s="6">
        <v>2</v>
      </c>
    </row>
    <row r="523" spans="1:5" x14ac:dyDescent="0.2">
      <c r="A523" s="8"/>
      <c r="B523" s="4" t="s">
        <v>13</v>
      </c>
      <c r="C523" s="4" t="s">
        <v>5</v>
      </c>
      <c r="D523" s="5">
        <v>3000.36</v>
      </c>
      <c r="E523" s="6">
        <v>1</v>
      </c>
    </row>
    <row r="524" spans="1:5" x14ac:dyDescent="0.2">
      <c r="A524" s="8"/>
      <c r="B524" s="4" t="s">
        <v>15</v>
      </c>
      <c r="C524" s="4" t="s">
        <v>10</v>
      </c>
      <c r="D524" s="5">
        <v>17000.16</v>
      </c>
      <c r="E524" s="6">
        <v>1</v>
      </c>
    </row>
    <row r="525" spans="1:5" x14ac:dyDescent="0.2">
      <c r="A525" s="8"/>
      <c r="B525" s="4" t="s">
        <v>38</v>
      </c>
      <c r="C525" s="4" t="s">
        <v>5</v>
      </c>
      <c r="D525" s="5">
        <v>12500.369999999999</v>
      </c>
      <c r="E525" s="6">
        <v>2</v>
      </c>
    </row>
    <row r="526" spans="1:5" x14ac:dyDescent="0.2">
      <c r="A526" s="8"/>
      <c r="B526" s="4" t="s">
        <v>39</v>
      </c>
      <c r="C526" s="4" t="s">
        <v>5</v>
      </c>
      <c r="D526" s="5">
        <v>9000.74</v>
      </c>
      <c r="E526" s="6">
        <v>1</v>
      </c>
    </row>
    <row r="527" spans="1:5" x14ac:dyDescent="0.2">
      <c r="A527" s="8"/>
      <c r="B527" s="4" t="s">
        <v>16</v>
      </c>
      <c r="C527" s="4" t="s">
        <v>5</v>
      </c>
      <c r="D527" s="5">
        <v>11000.720000000001</v>
      </c>
      <c r="E527" s="6">
        <v>2</v>
      </c>
    </row>
    <row r="528" spans="1:5" x14ac:dyDescent="0.2">
      <c r="A528" s="8"/>
      <c r="B528" s="7" t="s">
        <v>17</v>
      </c>
      <c r="C528" s="4" t="s">
        <v>5</v>
      </c>
      <c r="D528" s="5">
        <v>13000.57</v>
      </c>
      <c r="E528" s="6">
        <v>1</v>
      </c>
    </row>
    <row r="529" spans="1:5" x14ac:dyDescent="0.2">
      <c r="A529" s="8"/>
      <c r="B529" s="8"/>
      <c r="C529" s="4" t="s">
        <v>6</v>
      </c>
      <c r="D529" s="5">
        <v>1351.9</v>
      </c>
      <c r="E529" s="6">
        <v>2</v>
      </c>
    </row>
    <row r="530" spans="1:5" x14ac:dyDescent="0.2">
      <c r="A530" s="8"/>
      <c r="B530" s="8"/>
      <c r="C530" s="4" t="s">
        <v>10</v>
      </c>
      <c r="D530" s="5">
        <v>9000.7099999999991</v>
      </c>
      <c r="E530" s="6">
        <v>1</v>
      </c>
    </row>
    <row r="531" spans="1:5" x14ac:dyDescent="0.2">
      <c r="A531" s="8"/>
      <c r="B531" s="4" t="s">
        <v>40</v>
      </c>
      <c r="C531" s="4" t="s">
        <v>5</v>
      </c>
      <c r="D531" s="5">
        <v>11182.560000000001</v>
      </c>
      <c r="E531" s="6">
        <v>2</v>
      </c>
    </row>
    <row r="532" spans="1:5" x14ac:dyDescent="0.2">
      <c r="A532" s="8"/>
      <c r="B532" s="4" t="s">
        <v>41</v>
      </c>
      <c r="C532" s="4" t="s">
        <v>10</v>
      </c>
      <c r="D532" s="5">
        <v>3899.66</v>
      </c>
      <c r="E532" s="6">
        <v>1</v>
      </c>
    </row>
    <row r="533" spans="1:5" x14ac:dyDescent="0.2">
      <c r="A533" s="8"/>
      <c r="B533" s="7" t="s">
        <v>42</v>
      </c>
      <c r="C533" s="4" t="s">
        <v>5</v>
      </c>
      <c r="D533" s="5">
        <v>21999.99</v>
      </c>
      <c r="E533" s="6">
        <v>1</v>
      </c>
    </row>
    <row r="534" spans="1:5" x14ac:dyDescent="0.2">
      <c r="A534" s="8"/>
      <c r="B534" s="8"/>
      <c r="C534" s="4" t="s">
        <v>10</v>
      </c>
      <c r="D534" s="5">
        <v>12000.62</v>
      </c>
      <c r="E534" s="6">
        <v>1</v>
      </c>
    </row>
    <row r="535" spans="1:5" x14ac:dyDescent="0.2">
      <c r="A535" s="8"/>
      <c r="B535" s="7" t="s">
        <v>19</v>
      </c>
      <c r="C535" s="4" t="s">
        <v>90</v>
      </c>
      <c r="D535" s="5">
        <v>1698.32</v>
      </c>
      <c r="E535" s="6">
        <v>1</v>
      </c>
    </row>
    <row r="536" spans="1:5" x14ac:dyDescent="0.2">
      <c r="A536" s="8"/>
      <c r="B536" s="8"/>
      <c r="C536" s="4" t="s">
        <v>5</v>
      </c>
      <c r="D536" s="5">
        <v>5000.47</v>
      </c>
      <c r="E536" s="6">
        <v>1</v>
      </c>
    </row>
    <row r="537" spans="1:5" x14ac:dyDescent="0.2">
      <c r="A537" s="8"/>
      <c r="B537" s="8"/>
      <c r="C537" s="4" t="s">
        <v>6</v>
      </c>
      <c r="D537" s="5">
        <v>13000.44</v>
      </c>
      <c r="E537" s="6">
        <v>2</v>
      </c>
    </row>
    <row r="538" spans="1:5" x14ac:dyDescent="0.2">
      <c r="A538" s="8"/>
      <c r="B538" s="7" t="s">
        <v>21</v>
      </c>
      <c r="C538" s="4" t="s">
        <v>5</v>
      </c>
      <c r="D538" s="5">
        <v>20000.7</v>
      </c>
      <c r="E538" s="6">
        <v>1</v>
      </c>
    </row>
    <row r="539" spans="1:5" x14ac:dyDescent="0.2">
      <c r="A539" s="8"/>
      <c r="B539" s="8"/>
      <c r="C539" s="4" t="s">
        <v>6</v>
      </c>
      <c r="D539" s="5">
        <v>47001.25</v>
      </c>
      <c r="E539" s="6">
        <v>3</v>
      </c>
    </row>
    <row r="540" spans="1:5" x14ac:dyDescent="0.2">
      <c r="A540" s="8"/>
      <c r="B540" s="7" t="s">
        <v>22</v>
      </c>
      <c r="C540" s="4" t="s">
        <v>5</v>
      </c>
      <c r="D540" s="5">
        <v>1000.07</v>
      </c>
      <c r="E540" s="6">
        <v>1</v>
      </c>
    </row>
    <row r="541" spans="1:5" x14ac:dyDescent="0.2">
      <c r="A541" s="8"/>
      <c r="B541" s="8"/>
      <c r="C541" s="4" t="s">
        <v>6</v>
      </c>
      <c r="D541" s="5">
        <v>12000.58</v>
      </c>
      <c r="E541" s="6">
        <v>1</v>
      </c>
    </row>
    <row r="542" spans="1:5" x14ac:dyDescent="0.2">
      <c r="A542" s="8"/>
      <c r="B542" s="4" t="s">
        <v>60</v>
      </c>
      <c r="C542" s="4" t="s">
        <v>10</v>
      </c>
      <c r="D542" s="5">
        <v>13000.59</v>
      </c>
      <c r="E542" s="6">
        <v>1</v>
      </c>
    </row>
    <row r="543" spans="1:5" x14ac:dyDescent="0.2">
      <c r="A543" s="8"/>
      <c r="B543" s="4" t="s">
        <v>23</v>
      </c>
      <c r="C543" s="4" t="s">
        <v>10</v>
      </c>
      <c r="D543" s="5">
        <v>17000.64</v>
      </c>
      <c r="E543" s="6">
        <v>1</v>
      </c>
    </row>
    <row r="544" spans="1:5" x14ac:dyDescent="0.2">
      <c r="A544" s="8"/>
      <c r="B544" s="7" t="s">
        <v>24</v>
      </c>
      <c r="C544" s="4" t="s">
        <v>5</v>
      </c>
      <c r="D544" s="5">
        <v>19999.95</v>
      </c>
      <c r="E544" s="6">
        <v>1</v>
      </c>
    </row>
    <row r="545" spans="1:5" x14ac:dyDescent="0.2">
      <c r="A545" s="8"/>
      <c r="B545" s="8"/>
      <c r="C545" s="4" t="s">
        <v>6</v>
      </c>
      <c r="D545" s="5">
        <v>581.16999999999996</v>
      </c>
      <c r="E545" s="6">
        <v>1</v>
      </c>
    </row>
    <row r="546" spans="1:5" x14ac:dyDescent="0.2">
      <c r="A546" s="8"/>
      <c r="B546" s="4" t="s">
        <v>61</v>
      </c>
      <c r="C546" s="4" t="s">
        <v>10</v>
      </c>
      <c r="D546" s="5">
        <v>16000.17</v>
      </c>
      <c r="E546" s="6">
        <v>1</v>
      </c>
    </row>
    <row r="547" spans="1:5" x14ac:dyDescent="0.2">
      <c r="A547" s="8"/>
      <c r="B547" s="4" t="s">
        <v>64</v>
      </c>
      <c r="C547" s="4" t="s">
        <v>5</v>
      </c>
      <c r="D547" s="5">
        <v>21000.75</v>
      </c>
      <c r="E547" s="6">
        <v>2</v>
      </c>
    </row>
    <row r="548" spans="1:5" x14ac:dyDescent="0.2">
      <c r="A548" s="8"/>
      <c r="B548" s="4" t="s">
        <v>44</v>
      </c>
      <c r="C548" s="4" t="s">
        <v>6</v>
      </c>
      <c r="D548" s="5">
        <v>26000.17</v>
      </c>
      <c r="E548" s="6">
        <v>2</v>
      </c>
    </row>
    <row r="549" spans="1:5" x14ac:dyDescent="0.2">
      <c r="A549" s="8"/>
      <c r="B549" s="7" t="s">
        <v>45</v>
      </c>
      <c r="C549" s="4" t="s">
        <v>5</v>
      </c>
      <c r="D549" s="5">
        <v>15000.29</v>
      </c>
      <c r="E549" s="6">
        <v>1</v>
      </c>
    </row>
    <row r="550" spans="1:5" x14ac:dyDescent="0.2">
      <c r="A550" s="8"/>
      <c r="B550" s="8"/>
      <c r="C550" s="4" t="s">
        <v>10</v>
      </c>
      <c r="D550" s="5">
        <v>7500.35</v>
      </c>
      <c r="E550" s="6">
        <v>1</v>
      </c>
    </row>
    <row r="551" spans="1:5" x14ac:dyDescent="0.2">
      <c r="A551" s="8"/>
      <c r="B551" s="4" t="s">
        <v>26</v>
      </c>
      <c r="C551" s="4" t="s">
        <v>5</v>
      </c>
      <c r="D551" s="5">
        <v>23100.84</v>
      </c>
      <c r="E551" s="6">
        <v>3</v>
      </c>
    </row>
    <row r="552" spans="1:5" x14ac:dyDescent="0.2">
      <c r="A552" s="8"/>
      <c r="B552" s="4" t="s">
        <v>68</v>
      </c>
      <c r="C552" s="4" t="s">
        <v>6</v>
      </c>
      <c r="D552" s="5">
        <v>7500.38</v>
      </c>
      <c r="E552" s="6">
        <v>1</v>
      </c>
    </row>
    <row r="553" spans="1:5" x14ac:dyDescent="0.2">
      <c r="A553" s="8"/>
      <c r="B553" s="4" t="s">
        <v>27</v>
      </c>
      <c r="C553" s="4" t="s">
        <v>5</v>
      </c>
      <c r="D553" s="5">
        <v>45000.86</v>
      </c>
      <c r="E553" s="6">
        <v>2</v>
      </c>
    </row>
    <row r="554" spans="1:5" x14ac:dyDescent="0.2">
      <c r="A554" s="8"/>
      <c r="B554" s="7" t="s">
        <v>28</v>
      </c>
      <c r="C554" s="4" t="s">
        <v>6</v>
      </c>
      <c r="D554" s="5">
        <v>12999.93</v>
      </c>
      <c r="E554" s="6">
        <v>1</v>
      </c>
    </row>
    <row r="555" spans="1:5" x14ac:dyDescent="0.2">
      <c r="A555" s="8"/>
      <c r="B555" s="8"/>
      <c r="C555" s="4" t="s">
        <v>10</v>
      </c>
      <c r="D555" s="5">
        <v>3000.23</v>
      </c>
      <c r="E555" s="6">
        <v>1</v>
      </c>
    </row>
    <row r="556" spans="1:5" x14ac:dyDescent="0.2">
      <c r="A556" s="8"/>
      <c r="B556" s="4" t="s">
        <v>46</v>
      </c>
      <c r="C556" s="4" t="s">
        <v>6</v>
      </c>
      <c r="D556" s="5">
        <v>1980.68</v>
      </c>
      <c r="E556" s="6">
        <v>1</v>
      </c>
    </row>
    <row r="557" spans="1:5" x14ac:dyDescent="0.2">
      <c r="A557" s="8"/>
      <c r="B557" s="7" t="s">
        <v>29</v>
      </c>
      <c r="C557" s="4" t="s">
        <v>6</v>
      </c>
      <c r="D557" s="5">
        <v>7000.17</v>
      </c>
      <c r="E557" s="6">
        <v>1</v>
      </c>
    </row>
    <row r="558" spans="1:5" x14ac:dyDescent="0.2">
      <c r="A558" s="8"/>
      <c r="B558" s="8"/>
      <c r="C558" s="4" t="s">
        <v>10</v>
      </c>
      <c r="D558" s="5">
        <v>7000.07</v>
      </c>
      <c r="E558" s="6">
        <v>1</v>
      </c>
    </row>
    <row r="559" spans="1:5" x14ac:dyDescent="0.2">
      <c r="A559" s="8"/>
      <c r="B559" s="4" t="s">
        <v>47</v>
      </c>
      <c r="C559" s="4" t="s">
        <v>5</v>
      </c>
      <c r="D559" s="5">
        <v>13000.01</v>
      </c>
      <c r="E559" s="6">
        <v>2</v>
      </c>
    </row>
    <row r="560" spans="1:5" x14ac:dyDescent="0.2">
      <c r="A560" s="8"/>
      <c r="B560" s="7" t="s">
        <v>30</v>
      </c>
      <c r="C560" s="4" t="s">
        <v>6</v>
      </c>
      <c r="D560" s="5">
        <v>38001.06</v>
      </c>
      <c r="E560" s="6">
        <v>2</v>
      </c>
    </row>
    <row r="561" spans="1:5" x14ac:dyDescent="0.2">
      <c r="A561" s="8"/>
      <c r="B561" s="8"/>
      <c r="C561" s="4" t="s">
        <v>10</v>
      </c>
      <c r="D561" s="5">
        <v>16000.06</v>
      </c>
      <c r="E561" s="6">
        <v>1</v>
      </c>
    </row>
    <row r="562" spans="1:5" x14ac:dyDescent="0.2">
      <c r="A562" s="8"/>
      <c r="B562" s="7" t="s">
        <v>65</v>
      </c>
      <c r="C562" s="4" t="s">
        <v>6</v>
      </c>
      <c r="D562" s="5">
        <v>15000.37</v>
      </c>
      <c r="E562" s="6">
        <v>1</v>
      </c>
    </row>
    <row r="563" spans="1:5" x14ac:dyDescent="0.2">
      <c r="A563" s="8"/>
      <c r="B563" s="8"/>
      <c r="C563" s="4" t="s">
        <v>10</v>
      </c>
      <c r="D563" s="5">
        <v>15000.06</v>
      </c>
      <c r="E563" s="6">
        <v>1</v>
      </c>
    </row>
    <row r="564" spans="1:5" x14ac:dyDescent="0.2">
      <c r="A564" s="8"/>
      <c r="B564" s="4" t="s">
        <v>50</v>
      </c>
      <c r="C564" s="4" t="s">
        <v>6</v>
      </c>
      <c r="D564" s="5">
        <v>16000.22</v>
      </c>
      <c r="E564" s="6">
        <v>1</v>
      </c>
    </row>
    <row r="565" spans="1:5" x14ac:dyDescent="0.2">
      <c r="A565" s="8"/>
      <c r="B565" s="7" t="s">
        <v>51</v>
      </c>
      <c r="C565" s="4" t="s">
        <v>5</v>
      </c>
      <c r="D565" s="5">
        <v>11000.26</v>
      </c>
      <c r="E565" s="6">
        <v>1</v>
      </c>
    </row>
    <row r="566" spans="1:5" x14ac:dyDescent="0.2">
      <c r="A566" s="8"/>
      <c r="B566" s="8"/>
      <c r="C566" s="4" t="s">
        <v>6</v>
      </c>
      <c r="D566" s="5">
        <v>32000.48</v>
      </c>
      <c r="E566" s="6">
        <v>2</v>
      </c>
    </row>
    <row r="567" spans="1:5" x14ac:dyDescent="0.2">
      <c r="A567" s="8"/>
      <c r="B567" s="4" t="s">
        <v>32</v>
      </c>
      <c r="C567" s="4" t="s">
        <v>5</v>
      </c>
      <c r="D567" s="5">
        <v>599.95000000000005</v>
      </c>
      <c r="E567" s="6">
        <v>1</v>
      </c>
    </row>
    <row r="568" spans="1:5" x14ac:dyDescent="0.2">
      <c r="A568" s="8"/>
      <c r="B568" s="4" t="s">
        <v>52</v>
      </c>
      <c r="C568" s="4" t="s">
        <v>5</v>
      </c>
      <c r="D568" s="5">
        <v>12000.39</v>
      </c>
      <c r="E568" s="6">
        <v>1</v>
      </c>
    </row>
    <row r="569" spans="1:5" x14ac:dyDescent="0.2">
      <c r="A569" s="8"/>
      <c r="B569" s="4" t="s">
        <v>53</v>
      </c>
      <c r="C569" s="4" t="s">
        <v>10</v>
      </c>
      <c r="D569" s="5">
        <v>5500.6</v>
      </c>
      <c r="E569" s="6">
        <v>1</v>
      </c>
    </row>
    <row r="570" spans="1:5" x14ac:dyDescent="0.2">
      <c r="A570" s="8"/>
      <c r="B570" s="4" t="s">
        <v>54</v>
      </c>
      <c r="C570" s="4" t="s">
        <v>6</v>
      </c>
      <c r="D570" s="5">
        <v>10000.200000000001</v>
      </c>
      <c r="E570" s="6">
        <v>1</v>
      </c>
    </row>
    <row r="571" spans="1:5" x14ac:dyDescent="0.2">
      <c r="A571" s="8"/>
      <c r="B571" s="4" t="s">
        <v>55</v>
      </c>
      <c r="C571" s="4" t="s">
        <v>6</v>
      </c>
      <c r="D571" s="5">
        <v>17000.580000000002</v>
      </c>
      <c r="E571" s="6">
        <v>1</v>
      </c>
    </row>
    <row r="572" spans="1:5" x14ac:dyDescent="0.2">
      <c r="A572" s="8"/>
      <c r="B572" s="4" t="s">
        <v>80</v>
      </c>
      <c r="C572" s="4" t="s">
        <v>5</v>
      </c>
      <c r="D572" s="5">
        <v>16000.54</v>
      </c>
      <c r="E572" s="6">
        <v>1</v>
      </c>
    </row>
    <row r="573" spans="1:5" x14ac:dyDescent="0.2">
      <c r="A573" s="8"/>
      <c r="B573" s="7" t="s">
        <v>73</v>
      </c>
      <c r="C573" s="4" t="s">
        <v>5</v>
      </c>
      <c r="D573" s="5">
        <v>24000.5</v>
      </c>
      <c r="E573" s="6">
        <v>2</v>
      </c>
    </row>
    <row r="574" spans="1:5" x14ac:dyDescent="0.2">
      <c r="A574" s="8"/>
      <c r="B574" s="8"/>
      <c r="C574" s="4" t="s">
        <v>6</v>
      </c>
      <c r="D574" s="5">
        <v>8000.51</v>
      </c>
      <c r="E574" s="6">
        <v>1</v>
      </c>
    </row>
    <row r="575" spans="1:5" x14ac:dyDescent="0.2">
      <c r="A575" s="8"/>
      <c r="B575" s="8"/>
      <c r="C575" s="4" t="s">
        <v>10</v>
      </c>
      <c r="D575" s="5">
        <v>7000.12</v>
      </c>
      <c r="E575" s="6">
        <v>1</v>
      </c>
    </row>
    <row r="576" spans="1:5" x14ac:dyDescent="0.2">
      <c r="A576" s="8"/>
      <c r="B576" s="4" t="s">
        <v>75</v>
      </c>
      <c r="C576" s="4" t="s">
        <v>5</v>
      </c>
      <c r="D576" s="5">
        <v>14000.51</v>
      </c>
      <c r="E576" s="6">
        <v>2</v>
      </c>
    </row>
    <row r="577" spans="1:5" x14ac:dyDescent="0.2">
      <c r="A577" s="8"/>
      <c r="B577" s="4" t="s">
        <v>76</v>
      </c>
      <c r="C577" s="4" t="s">
        <v>6</v>
      </c>
      <c r="D577" s="5">
        <v>72001.540000000008</v>
      </c>
      <c r="E577" s="6">
        <v>4</v>
      </c>
    </row>
    <row r="578" spans="1:5" x14ac:dyDescent="0.2">
      <c r="A578" s="8"/>
      <c r="B578" s="7" t="s">
        <v>77</v>
      </c>
      <c r="C578" s="4" t="s">
        <v>5</v>
      </c>
      <c r="D578" s="5">
        <v>23000.799999999999</v>
      </c>
      <c r="E578" s="6">
        <v>2</v>
      </c>
    </row>
    <row r="579" spans="1:5" x14ac:dyDescent="0.2">
      <c r="A579" s="8"/>
      <c r="B579" s="8"/>
      <c r="C579" s="4" t="s">
        <v>6</v>
      </c>
      <c r="D579" s="5">
        <v>9000.2999999999993</v>
      </c>
      <c r="E579" s="6">
        <v>1</v>
      </c>
    </row>
    <row r="580" spans="1:5" x14ac:dyDescent="0.2">
      <c r="A580" s="8"/>
      <c r="B580" s="8"/>
      <c r="C580" s="4" t="s">
        <v>10</v>
      </c>
      <c r="D580" s="5">
        <v>15000.7</v>
      </c>
      <c r="E580" s="6">
        <v>1</v>
      </c>
    </row>
    <row r="581" spans="1:5" x14ac:dyDescent="0.2">
      <c r="A581" s="8"/>
      <c r="B581" s="4" t="s">
        <v>86</v>
      </c>
      <c r="C581" s="4" t="s">
        <v>6</v>
      </c>
      <c r="D581" s="5">
        <v>21500.350000000002</v>
      </c>
      <c r="E581" s="6">
        <v>2</v>
      </c>
    </row>
    <row r="582" spans="1:5" x14ac:dyDescent="0.2">
      <c r="A582" s="8"/>
      <c r="B582" s="4" t="s">
        <v>91</v>
      </c>
      <c r="C582" s="4" t="s">
        <v>6</v>
      </c>
      <c r="D582" s="5">
        <v>11000.29</v>
      </c>
      <c r="E582" s="6">
        <v>1</v>
      </c>
    </row>
    <row r="583" spans="1:5" x14ac:dyDescent="0.2">
      <c r="A583" s="8"/>
      <c r="B583" s="4" t="s">
        <v>82</v>
      </c>
      <c r="C583" s="4" t="s">
        <v>6</v>
      </c>
      <c r="D583" s="5">
        <v>37501.050000000003</v>
      </c>
      <c r="E583" s="6">
        <v>4</v>
      </c>
    </row>
    <row r="584" spans="1:5" x14ac:dyDescent="0.2">
      <c r="A584" s="8"/>
      <c r="B584" s="7" t="s">
        <v>88</v>
      </c>
      <c r="C584" s="4" t="s">
        <v>5</v>
      </c>
      <c r="D584" s="5">
        <v>10000.31</v>
      </c>
      <c r="E584" s="6">
        <v>1</v>
      </c>
    </row>
    <row r="585" spans="1:5" x14ac:dyDescent="0.2">
      <c r="A585" s="8"/>
      <c r="B585" s="8"/>
      <c r="C585" s="4" t="s">
        <v>6</v>
      </c>
      <c r="D585" s="5">
        <v>14000.66</v>
      </c>
      <c r="E585" s="6">
        <v>1</v>
      </c>
    </row>
    <row r="586" spans="1:5" x14ac:dyDescent="0.2">
      <c r="A586" s="7" t="s">
        <v>92</v>
      </c>
      <c r="B586" s="7" t="s">
        <v>4</v>
      </c>
      <c r="C586" s="4" t="s">
        <v>5</v>
      </c>
      <c r="D586" s="5">
        <v>9501.1299999999992</v>
      </c>
      <c r="E586" s="6">
        <v>2</v>
      </c>
    </row>
    <row r="587" spans="1:5" x14ac:dyDescent="0.2">
      <c r="A587" s="8"/>
      <c r="B587" s="8"/>
      <c r="C587" s="4" t="s">
        <v>6</v>
      </c>
      <c r="D587" s="5">
        <v>15000.12</v>
      </c>
      <c r="E587" s="6">
        <v>1</v>
      </c>
    </row>
    <row r="588" spans="1:5" x14ac:dyDescent="0.2">
      <c r="A588" s="8"/>
      <c r="B588" s="4" t="s">
        <v>7</v>
      </c>
      <c r="C588" s="4" t="s">
        <v>5</v>
      </c>
      <c r="D588" s="5">
        <v>7000.25</v>
      </c>
      <c r="E588" s="6">
        <v>1</v>
      </c>
    </row>
    <row r="589" spans="1:5" x14ac:dyDescent="0.2">
      <c r="A589" s="8"/>
      <c r="B589" s="7" t="s">
        <v>8</v>
      </c>
      <c r="C589" s="4" t="s">
        <v>5</v>
      </c>
      <c r="D589" s="5">
        <v>8000.56</v>
      </c>
      <c r="E589" s="6">
        <v>1</v>
      </c>
    </row>
    <row r="590" spans="1:5" x14ac:dyDescent="0.2">
      <c r="A590" s="8"/>
      <c r="B590" s="8"/>
      <c r="C590" s="4" t="s">
        <v>6</v>
      </c>
      <c r="D590" s="5">
        <v>9380.9599999999991</v>
      </c>
      <c r="E590" s="6">
        <v>3</v>
      </c>
    </row>
    <row r="591" spans="1:5" x14ac:dyDescent="0.2">
      <c r="A591" s="8"/>
      <c r="B591" s="4" t="s">
        <v>9</v>
      </c>
      <c r="C591" s="4" t="s">
        <v>6</v>
      </c>
      <c r="D591" s="5">
        <v>32001.129999999997</v>
      </c>
      <c r="E591" s="6">
        <v>2</v>
      </c>
    </row>
    <row r="592" spans="1:5" x14ac:dyDescent="0.2">
      <c r="A592" s="8"/>
      <c r="B592" s="4" t="s">
        <v>36</v>
      </c>
      <c r="C592" s="4" t="s">
        <v>6</v>
      </c>
      <c r="D592" s="5">
        <v>20000.48</v>
      </c>
      <c r="E592" s="6">
        <v>1</v>
      </c>
    </row>
    <row r="593" spans="1:5" x14ac:dyDescent="0.2">
      <c r="A593" s="8"/>
      <c r="B593" s="7" t="s">
        <v>12</v>
      </c>
      <c r="C593" s="4" t="s">
        <v>5</v>
      </c>
      <c r="D593" s="5">
        <v>13000.69</v>
      </c>
      <c r="E593" s="6">
        <v>1</v>
      </c>
    </row>
    <row r="594" spans="1:5" x14ac:dyDescent="0.2">
      <c r="A594" s="8"/>
      <c r="B594" s="8"/>
      <c r="C594" s="4" t="s">
        <v>6</v>
      </c>
      <c r="D594" s="5">
        <v>10999.98</v>
      </c>
      <c r="E594" s="6">
        <v>1</v>
      </c>
    </row>
    <row r="595" spans="1:5" x14ac:dyDescent="0.2">
      <c r="A595" s="8"/>
      <c r="B595" s="7" t="s">
        <v>14</v>
      </c>
      <c r="C595" s="4" t="s">
        <v>5</v>
      </c>
      <c r="D595" s="5">
        <v>25000.23</v>
      </c>
      <c r="E595" s="6">
        <v>1</v>
      </c>
    </row>
    <row r="596" spans="1:5" x14ac:dyDescent="0.2">
      <c r="A596" s="8"/>
      <c r="B596" s="8"/>
      <c r="C596" s="4" t="s">
        <v>6</v>
      </c>
      <c r="D596" s="5">
        <v>28000.350000000002</v>
      </c>
      <c r="E596" s="6">
        <v>2</v>
      </c>
    </row>
    <row r="597" spans="1:5" x14ac:dyDescent="0.2">
      <c r="A597" s="8"/>
      <c r="B597" s="8"/>
      <c r="C597" s="4" t="s">
        <v>10</v>
      </c>
      <c r="D597" s="5">
        <v>700.39</v>
      </c>
      <c r="E597" s="6">
        <v>1</v>
      </c>
    </row>
    <row r="598" spans="1:5" x14ac:dyDescent="0.2">
      <c r="A598" s="8"/>
      <c r="B598" s="4" t="s">
        <v>15</v>
      </c>
      <c r="C598" s="4" t="s">
        <v>5</v>
      </c>
      <c r="D598" s="5">
        <v>31014.38</v>
      </c>
      <c r="E598" s="6">
        <v>4</v>
      </c>
    </row>
    <row r="599" spans="1:5" x14ac:dyDescent="0.2">
      <c r="A599" s="8"/>
      <c r="B599" s="7" t="s">
        <v>38</v>
      </c>
      <c r="C599" s="4" t="s">
        <v>6</v>
      </c>
      <c r="D599" s="5">
        <v>14000.05</v>
      </c>
      <c r="E599" s="6">
        <v>1</v>
      </c>
    </row>
    <row r="600" spans="1:5" x14ac:dyDescent="0.2">
      <c r="A600" s="8"/>
      <c r="B600" s="8"/>
      <c r="C600" s="4" t="s">
        <v>10</v>
      </c>
      <c r="D600" s="5">
        <v>1600.29</v>
      </c>
      <c r="E600" s="6">
        <v>1</v>
      </c>
    </row>
    <row r="601" spans="1:5" x14ac:dyDescent="0.2">
      <c r="A601" s="8"/>
      <c r="B601" s="4" t="s">
        <v>39</v>
      </c>
      <c r="C601" s="4" t="s">
        <v>6</v>
      </c>
      <c r="D601" s="5">
        <v>1255.32</v>
      </c>
      <c r="E601" s="6">
        <v>1</v>
      </c>
    </row>
    <row r="602" spans="1:5" x14ac:dyDescent="0.2">
      <c r="A602" s="8"/>
      <c r="B602" s="4" t="s">
        <v>17</v>
      </c>
      <c r="C602" s="4" t="s">
        <v>5</v>
      </c>
      <c r="D602" s="5">
        <v>8598.74</v>
      </c>
      <c r="E602" s="6">
        <v>2</v>
      </c>
    </row>
    <row r="603" spans="1:5" x14ac:dyDescent="0.2">
      <c r="A603" s="8"/>
      <c r="B603" s="4" t="s">
        <v>40</v>
      </c>
      <c r="C603" s="4" t="s">
        <v>10</v>
      </c>
      <c r="D603" s="5">
        <v>12000.03</v>
      </c>
      <c r="E603" s="6">
        <v>1</v>
      </c>
    </row>
    <row r="604" spans="1:5" x14ac:dyDescent="0.2">
      <c r="A604" s="8"/>
      <c r="B604" s="4" t="s">
        <v>71</v>
      </c>
      <c r="C604" s="4" t="s">
        <v>5</v>
      </c>
      <c r="D604" s="5">
        <v>700.68</v>
      </c>
      <c r="E604" s="6">
        <v>1</v>
      </c>
    </row>
    <row r="605" spans="1:5" x14ac:dyDescent="0.2">
      <c r="A605" s="8"/>
      <c r="B605" s="4" t="s">
        <v>42</v>
      </c>
      <c r="C605" s="4" t="s">
        <v>10</v>
      </c>
      <c r="D605" s="5">
        <v>15000.24</v>
      </c>
      <c r="E605" s="6">
        <v>1</v>
      </c>
    </row>
    <row r="606" spans="1:5" x14ac:dyDescent="0.2">
      <c r="A606" s="8"/>
      <c r="B606" s="4" t="s">
        <v>93</v>
      </c>
      <c r="C606" s="4" t="s">
        <v>5</v>
      </c>
      <c r="D606" s="5">
        <v>2000.74</v>
      </c>
      <c r="E606" s="6">
        <v>1</v>
      </c>
    </row>
    <row r="607" spans="1:5" x14ac:dyDescent="0.2">
      <c r="A607" s="8"/>
      <c r="B607" s="7" t="s">
        <v>19</v>
      </c>
      <c r="C607" s="4" t="s">
        <v>5</v>
      </c>
      <c r="D607" s="5">
        <v>24000.6</v>
      </c>
      <c r="E607" s="6">
        <v>2</v>
      </c>
    </row>
    <row r="608" spans="1:5" x14ac:dyDescent="0.2">
      <c r="A608" s="8"/>
      <c r="B608" s="8"/>
      <c r="C608" s="4" t="s">
        <v>10</v>
      </c>
      <c r="D608" s="5">
        <v>15000.55</v>
      </c>
      <c r="E608" s="6">
        <v>1</v>
      </c>
    </row>
    <row r="609" spans="1:5" x14ac:dyDescent="0.2">
      <c r="A609" s="8"/>
      <c r="B609" s="4" t="s">
        <v>21</v>
      </c>
      <c r="C609" s="4" t="s">
        <v>6</v>
      </c>
      <c r="D609" s="5">
        <v>27000.33</v>
      </c>
      <c r="E609" s="6">
        <v>2</v>
      </c>
    </row>
    <row r="610" spans="1:5" x14ac:dyDescent="0.2">
      <c r="A610" s="8"/>
      <c r="B610" s="7" t="s">
        <v>22</v>
      </c>
      <c r="C610" s="4" t="s">
        <v>6</v>
      </c>
      <c r="D610" s="5">
        <v>14000.32</v>
      </c>
      <c r="E610" s="6">
        <v>1</v>
      </c>
    </row>
    <row r="611" spans="1:5" x14ac:dyDescent="0.2">
      <c r="A611" s="8"/>
      <c r="B611" s="8"/>
      <c r="C611" s="4" t="s">
        <v>10</v>
      </c>
      <c r="D611" s="5">
        <v>5000.13</v>
      </c>
      <c r="E611" s="6">
        <v>1</v>
      </c>
    </row>
    <row r="612" spans="1:5" x14ac:dyDescent="0.2">
      <c r="A612" s="8"/>
      <c r="B612" s="7" t="s">
        <v>60</v>
      </c>
      <c r="C612" s="4" t="s">
        <v>6</v>
      </c>
      <c r="D612" s="5">
        <v>27500.68</v>
      </c>
      <c r="E612" s="6">
        <v>2</v>
      </c>
    </row>
    <row r="613" spans="1:5" x14ac:dyDescent="0.2">
      <c r="A613" s="8"/>
      <c r="B613" s="8"/>
      <c r="C613" s="4" t="s">
        <v>10</v>
      </c>
      <c r="D613" s="5">
        <v>11000.38</v>
      </c>
      <c r="E613" s="6">
        <v>1</v>
      </c>
    </row>
    <row r="614" spans="1:5" x14ac:dyDescent="0.2">
      <c r="A614" s="8"/>
      <c r="B614" s="4" t="s">
        <v>23</v>
      </c>
      <c r="C614" s="4" t="s">
        <v>6</v>
      </c>
      <c r="D614" s="5">
        <v>15000.17</v>
      </c>
      <c r="E614" s="6">
        <v>1</v>
      </c>
    </row>
    <row r="615" spans="1:5" x14ac:dyDescent="0.2">
      <c r="A615" s="8"/>
      <c r="B615" s="4" t="s">
        <v>24</v>
      </c>
      <c r="C615" s="4" t="s">
        <v>5</v>
      </c>
      <c r="D615" s="5">
        <v>7000.59</v>
      </c>
      <c r="E615" s="6">
        <v>1</v>
      </c>
    </row>
    <row r="616" spans="1:5" x14ac:dyDescent="0.2">
      <c r="A616" s="8"/>
      <c r="B616" s="4" t="s">
        <v>61</v>
      </c>
      <c r="C616" s="4" t="s">
        <v>10</v>
      </c>
      <c r="D616" s="5">
        <v>1745.14</v>
      </c>
      <c r="E616" s="6">
        <v>1</v>
      </c>
    </row>
    <row r="617" spans="1:5" x14ac:dyDescent="0.2">
      <c r="A617" s="8"/>
      <c r="B617" s="4" t="s">
        <v>62</v>
      </c>
      <c r="C617" s="4" t="s">
        <v>10</v>
      </c>
      <c r="D617" s="5">
        <v>840.68</v>
      </c>
      <c r="E617" s="6">
        <v>1</v>
      </c>
    </row>
    <row r="618" spans="1:5" x14ac:dyDescent="0.2">
      <c r="A618" s="8"/>
      <c r="B618" s="7" t="s">
        <v>63</v>
      </c>
      <c r="C618" s="4" t="s">
        <v>5</v>
      </c>
      <c r="D618" s="5">
        <v>20000.7</v>
      </c>
      <c r="E618" s="6">
        <v>1</v>
      </c>
    </row>
    <row r="619" spans="1:5" x14ac:dyDescent="0.2">
      <c r="A619" s="8"/>
      <c r="B619" s="8"/>
      <c r="C619" s="4" t="s">
        <v>6</v>
      </c>
      <c r="D619" s="5">
        <v>9000.5300000000007</v>
      </c>
      <c r="E619" s="6">
        <v>1</v>
      </c>
    </row>
    <row r="620" spans="1:5" x14ac:dyDescent="0.2">
      <c r="A620" s="8"/>
      <c r="B620" s="4" t="s">
        <v>64</v>
      </c>
      <c r="C620" s="4" t="s">
        <v>6</v>
      </c>
      <c r="D620" s="5">
        <v>22000.62</v>
      </c>
      <c r="E620" s="6">
        <v>1</v>
      </c>
    </row>
    <row r="621" spans="1:5" x14ac:dyDescent="0.2">
      <c r="A621" s="8"/>
      <c r="B621" s="4" t="s">
        <v>94</v>
      </c>
      <c r="C621" s="4" t="s">
        <v>6</v>
      </c>
      <c r="D621" s="5">
        <v>25000.560000000001</v>
      </c>
      <c r="E621" s="6">
        <v>1</v>
      </c>
    </row>
    <row r="622" spans="1:5" x14ac:dyDescent="0.2">
      <c r="A622" s="8"/>
      <c r="B622" s="7" t="s">
        <v>25</v>
      </c>
      <c r="C622" s="4" t="s">
        <v>5</v>
      </c>
      <c r="D622" s="5">
        <v>2000.29</v>
      </c>
      <c r="E622" s="6">
        <v>1</v>
      </c>
    </row>
    <row r="623" spans="1:5" x14ac:dyDescent="0.2">
      <c r="A623" s="8"/>
      <c r="B623" s="8"/>
      <c r="C623" s="4" t="s">
        <v>6</v>
      </c>
      <c r="D623" s="5">
        <v>8000.55</v>
      </c>
      <c r="E623" s="6">
        <v>1</v>
      </c>
    </row>
    <row r="624" spans="1:5" x14ac:dyDescent="0.2">
      <c r="A624" s="8"/>
      <c r="B624" s="4" t="s">
        <v>26</v>
      </c>
      <c r="C624" s="4" t="s">
        <v>5</v>
      </c>
      <c r="D624" s="5">
        <v>500.48</v>
      </c>
      <c r="E624" s="6">
        <v>1</v>
      </c>
    </row>
    <row r="625" spans="1:5" x14ac:dyDescent="0.2">
      <c r="A625" s="8"/>
      <c r="B625" s="4" t="s">
        <v>68</v>
      </c>
      <c r="C625" s="4" t="s">
        <v>10</v>
      </c>
      <c r="D625" s="5">
        <v>12000.53</v>
      </c>
      <c r="E625" s="6">
        <v>1</v>
      </c>
    </row>
    <row r="626" spans="1:5" x14ac:dyDescent="0.2">
      <c r="A626" s="8"/>
      <c r="B626" s="7" t="s">
        <v>27</v>
      </c>
      <c r="C626" s="4" t="s">
        <v>5</v>
      </c>
      <c r="D626" s="5">
        <v>33632.06</v>
      </c>
      <c r="E626" s="6">
        <v>4</v>
      </c>
    </row>
    <row r="627" spans="1:5" x14ac:dyDescent="0.2">
      <c r="A627" s="8"/>
      <c r="B627" s="8"/>
      <c r="C627" s="4" t="s">
        <v>6</v>
      </c>
      <c r="D627" s="5">
        <v>13000.12</v>
      </c>
      <c r="E627" s="6">
        <v>1</v>
      </c>
    </row>
    <row r="628" spans="1:5" x14ac:dyDescent="0.2">
      <c r="A628" s="8"/>
      <c r="B628" s="7" t="s">
        <v>28</v>
      </c>
      <c r="C628" s="4" t="s">
        <v>6</v>
      </c>
      <c r="D628" s="5">
        <v>1064</v>
      </c>
      <c r="E628" s="6">
        <v>1</v>
      </c>
    </row>
    <row r="629" spans="1:5" x14ac:dyDescent="0.2">
      <c r="A629" s="8"/>
      <c r="B629" s="8"/>
      <c r="C629" s="4" t="s">
        <v>10</v>
      </c>
      <c r="D629" s="5">
        <v>12000.4</v>
      </c>
      <c r="E629" s="6">
        <v>1</v>
      </c>
    </row>
    <row r="630" spans="1:5" x14ac:dyDescent="0.2">
      <c r="A630" s="8"/>
      <c r="B630" s="7" t="s">
        <v>46</v>
      </c>
      <c r="C630" s="4" t="s">
        <v>6</v>
      </c>
      <c r="D630" s="5">
        <v>16000.25</v>
      </c>
      <c r="E630" s="6">
        <v>1</v>
      </c>
    </row>
    <row r="631" spans="1:5" x14ac:dyDescent="0.2">
      <c r="A631" s="8"/>
      <c r="B631" s="8"/>
      <c r="C631" s="4" t="s">
        <v>10</v>
      </c>
      <c r="D631" s="5">
        <v>25000.52</v>
      </c>
      <c r="E631" s="6">
        <v>1</v>
      </c>
    </row>
    <row r="632" spans="1:5" x14ac:dyDescent="0.2">
      <c r="A632" s="8"/>
      <c r="B632" s="7" t="s">
        <v>29</v>
      </c>
      <c r="C632" s="4" t="s">
        <v>5</v>
      </c>
      <c r="D632" s="5">
        <v>5000.37</v>
      </c>
      <c r="E632" s="6">
        <v>1</v>
      </c>
    </row>
    <row r="633" spans="1:5" x14ac:dyDescent="0.2">
      <c r="A633" s="8"/>
      <c r="B633" s="8"/>
      <c r="C633" s="4" t="s">
        <v>6</v>
      </c>
      <c r="D633" s="5">
        <v>6000.11</v>
      </c>
      <c r="E633" s="6">
        <v>1</v>
      </c>
    </row>
    <row r="634" spans="1:5" x14ac:dyDescent="0.2">
      <c r="A634" s="8"/>
      <c r="B634" s="8"/>
      <c r="C634" s="4" t="s">
        <v>10</v>
      </c>
      <c r="D634" s="5">
        <v>8000.56</v>
      </c>
      <c r="E634" s="6">
        <v>1</v>
      </c>
    </row>
    <row r="635" spans="1:5" x14ac:dyDescent="0.2">
      <c r="A635" s="8"/>
      <c r="B635" s="4" t="s">
        <v>47</v>
      </c>
      <c r="C635" s="4" t="s">
        <v>5</v>
      </c>
      <c r="D635" s="5">
        <v>16000.35</v>
      </c>
      <c r="E635" s="6">
        <v>2</v>
      </c>
    </row>
    <row r="636" spans="1:5" x14ac:dyDescent="0.2">
      <c r="A636" s="8"/>
      <c r="B636" s="4" t="s">
        <v>48</v>
      </c>
      <c r="C636" s="4" t="s">
        <v>6</v>
      </c>
      <c r="D636" s="5">
        <v>9000.68</v>
      </c>
      <c r="E636" s="6">
        <v>1</v>
      </c>
    </row>
    <row r="637" spans="1:5" x14ac:dyDescent="0.2">
      <c r="A637" s="8"/>
      <c r="B637" s="4" t="s">
        <v>30</v>
      </c>
      <c r="C637" s="4" t="s">
        <v>6</v>
      </c>
      <c r="D637" s="5">
        <v>18000.38</v>
      </c>
      <c r="E637" s="6">
        <v>2</v>
      </c>
    </row>
    <row r="638" spans="1:5" x14ac:dyDescent="0.2">
      <c r="A638" s="8"/>
      <c r="B638" s="7" t="s">
        <v>65</v>
      </c>
      <c r="C638" s="4" t="s">
        <v>5</v>
      </c>
      <c r="D638" s="5">
        <v>10000.540000000001</v>
      </c>
      <c r="E638" s="6">
        <v>1</v>
      </c>
    </row>
    <row r="639" spans="1:5" x14ac:dyDescent="0.2">
      <c r="A639" s="8"/>
      <c r="B639" s="8"/>
      <c r="C639" s="4" t="s">
        <v>6</v>
      </c>
      <c r="D639" s="5">
        <v>50000.22</v>
      </c>
      <c r="E639" s="6">
        <v>2</v>
      </c>
    </row>
    <row r="640" spans="1:5" x14ac:dyDescent="0.2">
      <c r="A640" s="8"/>
      <c r="B640" s="4" t="s">
        <v>50</v>
      </c>
      <c r="C640" s="4" t="s">
        <v>5</v>
      </c>
      <c r="D640" s="5">
        <v>24999.99</v>
      </c>
      <c r="E640" s="6">
        <v>1</v>
      </c>
    </row>
    <row r="641" spans="1:5" x14ac:dyDescent="0.2">
      <c r="A641" s="8"/>
      <c r="B641" s="4" t="s">
        <v>51</v>
      </c>
      <c r="C641" s="4" t="s">
        <v>6</v>
      </c>
      <c r="D641" s="5">
        <v>7500.02</v>
      </c>
      <c r="E641" s="6">
        <v>1</v>
      </c>
    </row>
    <row r="642" spans="1:5" x14ac:dyDescent="0.2">
      <c r="A642" s="8"/>
      <c r="B642" s="7" t="s">
        <v>32</v>
      </c>
      <c r="C642" s="4" t="s">
        <v>5</v>
      </c>
      <c r="D642" s="5">
        <v>7500.67</v>
      </c>
      <c r="E642" s="6">
        <v>1</v>
      </c>
    </row>
    <row r="643" spans="1:5" x14ac:dyDescent="0.2">
      <c r="A643" s="8"/>
      <c r="B643" s="8"/>
      <c r="C643" s="4" t="s">
        <v>10</v>
      </c>
      <c r="D643" s="5">
        <v>5000.38</v>
      </c>
      <c r="E643" s="6">
        <v>1</v>
      </c>
    </row>
    <row r="644" spans="1:5" x14ac:dyDescent="0.2">
      <c r="A644" s="8"/>
      <c r="B644" s="4" t="s">
        <v>53</v>
      </c>
      <c r="C644" s="4" t="s">
        <v>6</v>
      </c>
      <c r="D644" s="5">
        <v>17000.45</v>
      </c>
      <c r="E644" s="6">
        <v>2</v>
      </c>
    </row>
    <row r="645" spans="1:5" x14ac:dyDescent="0.2">
      <c r="A645" s="8"/>
      <c r="B645" s="4" t="s">
        <v>54</v>
      </c>
      <c r="C645" s="4" t="s">
        <v>6</v>
      </c>
      <c r="D645" s="5">
        <v>24000.75</v>
      </c>
      <c r="E645" s="6">
        <v>2</v>
      </c>
    </row>
    <row r="646" spans="1:5" x14ac:dyDescent="0.2">
      <c r="A646" s="8"/>
      <c r="B646" s="4" t="s">
        <v>55</v>
      </c>
      <c r="C646" s="4" t="s">
        <v>5</v>
      </c>
      <c r="D646" s="5">
        <v>7000.27</v>
      </c>
      <c r="E646" s="6">
        <v>1</v>
      </c>
    </row>
    <row r="647" spans="1:5" x14ac:dyDescent="0.2">
      <c r="A647" s="8"/>
      <c r="B647" s="4" t="s">
        <v>73</v>
      </c>
      <c r="C647" s="4" t="s">
        <v>6</v>
      </c>
      <c r="D647" s="5">
        <v>8999.98</v>
      </c>
      <c r="E647" s="6">
        <v>1</v>
      </c>
    </row>
    <row r="648" spans="1:5" x14ac:dyDescent="0.2">
      <c r="A648" s="8"/>
      <c r="B648" s="7" t="s">
        <v>76</v>
      </c>
      <c r="C648" s="4" t="s">
        <v>5</v>
      </c>
      <c r="D648" s="5">
        <v>15000.26</v>
      </c>
      <c r="E648" s="6">
        <v>1</v>
      </c>
    </row>
    <row r="649" spans="1:5" x14ac:dyDescent="0.2">
      <c r="A649" s="8"/>
      <c r="B649" s="8"/>
      <c r="C649" s="4" t="s">
        <v>6</v>
      </c>
      <c r="D649" s="5">
        <v>103002.31</v>
      </c>
      <c r="E649" s="6">
        <v>6</v>
      </c>
    </row>
    <row r="650" spans="1:5" x14ac:dyDescent="0.2">
      <c r="A650" s="8"/>
      <c r="B650" s="7" t="s">
        <v>77</v>
      </c>
      <c r="C650" s="4" t="s">
        <v>6</v>
      </c>
      <c r="D650" s="5">
        <v>24999.9</v>
      </c>
      <c r="E650" s="6">
        <v>2</v>
      </c>
    </row>
    <row r="651" spans="1:5" x14ac:dyDescent="0.2">
      <c r="A651" s="8"/>
      <c r="B651" s="8"/>
      <c r="C651" s="4" t="s">
        <v>10</v>
      </c>
      <c r="D651" s="5">
        <v>4999.9799999999996</v>
      </c>
      <c r="E651" s="6">
        <v>1</v>
      </c>
    </row>
    <row r="652" spans="1:5" x14ac:dyDescent="0.2">
      <c r="A652" s="8"/>
      <c r="B652" s="7" t="s">
        <v>86</v>
      </c>
      <c r="C652" s="4" t="s">
        <v>5</v>
      </c>
      <c r="D652" s="5">
        <v>4999.9399999999996</v>
      </c>
      <c r="E652" s="6">
        <v>1</v>
      </c>
    </row>
    <row r="653" spans="1:5" x14ac:dyDescent="0.2">
      <c r="A653" s="8"/>
      <c r="B653" s="8"/>
      <c r="C653" s="4" t="s">
        <v>6</v>
      </c>
      <c r="D653" s="5">
        <v>7000.09</v>
      </c>
      <c r="E653" s="6">
        <v>1</v>
      </c>
    </row>
    <row r="654" spans="1:5" x14ac:dyDescent="0.2">
      <c r="A654" s="8"/>
      <c r="B654" s="7" t="s">
        <v>81</v>
      </c>
      <c r="C654" s="4" t="s">
        <v>5</v>
      </c>
      <c r="D654" s="5">
        <v>24999.96</v>
      </c>
      <c r="E654" s="6">
        <v>1</v>
      </c>
    </row>
    <row r="655" spans="1:5" x14ac:dyDescent="0.2">
      <c r="A655" s="8"/>
      <c r="B655" s="8"/>
      <c r="C655" s="4" t="s">
        <v>6</v>
      </c>
      <c r="D655" s="5">
        <v>21000.920000000002</v>
      </c>
      <c r="E655" s="6">
        <v>2</v>
      </c>
    </row>
    <row r="656" spans="1:5" x14ac:dyDescent="0.2">
      <c r="A656" s="8"/>
      <c r="B656" s="7" t="s">
        <v>88</v>
      </c>
      <c r="C656" s="4" t="s">
        <v>5</v>
      </c>
      <c r="D656" s="5">
        <v>20000.54</v>
      </c>
      <c r="E656" s="6">
        <v>1</v>
      </c>
    </row>
    <row r="657" spans="1:5" x14ac:dyDescent="0.2">
      <c r="A657" s="8"/>
      <c r="B657" s="8"/>
      <c r="C657" s="4" t="s">
        <v>6</v>
      </c>
      <c r="D657" s="5">
        <v>43001.23</v>
      </c>
      <c r="E657" s="6">
        <v>3</v>
      </c>
    </row>
    <row r="658" spans="1:5" x14ac:dyDescent="0.2">
      <c r="A658" s="8"/>
      <c r="B658" s="4" t="s">
        <v>95</v>
      </c>
      <c r="C658" s="4" t="s">
        <v>5</v>
      </c>
      <c r="D658" s="5">
        <v>9000.4599999999991</v>
      </c>
      <c r="E658" s="6">
        <v>1</v>
      </c>
    </row>
    <row r="659" spans="1:5" x14ac:dyDescent="0.2">
      <c r="A659" s="7" t="s">
        <v>96</v>
      </c>
      <c r="B659" s="7" t="s">
        <v>4</v>
      </c>
      <c r="C659" s="4" t="s">
        <v>5</v>
      </c>
      <c r="D659" s="5">
        <v>1808.28</v>
      </c>
      <c r="E659" s="6">
        <v>1</v>
      </c>
    </row>
    <row r="660" spans="1:5" x14ac:dyDescent="0.2">
      <c r="A660" s="8"/>
      <c r="B660" s="8"/>
      <c r="C660" s="4" t="s">
        <v>6</v>
      </c>
      <c r="D660" s="5">
        <v>20500.469999999998</v>
      </c>
      <c r="E660" s="6">
        <v>2</v>
      </c>
    </row>
    <row r="661" spans="1:5" x14ac:dyDescent="0.2">
      <c r="A661" s="8"/>
      <c r="B661" s="4" t="s">
        <v>7</v>
      </c>
      <c r="C661" s="4" t="s">
        <v>6</v>
      </c>
      <c r="D661" s="5">
        <v>3999.98</v>
      </c>
      <c r="E661" s="6">
        <v>1</v>
      </c>
    </row>
    <row r="662" spans="1:5" x14ac:dyDescent="0.2">
      <c r="A662" s="8"/>
      <c r="B662" s="7" t="s">
        <v>8</v>
      </c>
      <c r="C662" s="4" t="s">
        <v>5</v>
      </c>
      <c r="D662" s="5">
        <v>2000.58</v>
      </c>
      <c r="E662" s="6">
        <v>2</v>
      </c>
    </row>
    <row r="663" spans="1:5" x14ac:dyDescent="0.2">
      <c r="A663" s="8"/>
      <c r="B663" s="8"/>
      <c r="C663" s="4" t="s">
        <v>6</v>
      </c>
      <c r="D663" s="5">
        <v>17000.669999999998</v>
      </c>
      <c r="E663" s="6">
        <v>1</v>
      </c>
    </row>
    <row r="664" spans="1:5" x14ac:dyDescent="0.2">
      <c r="A664" s="8"/>
      <c r="B664" s="4" t="s">
        <v>9</v>
      </c>
      <c r="C664" s="4" t="s">
        <v>6</v>
      </c>
      <c r="D664" s="5">
        <v>10000.36</v>
      </c>
      <c r="E664" s="6">
        <v>1</v>
      </c>
    </row>
    <row r="665" spans="1:5" x14ac:dyDescent="0.2">
      <c r="A665" s="8"/>
      <c r="B665" s="4" t="s">
        <v>36</v>
      </c>
      <c r="C665" s="4" t="s">
        <v>5</v>
      </c>
      <c r="D665" s="5">
        <v>1000.49</v>
      </c>
      <c r="E665" s="6">
        <v>1</v>
      </c>
    </row>
    <row r="666" spans="1:5" x14ac:dyDescent="0.2">
      <c r="A666" s="8"/>
      <c r="B666" s="4" t="s">
        <v>12</v>
      </c>
      <c r="C666" s="4" t="s">
        <v>5</v>
      </c>
      <c r="D666" s="5">
        <v>16001.15</v>
      </c>
      <c r="E666" s="6">
        <v>2</v>
      </c>
    </row>
    <row r="667" spans="1:5" x14ac:dyDescent="0.2">
      <c r="A667" s="8"/>
      <c r="B667" s="4" t="s">
        <v>13</v>
      </c>
      <c r="C667" s="4" t="s">
        <v>5</v>
      </c>
      <c r="D667" s="5">
        <v>2000.44</v>
      </c>
      <c r="E667" s="6">
        <v>1</v>
      </c>
    </row>
    <row r="668" spans="1:5" x14ac:dyDescent="0.2">
      <c r="A668" s="8"/>
      <c r="B668" s="4" t="s">
        <v>14</v>
      </c>
      <c r="C668" s="4" t="s">
        <v>5</v>
      </c>
      <c r="D668" s="5">
        <v>6000.15</v>
      </c>
      <c r="E668" s="6">
        <v>1</v>
      </c>
    </row>
    <row r="669" spans="1:5" x14ac:dyDescent="0.2">
      <c r="A669" s="8"/>
      <c r="B669" s="7" t="s">
        <v>15</v>
      </c>
      <c r="C669" s="4" t="s">
        <v>5</v>
      </c>
      <c r="D669" s="5">
        <v>15000.7</v>
      </c>
      <c r="E669" s="6">
        <v>1</v>
      </c>
    </row>
    <row r="670" spans="1:5" x14ac:dyDescent="0.2">
      <c r="A670" s="8"/>
      <c r="B670" s="8"/>
      <c r="C670" s="4" t="s">
        <v>6</v>
      </c>
      <c r="D670" s="5">
        <v>15000.05</v>
      </c>
      <c r="E670" s="6">
        <v>1</v>
      </c>
    </row>
    <row r="671" spans="1:5" x14ac:dyDescent="0.2">
      <c r="A671" s="8"/>
      <c r="B671" s="7" t="s">
        <v>38</v>
      </c>
      <c r="C671" s="4" t="s">
        <v>5</v>
      </c>
      <c r="D671" s="5">
        <v>20625.13</v>
      </c>
      <c r="E671" s="6">
        <v>2</v>
      </c>
    </row>
    <row r="672" spans="1:5" x14ac:dyDescent="0.2">
      <c r="A672" s="8"/>
      <c r="B672" s="8"/>
      <c r="C672" s="4" t="s">
        <v>6</v>
      </c>
      <c r="D672" s="5">
        <v>10000.469999999999</v>
      </c>
      <c r="E672" s="6">
        <v>1</v>
      </c>
    </row>
    <row r="673" spans="1:5" x14ac:dyDescent="0.2">
      <c r="A673" s="8"/>
      <c r="B673" s="4" t="s">
        <v>39</v>
      </c>
      <c r="C673" s="4" t="s">
        <v>6</v>
      </c>
      <c r="D673" s="5">
        <v>5538.3499999999995</v>
      </c>
      <c r="E673" s="6">
        <v>2</v>
      </c>
    </row>
    <row r="674" spans="1:5" x14ac:dyDescent="0.2">
      <c r="A674" s="8"/>
      <c r="B674" s="7" t="s">
        <v>16</v>
      </c>
      <c r="C674" s="4" t="s">
        <v>5</v>
      </c>
      <c r="D674" s="5">
        <v>18500.61</v>
      </c>
      <c r="E674" s="6">
        <v>2</v>
      </c>
    </row>
    <row r="675" spans="1:5" x14ac:dyDescent="0.2">
      <c r="A675" s="8"/>
      <c r="B675" s="8"/>
      <c r="C675" s="4" t="s">
        <v>6</v>
      </c>
      <c r="D675" s="5">
        <v>6000.77</v>
      </c>
      <c r="E675" s="6">
        <v>1</v>
      </c>
    </row>
    <row r="676" spans="1:5" x14ac:dyDescent="0.2">
      <c r="A676" s="8"/>
      <c r="B676" s="8"/>
      <c r="C676" s="4" t="s">
        <v>10</v>
      </c>
      <c r="D676" s="5">
        <v>9999.94</v>
      </c>
      <c r="E676" s="6">
        <v>1</v>
      </c>
    </row>
    <row r="677" spans="1:5" x14ac:dyDescent="0.2">
      <c r="A677" s="8"/>
      <c r="B677" s="4" t="s">
        <v>17</v>
      </c>
      <c r="C677" s="4" t="s">
        <v>5</v>
      </c>
      <c r="D677" s="5">
        <v>12000.13</v>
      </c>
      <c r="E677" s="6">
        <v>1</v>
      </c>
    </row>
    <row r="678" spans="1:5" x14ac:dyDescent="0.2">
      <c r="A678" s="8"/>
      <c r="B678" s="7" t="s">
        <v>42</v>
      </c>
      <c r="C678" s="4" t="s">
        <v>6</v>
      </c>
      <c r="D678" s="5">
        <v>5500.32</v>
      </c>
      <c r="E678" s="6">
        <v>1</v>
      </c>
    </row>
    <row r="679" spans="1:5" x14ac:dyDescent="0.2">
      <c r="A679" s="8"/>
      <c r="B679" s="8"/>
      <c r="C679" s="4" t="s">
        <v>10</v>
      </c>
      <c r="D679" s="5">
        <v>25001.29</v>
      </c>
      <c r="E679" s="6">
        <v>2</v>
      </c>
    </row>
    <row r="680" spans="1:5" x14ac:dyDescent="0.2">
      <c r="A680" s="8"/>
      <c r="B680" s="4" t="s">
        <v>18</v>
      </c>
      <c r="C680" s="4" t="s">
        <v>6</v>
      </c>
      <c r="D680" s="5">
        <v>29000.97</v>
      </c>
      <c r="E680" s="6">
        <v>2</v>
      </c>
    </row>
    <row r="681" spans="1:5" x14ac:dyDescent="0.2">
      <c r="A681" s="8"/>
      <c r="B681" s="4" t="s">
        <v>19</v>
      </c>
      <c r="C681" s="4" t="s">
        <v>6</v>
      </c>
      <c r="D681" s="5">
        <v>19001.09</v>
      </c>
      <c r="E681" s="6">
        <v>2</v>
      </c>
    </row>
    <row r="682" spans="1:5" x14ac:dyDescent="0.2">
      <c r="A682" s="8"/>
      <c r="B682" s="4" t="s">
        <v>72</v>
      </c>
      <c r="C682" s="4" t="s">
        <v>6</v>
      </c>
      <c r="D682" s="5">
        <v>2400.36</v>
      </c>
      <c r="E682" s="6">
        <v>1</v>
      </c>
    </row>
    <row r="683" spans="1:5" x14ac:dyDescent="0.2">
      <c r="A683" s="8"/>
      <c r="B683" s="7" t="s">
        <v>22</v>
      </c>
      <c r="C683" s="4" t="s">
        <v>5</v>
      </c>
      <c r="D683" s="5">
        <v>13601.07</v>
      </c>
      <c r="E683" s="6">
        <v>2</v>
      </c>
    </row>
    <row r="684" spans="1:5" x14ac:dyDescent="0.2">
      <c r="A684" s="8"/>
      <c r="B684" s="8"/>
      <c r="C684" s="4" t="s">
        <v>6</v>
      </c>
      <c r="D684" s="5">
        <v>34000.44</v>
      </c>
      <c r="E684" s="6">
        <v>3</v>
      </c>
    </row>
    <row r="685" spans="1:5" x14ac:dyDescent="0.2">
      <c r="A685" s="8"/>
      <c r="B685" s="4" t="s">
        <v>60</v>
      </c>
      <c r="C685" s="4" t="s">
        <v>10</v>
      </c>
      <c r="D685" s="5">
        <v>8000.71</v>
      </c>
      <c r="E685" s="6">
        <v>1</v>
      </c>
    </row>
    <row r="686" spans="1:5" x14ac:dyDescent="0.2">
      <c r="A686" s="8"/>
      <c r="B686" s="7" t="s">
        <v>23</v>
      </c>
      <c r="C686" s="4" t="s">
        <v>6</v>
      </c>
      <c r="D686" s="5">
        <v>788.46</v>
      </c>
      <c r="E686" s="6">
        <v>1</v>
      </c>
    </row>
    <row r="687" spans="1:5" x14ac:dyDescent="0.2">
      <c r="A687" s="8"/>
      <c r="B687" s="8"/>
      <c r="C687" s="4" t="s">
        <v>10</v>
      </c>
      <c r="D687" s="5">
        <v>33800.65</v>
      </c>
      <c r="E687" s="6">
        <v>3</v>
      </c>
    </row>
    <row r="688" spans="1:5" x14ac:dyDescent="0.2">
      <c r="A688" s="8"/>
      <c r="B688" s="4" t="s">
        <v>24</v>
      </c>
      <c r="C688" s="4" t="s">
        <v>10</v>
      </c>
      <c r="D688" s="5">
        <v>20000.189999999999</v>
      </c>
      <c r="E688" s="6">
        <v>1</v>
      </c>
    </row>
    <row r="689" spans="1:5" x14ac:dyDescent="0.2">
      <c r="A689" s="8"/>
      <c r="B689" s="4" t="s">
        <v>61</v>
      </c>
      <c r="C689" s="4" t="s">
        <v>6</v>
      </c>
      <c r="D689" s="5">
        <v>36001.67</v>
      </c>
      <c r="E689" s="6">
        <v>3</v>
      </c>
    </row>
    <row r="690" spans="1:5" x14ac:dyDescent="0.2">
      <c r="A690" s="8"/>
      <c r="B690" s="4" t="s">
        <v>63</v>
      </c>
      <c r="C690" s="4" t="s">
        <v>6</v>
      </c>
      <c r="D690" s="5">
        <v>17501.189999999999</v>
      </c>
      <c r="E690" s="6">
        <v>2</v>
      </c>
    </row>
    <row r="691" spans="1:5" x14ac:dyDescent="0.2">
      <c r="A691" s="8"/>
      <c r="B691" s="4" t="s">
        <v>64</v>
      </c>
      <c r="C691" s="4" t="s">
        <v>6</v>
      </c>
      <c r="D691" s="5">
        <v>24000.16</v>
      </c>
      <c r="E691" s="6">
        <v>1</v>
      </c>
    </row>
    <row r="692" spans="1:5" x14ac:dyDescent="0.2">
      <c r="A692" s="8"/>
      <c r="B692" s="4" t="s">
        <v>44</v>
      </c>
      <c r="C692" s="4" t="s">
        <v>5</v>
      </c>
      <c r="D692" s="5">
        <v>10000.200000000001</v>
      </c>
      <c r="E692" s="6">
        <v>1</v>
      </c>
    </row>
    <row r="693" spans="1:5" x14ac:dyDescent="0.2">
      <c r="A693" s="8"/>
      <c r="B693" s="4" t="s">
        <v>45</v>
      </c>
      <c r="C693" s="4" t="s">
        <v>10</v>
      </c>
      <c r="D693" s="5">
        <v>6499.98</v>
      </c>
      <c r="E693" s="6">
        <v>1</v>
      </c>
    </row>
    <row r="694" spans="1:5" x14ac:dyDescent="0.2">
      <c r="A694" s="8"/>
      <c r="B694" s="4" t="s">
        <v>25</v>
      </c>
      <c r="C694" s="4" t="s">
        <v>10</v>
      </c>
      <c r="D694" s="5">
        <v>15000.71</v>
      </c>
      <c r="E694" s="6">
        <v>1</v>
      </c>
    </row>
    <row r="695" spans="1:5" x14ac:dyDescent="0.2">
      <c r="A695" s="8"/>
      <c r="B695" s="7" t="s">
        <v>26</v>
      </c>
      <c r="C695" s="4" t="s">
        <v>5</v>
      </c>
      <c r="D695" s="5">
        <v>13000.28</v>
      </c>
      <c r="E695" s="6">
        <v>1</v>
      </c>
    </row>
    <row r="696" spans="1:5" x14ac:dyDescent="0.2">
      <c r="A696" s="8"/>
      <c r="B696" s="8"/>
      <c r="C696" s="4" t="s">
        <v>6</v>
      </c>
      <c r="D696" s="5">
        <v>63001.48</v>
      </c>
      <c r="E696" s="6">
        <v>4</v>
      </c>
    </row>
    <row r="697" spans="1:5" x14ac:dyDescent="0.2">
      <c r="A697" s="8"/>
      <c r="B697" s="8"/>
      <c r="C697" s="4" t="s">
        <v>10</v>
      </c>
      <c r="D697" s="5">
        <v>25000.44</v>
      </c>
      <c r="E697" s="6">
        <v>1</v>
      </c>
    </row>
    <row r="698" spans="1:5" x14ac:dyDescent="0.2">
      <c r="A698" s="8"/>
      <c r="B698" s="7" t="s">
        <v>27</v>
      </c>
      <c r="C698" s="4" t="s">
        <v>5</v>
      </c>
      <c r="D698" s="5">
        <v>22000.63</v>
      </c>
      <c r="E698" s="6">
        <v>2</v>
      </c>
    </row>
    <row r="699" spans="1:5" x14ac:dyDescent="0.2">
      <c r="A699" s="8"/>
      <c r="B699" s="8"/>
      <c r="C699" s="4" t="s">
        <v>6</v>
      </c>
      <c r="D699" s="5">
        <v>13000.65</v>
      </c>
      <c r="E699" s="6">
        <v>1</v>
      </c>
    </row>
    <row r="700" spans="1:5" x14ac:dyDescent="0.2">
      <c r="A700" s="8"/>
      <c r="B700" s="8"/>
      <c r="C700" s="4" t="s">
        <v>10</v>
      </c>
      <c r="D700" s="5">
        <v>22800.76</v>
      </c>
      <c r="E700" s="6">
        <v>2</v>
      </c>
    </row>
    <row r="701" spans="1:5" x14ac:dyDescent="0.2">
      <c r="A701" s="8"/>
      <c r="B701" s="7" t="s">
        <v>28</v>
      </c>
      <c r="C701" s="4" t="s">
        <v>5</v>
      </c>
      <c r="D701" s="5">
        <v>941.57</v>
      </c>
      <c r="E701" s="6">
        <v>1</v>
      </c>
    </row>
    <row r="702" spans="1:5" x14ac:dyDescent="0.2">
      <c r="A702" s="8"/>
      <c r="B702" s="8"/>
      <c r="C702" s="4" t="s">
        <v>10</v>
      </c>
      <c r="D702" s="5">
        <v>14000.98</v>
      </c>
      <c r="E702" s="6">
        <v>3</v>
      </c>
    </row>
    <row r="703" spans="1:5" x14ac:dyDescent="0.2">
      <c r="A703" s="8"/>
      <c r="B703" s="7" t="s">
        <v>47</v>
      </c>
      <c r="C703" s="4" t="s">
        <v>6</v>
      </c>
      <c r="D703" s="5">
        <v>17000.45</v>
      </c>
      <c r="E703" s="6">
        <v>1</v>
      </c>
    </row>
    <row r="704" spans="1:5" x14ac:dyDescent="0.2">
      <c r="A704" s="8"/>
      <c r="B704" s="8"/>
      <c r="C704" s="4" t="s">
        <v>10</v>
      </c>
      <c r="D704" s="5">
        <v>14000.05</v>
      </c>
      <c r="E704" s="6">
        <v>1</v>
      </c>
    </row>
    <row r="705" spans="1:5" x14ac:dyDescent="0.2">
      <c r="A705" s="8"/>
      <c r="B705" s="4" t="s">
        <v>30</v>
      </c>
      <c r="C705" s="4" t="s">
        <v>10</v>
      </c>
      <c r="D705" s="5">
        <v>14500.720000000001</v>
      </c>
      <c r="E705" s="6">
        <v>2</v>
      </c>
    </row>
    <row r="706" spans="1:5" x14ac:dyDescent="0.2">
      <c r="A706" s="8"/>
      <c r="B706" s="4" t="s">
        <v>65</v>
      </c>
      <c r="C706" s="4" t="s">
        <v>6</v>
      </c>
      <c r="D706" s="5">
        <v>16000.57</v>
      </c>
      <c r="E706" s="6">
        <v>1</v>
      </c>
    </row>
    <row r="707" spans="1:5" x14ac:dyDescent="0.2">
      <c r="A707" s="8"/>
      <c r="B707" s="7" t="s">
        <v>50</v>
      </c>
      <c r="C707" s="4" t="s">
        <v>5</v>
      </c>
      <c r="D707" s="5">
        <v>9000.23</v>
      </c>
      <c r="E707" s="6">
        <v>1</v>
      </c>
    </row>
    <row r="708" spans="1:5" x14ac:dyDescent="0.2">
      <c r="A708" s="8"/>
      <c r="B708" s="8"/>
      <c r="C708" s="4" t="s">
        <v>6</v>
      </c>
      <c r="D708" s="5">
        <v>18000.41</v>
      </c>
      <c r="E708" s="6">
        <v>1</v>
      </c>
    </row>
    <row r="709" spans="1:5" x14ac:dyDescent="0.2">
      <c r="A709" s="8"/>
      <c r="B709" s="7" t="s">
        <v>51</v>
      </c>
      <c r="C709" s="4" t="s">
        <v>5</v>
      </c>
      <c r="D709" s="5">
        <v>1999.98</v>
      </c>
      <c r="E709" s="6">
        <v>1</v>
      </c>
    </row>
    <row r="710" spans="1:5" x14ac:dyDescent="0.2">
      <c r="A710" s="8"/>
      <c r="B710" s="8"/>
      <c r="C710" s="4" t="s">
        <v>6</v>
      </c>
      <c r="D710" s="5">
        <v>8999.98</v>
      </c>
      <c r="E710" s="6">
        <v>1</v>
      </c>
    </row>
    <row r="711" spans="1:5" x14ac:dyDescent="0.2">
      <c r="A711" s="8"/>
      <c r="B711" s="4" t="s">
        <v>85</v>
      </c>
      <c r="C711" s="4" t="s">
        <v>6</v>
      </c>
      <c r="D711" s="5">
        <v>10000.27</v>
      </c>
      <c r="E711" s="6">
        <v>1</v>
      </c>
    </row>
    <row r="712" spans="1:5" x14ac:dyDescent="0.2">
      <c r="A712" s="8"/>
      <c r="B712" s="4" t="s">
        <v>32</v>
      </c>
      <c r="C712" s="4" t="s">
        <v>5</v>
      </c>
      <c r="D712" s="5">
        <v>16999.939999999999</v>
      </c>
      <c r="E712" s="6">
        <v>1</v>
      </c>
    </row>
    <row r="713" spans="1:5" x14ac:dyDescent="0.2">
      <c r="A713" s="8"/>
      <c r="B713" s="4" t="s">
        <v>53</v>
      </c>
      <c r="C713" s="4" t="s">
        <v>6</v>
      </c>
      <c r="D713" s="5">
        <v>10000.26</v>
      </c>
      <c r="E713" s="6">
        <v>1</v>
      </c>
    </row>
    <row r="714" spans="1:5" x14ac:dyDescent="0.2">
      <c r="A714" s="8"/>
      <c r="B714" s="4" t="s">
        <v>55</v>
      </c>
      <c r="C714" s="4" t="s">
        <v>6</v>
      </c>
      <c r="D714" s="5">
        <v>31000.22</v>
      </c>
      <c r="E714" s="6">
        <v>2</v>
      </c>
    </row>
    <row r="715" spans="1:5" x14ac:dyDescent="0.2">
      <c r="A715" s="8"/>
      <c r="B715" s="4" t="s">
        <v>80</v>
      </c>
      <c r="C715" s="4" t="s">
        <v>5</v>
      </c>
      <c r="D715" s="5">
        <v>30000.26</v>
      </c>
      <c r="E715" s="6">
        <v>2</v>
      </c>
    </row>
    <row r="716" spans="1:5" x14ac:dyDescent="0.2">
      <c r="A716" s="8"/>
      <c r="B716" s="7" t="s">
        <v>73</v>
      </c>
      <c r="C716" s="4" t="s">
        <v>6</v>
      </c>
      <c r="D716" s="5">
        <v>25000.62</v>
      </c>
      <c r="E716" s="6">
        <v>2</v>
      </c>
    </row>
    <row r="717" spans="1:5" x14ac:dyDescent="0.2">
      <c r="A717" s="8"/>
      <c r="B717" s="8"/>
      <c r="C717" s="4" t="s">
        <v>10</v>
      </c>
      <c r="D717" s="5">
        <v>20000.39</v>
      </c>
      <c r="E717" s="6">
        <v>1</v>
      </c>
    </row>
    <row r="718" spans="1:5" x14ac:dyDescent="0.2">
      <c r="A718" s="8"/>
      <c r="B718" s="4" t="s">
        <v>75</v>
      </c>
      <c r="C718" s="4" t="s">
        <v>10</v>
      </c>
      <c r="D718" s="5">
        <v>10000.11</v>
      </c>
      <c r="E718" s="6">
        <v>1</v>
      </c>
    </row>
    <row r="719" spans="1:5" x14ac:dyDescent="0.2">
      <c r="A719" s="8"/>
      <c r="B719" s="7" t="s">
        <v>76</v>
      </c>
      <c r="C719" s="4" t="s">
        <v>5</v>
      </c>
      <c r="D719" s="5">
        <v>40000.32</v>
      </c>
      <c r="E719" s="6">
        <v>2</v>
      </c>
    </row>
    <row r="720" spans="1:5" x14ac:dyDescent="0.2">
      <c r="A720" s="8"/>
      <c r="B720" s="8"/>
      <c r="C720" s="4" t="s">
        <v>6</v>
      </c>
      <c r="D720" s="5">
        <v>25000.71</v>
      </c>
      <c r="E720" s="6">
        <v>1</v>
      </c>
    </row>
    <row r="721" spans="1:5" x14ac:dyDescent="0.2">
      <c r="A721" s="8"/>
      <c r="B721" s="4" t="s">
        <v>77</v>
      </c>
      <c r="C721" s="4" t="s">
        <v>5</v>
      </c>
      <c r="D721" s="5">
        <v>13000</v>
      </c>
      <c r="E721" s="6">
        <v>1</v>
      </c>
    </row>
    <row r="722" spans="1:5" x14ac:dyDescent="0.2">
      <c r="A722" s="8"/>
      <c r="B722" s="4" t="s">
        <v>78</v>
      </c>
      <c r="C722" s="4" t="s">
        <v>10</v>
      </c>
      <c r="D722" s="5">
        <v>17000.03</v>
      </c>
      <c r="E722" s="6">
        <v>1</v>
      </c>
    </row>
    <row r="723" spans="1:5" x14ac:dyDescent="0.2">
      <c r="A723" s="8"/>
      <c r="B723" s="4" t="s">
        <v>86</v>
      </c>
      <c r="C723" s="4" t="s">
        <v>10</v>
      </c>
      <c r="D723" s="5">
        <v>17000.48</v>
      </c>
      <c r="E723" s="6">
        <v>1</v>
      </c>
    </row>
    <row r="724" spans="1:5" x14ac:dyDescent="0.2">
      <c r="A724" s="8"/>
      <c r="B724" s="4" t="s">
        <v>81</v>
      </c>
      <c r="C724" s="4" t="s">
        <v>5</v>
      </c>
      <c r="D724" s="5">
        <v>2000.32</v>
      </c>
      <c r="E724" s="6">
        <v>1</v>
      </c>
    </row>
    <row r="725" spans="1:5" x14ac:dyDescent="0.2">
      <c r="A725" s="8"/>
      <c r="B725" s="4" t="s">
        <v>82</v>
      </c>
      <c r="C725" s="4" t="s">
        <v>6</v>
      </c>
      <c r="D725" s="5">
        <v>19000.3</v>
      </c>
      <c r="E725" s="6">
        <v>2</v>
      </c>
    </row>
    <row r="726" spans="1:5" x14ac:dyDescent="0.2">
      <c r="A726" s="8"/>
      <c r="B726" s="4" t="s">
        <v>88</v>
      </c>
      <c r="C726" s="4" t="s">
        <v>6</v>
      </c>
      <c r="D726" s="5">
        <v>22000.52</v>
      </c>
      <c r="E726" s="6">
        <v>2</v>
      </c>
    </row>
    <row r="727" spans="1:5" x14ac:dyDescent="0.2">
      <c r="A727" s="8"/>
      <c r="B727" s="4" t="s">
        <v>95</v>
      </c>
      <c r="C727" s="4" t="s">
        <v>6</v>
      </c>
      <c r="D727" s="5">
        <v>13000.36</v>
      </c>
      <c r="E727" s="6">
        <v>1</v>
      </c>
    </row>
    <row r="728" spans="1:5" x14ac:dyDescent="0.2">
      <c r="A728" s="8"/>
      <c r="B728" s="7" t="s">
        <v>97</v>
      </c>
      <c r="C728" s="4" t="s">
        <v>5</v>
      </c>
      <c r="D728" s="5">
        <v>500.52</v>
      </c>
      <c r="E728" s="6">
        <v>1</v>
      </c>
    </row>
    <row r="729" spans="1:5" x14ac:dyDescent="0.2">
      <c r="A729" s="8"/>
      <c r="B729" s="8"/>
      <c r="C729" s="4" t="s">
        <v>6</v>
      </c>
      <c r="D729" s="5">
        <v>8000.69</v>
      </c>
      <c r="E729" s="6">
        <v>1</v>
      </c>
    </row>
    <row r="730" spans="1:5" x14ac:dyDescent="0.2">
      <c r="A730" s="8"/>
      <c r="B730" s="7" t="s">
        <v>98</v>
      </c>
      <c r="C730" s="4" t="s">
        <v>5</v>
      </c>
      <c r="D730" s="5">
        <v>21000.260000000002</v>
      </c>
      <c r="E730" s="6">
        <v>2</v>
      </c>
    </row>
    <row r="731" spans="1:5" x14ac:dyDescent="0.2">
      <c r="A731" s="8"/>
      <c r="B731" s="8"/>
      <c r="C731" s="4" t="s">
        <v>6</v>
      </c>
      <c r="D731" s="5">
        <v>20999.980000000003</v>
      </c>
      <c r="E731" s="6">
        <v>2</v>
      </c>
    </row>
    <row r="732" spans="1:5" x14ac:dyDescent="0.2">
      <c r="A732" s="8"/>
      <c r="B732" s="4" t="s">
        <v>99</v>
      </c>
      <c r="C732" s="4" t="s">
        <v>6</v>
      </c>
      <c r="D732" s="5">
        <v>54001.88</v>
      </c>
      <c r="E732" s="6">
        <v>4</v>
      </c>
    </row>
    <row r="733" spans="1:5" x14ac:dyDescent="0.2">
      <c r="A733" s="8"/>
      <c r="B733" s="4" t="s">
        <v>100</v>
      </c>
      <c r="C733" s="4" t="s">
        <v>6</v>
      </c>
      <c r="D733" s="5">
        <v>11000.71</v>
      </c>
      <c r="E733" s="6">
        <v>1</v>
      </c>
    </row>
    <row r="734" spans="1:5" x14ac:dyDescent="0.2">
      <c r="A734" s="7" t="s">
        <v>101</v>
      </c>
      <c r="B734" s="4" t="s">
        <v>57</v>
      </c>
      <c r="C734" s="4" t="s">
        <v>6</v>
      </c>
      <c r="D734" s="5">
        <v>8000.71</v>
      </c>
      <c r="E734" s="6">
        <v>1</v>
      </c>
    </row>
    <row r="735" spans="1:5" x14ac:dyDescent="0.2">
      <c r="A735" s="8"/>
      <c r="B735" s="7" t="s">
        <v>4</v>
      </c>
      <c r="C735" s="4" t="s">
        <v>5</v>
      </c>
      <c r="D735" s="5">
        <v>1613.05</v>
      </c>
      <c r="E735" s="6">
        <v>1</v>
      </c>
    </row>
    <row r="736" spans="1:5" x14ac:dyDescent="0.2">
      <c r="A736" s="8"/>
      <c r="B736" s="8"/>
      <c r="C736" s="4" t="s">
        <v>6</v>
      </c>
      <c r="D736" s="5">
        <v>14500.8</v>
      </c>
      <c r="E736" s="6">
        <v>2</v>
      </c>
    </row>
    <row r="737" spans="1:5" x14ac:dyDescent="0.2">
      <c r="A737" s="8"/>
      <c r="B737" s="7" t="s">
        <v>7</v>
      </c>
      <c r="C737" s="4" t="s">
        <v>5</v>
      </c>
      <c r="D737" s="5">
        <v>30000.550000000003</v>
      </c>
      <c r="E737" s="6">
        <v>2</v>
      </c>
    </row>
    <row r="738" spans="1:5" x14ac:dyDescent="0.2">
      <c r="A738" s="8"/>
      <c r="B738" s="8"/>
      <c r="C738" s="4" t="s">
        <v>10</v>
      </c>
      <c r="D738" s="5">
        <v>12000.49</v>
      </c>
      <c r="E738" s="6">
        <v>1</v>
      </c>
    </row>
    <row r="739" spans="1:5" x14ac:dyDescent="0.2">
      <c r="A739" s="8"/>
      <c r="B739" s="7" t="s">
        <v>8</v>
      </c>
      <c r="C739" s="4" t="s">
        <v>5</v>
      </c>
      <c r="D739" s="5">
        <v>29999.95</v>
      </c>
      <c r="E739" s="6">
        <v>2</v>
      </c>
    </row>
    <row r="740" spans="1:5" x14ac:dyDescent="0.2">
      <c r="A740" s="8"/>
      <c r="B740" s="8"/>
      <c r="C740" s="4" t="s">
        <v>6</v>
      </c>
      <c r="D740" s="5">
        <v>900.24</v>
      </c>
      <c r="E740" s="6">
        <v>1</v>
      </c>
    </row>
    <row r="741" spans="1:5" x14ac:dyDescent="0.2">
      <c r="A741" s="8"/>
      <c r="B741" s="4" t="s">
        <v>9</v>
      </c>
      <c r="C741" s="4" t="s">
        <v>6</v>
      </c>
      <c r="D741" s="5">
        <v>25000.36</v>
      </c>
      <c r="E741" s="6">
        <v>1</v>
      </c>
    </row>
    <row r="742" spans="1:5" x14ac:dyDescent="0.2">
      <c r="A742" s="8"/>
      <c r="B742" s="7" t="s">
        <v>36</v>
      </c>
      <c r="C742" s="4" t="s">
        <v>6</v>
      </c>
      <c r="D742" s="5">
        <v>18000.45</v>
      </c>
      <c r="E742" s="6">
        <v>1</v>
      </c>
    </row>
    <row r="743" spans="1:5" x14ac:dyDescent="0.2">
      <c r="A743" s="8"/>
      <c r="B743" s="8"/>
      <c r="C743" s="4" t="s">
        <v>10</v>
      </c>
      <c r="D743" s="5">
        <v>3021.23</v>
      </c>
      <c r="E743" s="6">
        <v>2</v>
      </c>
    </row>
    <row r="744" spans="1:5" x14ac:dyDescent="0.2">
      <c r="A744" s="8"/>
      <c r="B744" s="4" t="s">
        <v>37</v>
      </c>
      <c r="C744" s="4" t="s">
        <v>5</v>
      </c>
      <c r="D744" s="5">
        <v>4500.7700000000004</v>
      </c>
      <c r="E744" s="6">
        <v>2</v>
      </c>
    </row>
    <row r="745" spans="1:5" x14ac:dyDescent="0.2">
      <c r="A745" s="8"/>
      <c r="B745" s="4" t="s">
        <v>12</v>
      </c>
      <c r="C745" s="4" t="s">
        <v>10</v>
      </c>
      <c r="D745" s="5">
        <v>11000.53</v>
      </c>
      <c r="E745" s="6">
        <v>1</v>
      </c>
    </row>
    <row r="746" spans="1:5" x14ac:dyDescent="0.2">
      <c r="A746" s="8"/>
      <c r="B746" s="4" t="s">
        <v>13</v>
      </c>
      <c r="C746" s="4" t="s">
        <v>5</v>
      </c>
      <c r="D746" s="5">
        <v>2000.47</v>
      </c>
      <c r="E746" s="6">
        <v>1</v>
      </c>
    </row>
    <row r="747" spans="1:5" x14ac:dyDescent="0.2">
      <c r="A747" s="8"/>
      <c r="B747" s="7" t="s">
        <v>14</v>
      </c>
      <c r="C747" s="4" t="s">
        <v>5</v>
      </c>
      <c r="D747" s="5">
        <v>7000.27</v>
      </c>
      <c r="E747" s="6">
        <v>1</v>
      </c>
    </row>
    <row r="748" spans="1:5" x14ac:dyDescent="0.2">
      <c r="A748" s="8"/>
      <c r="B748" s="8"/>
      <c r="C748" s="4" t="s">
        <v>10</v>
      </c>
      <c r="D748" s="5">
        <v>7000.48</v>
      </c>
      <c r="E748" s="6">
        <v>1</v>
      </c>
    </row>
    <row r="749" spans="1:5" x14ac:dyDescent="0.2">
      <c r="A749" s="8"/>
      <c r="B749" s="4" t="s">
        <v>15</v>
      </c>
      <c r="C749" s="4" t="s">
        <v>5</v>
      </c>
      <c r="D749" s="5">
        <v>15000.29</v>
      </c>
      <c r="E749" s="6">
        <v>1</v>
      </c>
    </row>
    <row r="750" spans="1:5" x14ac:dyDescent="0.2">
      <c r="A750" s="8"/>
      <c r="B750" s="4" t="s">
        <v>38</v>
      </c>
      <c r="C750" s="4" t="s">
        <v>5</v>
      </c>
      <c r="D750" s="5">
        <v>42000.66</v>
      </c>
      <c r="E750" s="6">
        <v>2</v>
      </c>
    </row>
    <row r="751" spans="1:5" x14ac:dyDescent="0.2">
      <c r="A751" s="8"/>
      <c r="B751" s="7" t="s">
        <v>16</v>
      </c>
      <c r="C751" s="4" t="s">
        <v>5</v>
      </c>
      <c r="D751" s="5">
        <v>5000.4399999999996</v>
      </c>
      <c r="E751" s="6">
        <v>1</v>
      </c>
    </row>
    <row r="752" spans="1:5" x14ac:dyDescent="0.2">
      <c r="A752" s="8"/>
      <c r="B752" s="8"/>
      <c r="C752" s="4" t="s">
        <v>6</v>
      </c>
      <c r="D752" s="5">
        <v>19000.54</v>
      </c>
      <c r="E752" s="6">
        <v>2</v>
      </c>
    </row>
    <row r="753" spans="1:5" x14ac:dyDescent="0.2">
      <c r="A753" s="8"/>
      <c r="B753" s="4" t="s">
        <v>17</v>
      </c>
      <c r="C753" s="4" t="s">
        <v>5</v>
      </c>
      <c r="D753" s="5">
        <v>39001.370000000003</v>
      </c>
      <c r="E753" s="6">
        <v>3</v>
      </c>
    </row>
    <row r="754" spans="1:5" x14ac:dyDescent="0.2">
      <c r="A754" s="8"/>
      <c r="B754" s="7" t="s">
        <v>40</v>
      </c>
      <c r="C754" s="4" t="s">
        <v>5</v>
      </c>
      <c r="D754" s="5">
        <v>13000.49</v>
      </c>
      <c r="E754" s="6">
        <v>1</v>
      </c>
    </row>
    <row r="755" spans="1:5" x14ac:dyDescent="0.2">
      <c r="A755" s="8"/>
      <c r="B755" s="8"/>
      <c r="C755" s="4" t="s">
        <v>6</v>
      </c>
      <c r="D755" s="5">
        <v>3000</v>
      </c>
      <c r="E755" s="6">
        <v>1</v>
      </c>
    </row>
    <row r="756" spans="1:5" x14ac:dyDescent="0.2">
      <c r="A756" s="8"/>
      <c r="B756" s="4" t="s">
        <v>71</v>
      </c>
      <c r="C756" s="4" t="s">
        <v>5</v>
      </c>
      <c r="D756" s="5">
        <v>1950.04</v>
      </c>
      <c r="E756" s="6">
        <v>1</v>
      </c>
    </row>
    <row r="757" spans="1:5" x14ac:dyDescent="0.2">
      <c r="A757" s="8"/>
      <c r="B757" s="4" t="s">
        <v>42</v>
      </c>
      <c r="C757" s="4" t="s">
        <v>6</v>
      </c>
      <c r="D757" s="5">
        <v>49000.09</v>
      </c>
      <c r="E757" s="6">
        <v>3</v>
      </c>
    </row>
    <row r="758" spans="1:5" x14ac:dyDescent="0.2">
      <c r="A758" s="8"/>
      <c r="B758" s="4" t="s">
        <v>93</v>
      </c>
      <c r="C758" s="4" t="s">
        <v>10</v>
      </c>
      <c r="D758" s="5">
        <v>1700.05</v>
      </c>
      <c r="E758" s="6">
        <v>1</v>
      </c>
    </row>
    <row r="759" spans="1:5" x14ac:dyDescent="0.2">
      <c r="A759" s="8"/>
      <c r="B759" s="7" t="s">
        <v>18</v>
      </c>
      <c r="C759" s="4" t="s">
        <v>5</v>
      </c>
      <c r="D759" s="5">
        <v>14000.2</v>
      </c>
      <c r="E759" s="6">
        <v>1</v>
      </c>
    </row>
    <row r="760" spans="1:5" x14ac:dyDescent="0.2">
      <c r="A760" s="8"/>
      <c r="B760" s="8"/>
      <c r="C760" s="4" t="s">
        <v>10</v>
      </c>
      <c r="D760" s="5">
        <v>15199.94</v>
      </c>
      <c r="E760" s="6">
        <v>1</v>
      </c>
    </row>
    <row r="761" spans="1:5" x14ac:dyDescent="0.2">
      <c r="A761" s="8"/>
      <c r="B761" s="4" t="s">
        <v>19</v>
      </c>
      <c r="C761" s="4" t="s">
        <v>5</v>
      </c>
      <c r="D761" s="5">
        <v>22000.82</v>
      </c>
      <c r="E761" s="6">
        <v>2</v>
      </c>
    </row>
    <row r="762" spans="1:5" x14ac:dyDescent="0.2">
      <c r="A762" s="8"/>
      <c r="B762" s="4" t="s">
        <v>21</v>
      </c>
      <c r="C762" s="4" t="s">
        <v>10</v>
      </c>
      <c r="D762" s="5">
        <v>10660.85</v>
      </c>
      <c r="E762" s="6">
        <v>2</v>
      </c>
    </row>
    <row r="763" spans="1:5" x14ac:dyDescent="0.2">
      <c r="A763" s="8"/>
      <c r="B763" s="4" t="s">
        <v>60</v>
      </c>
      <c r="C763" s="4" t="s">
        <v>6</v>
      </c>
      <c r="D763" s="5">
        <v>17000.61</v>
      </c>
      <c r="E763" s="6">
        <v>1</v>
      </c>
    </row>
    <row r="764" spans="1:5" x14ac:dyDescent="0.2">
      <c r="A764" s="8"/>
      <c r="B764" s="7" t="s">
        <v>24</v>
      </c>
      <c r="C764" s="4" t="s">
        <v>5</v>
      </c>
      <c r="D764" s="5">
        <v>5500.76</v>
      </c>
      <c r="E764" s="6">
        <v>1</v>
      </c>
    </row>
    <row r="765" spans="1:5" x14ac:dyDescent="0.2">
      <c r="A765" s="8"/>
      <c r="B765" s="8"/>
      <c r="C765" s="4" t="s">
        <v>6</v>
      </c>
      <c r="D765" s="5">
        <v>16000.24</v>
      </c>
      <c r="E765" s="6">
        <v>1</v>
      </c>
    </row>
    <row r="766" spans="1:5" x14ac:dyDescent="0.2">
      <c r="A766" s="8"/>
      <c r="B766" s="8"/>
      <c r="C766" s="4" t="s">
        <v>10</v>
      </c>
      <c r="D766" s="5">
        <v>9000.5400000000009</v>
      </c>
      <c r="E766" s="6">
        <v>1</v>
      </c>
    </row>
    <row r="767" spans="1:5" x14ac:dyDescent="0.2">
      <c r="A767" s="8"/>
      <c r="B767" s="7" t="s">
        <v>61</v>
      </c>
      <c r="C767" s="4" t="s">
        <v>5</v>
      </c>
      <c r="D767" s="5">
        <v>6000.28</v>
      </c>
      <c r="E767" s="6">
        <v>1</v>
      </c>
    </row>
    <row r="768" spans="1:5" x14ac:dyDescent="0.2">
      <c r="A768" s="8"/>
      <c r="B768" s="8"/>
      <c r="C768" s="4" t="s">
        <v>6</v>
      </c>
      <c r="D768" s="5">
        <v>33501.21</v>
      </c>
      <c r="E768" s="6">
        <v>3</v>
      </c>
    </row>
    <row r="769" spans="1:5" x14ac:dyDescent="0.2">
      <c r="A769" s="8"/>
      <c r="B769" s="4" t="s">
        <v>62</v>
      </c>
      <c r="C769" s="4" t="s">
        <v>10</v>
      </c>
      <c r="D769" s="5">
        <v>1054.1500000000001</v>
      </c>
      <c r="E769" s="6">
        <v>1</v>
      </c>
    </row>
    <row r="770" spans="1:5" x14ac:dyDescent="0.2">
      <c r="A770" s="8"/>
      <c r="B770" s="4" t="s">
        <v>63</v>
      </c>
      <c r="C770" s="4" t="s">
        <v>6</v>
      </c>
      <c r="D770" s="5">
        <v>25000.58</v>
      </c>
      <c r="E770" s="6">
        <v>1</v>
      </c>
    </row>
    <row r="771" spans="1:5" x14ac:dyDescent="0.2">
      <c r="A771" s="8"/>
      <c r="B771" s="4" t="s">
        <v>64</v>
      </c>
      <c r="C771" s="4" t="s">
        <v>5</v>
      </c>
      <c r="D771" s="5">
        <v>17500.5</v>
      </c>
      <c r="E771" s="6">
        <v>2</v>
      </c>
    </row>
    <row r="772" spans="1:5" x14ac:dyDescent="0.2">
      <c r="A772" s="8"/>
      <c r="B772" s="4" t="s">
        <v>44</v>
      </c>
      <c r="C772" s="4" t="s">
        <v>6</v>
      </c>
      <c r="D772" s="5">
        <v>7500.73</v>
      </c>
      <c r="E772" s="6">
        <v>1</v>
      </c>
    </row>
    <row r="773" spans="1:5" x14ac:dyDescent="0.2">
      <c r="A773" s="8"/>
      <c r="B773" s="4" t="s">
        <v>94</v>
      </c>
      <c r="C773" s="4" t="s">
        <v>5</v>
      </c>
      <c r="D773" s="5">
        <v>33501.020000000004</v>
      </c>
      <c r="E773" s="6">
        <v>3</v>
      </c>
    </row>
    <row r="774" spans="1:5" x14ac:dyDescent="0.2">
      <c r="A774" s="8"/>
      <c r="B774" s="4" t="s">
        <v>45</v>
      </c>
      <c r="C774" s="4" t="s">
        <v>5</v>
      </c>
      <c r="D774" s="5">
        <v>5000.76</v>
      </c>
      <c r="E774" s="6">
        <v>1</v>
      </c>
    </row>
    <row r="775" spans="1:5" x14ac:dyDescent="0.2">
      <c r="A775" s="8"/>
      <c r="B775" s="4" t="s">
        <v>25</v>
      </c>
      <c r="C775" s="4" t="s">
        <v>6</v>
      </c>
      <c r="D775" s="5">
        <v>6499.98</v>
      </c>
      <c r="E775" s="6">
        <v>1</v>
      </c>
    </row>
    <row r="776" spans="1:5" x14ac:dyDescent="0.2">
      <c r="A776" s="8"/>
      <c r="B776" s="4" t="s">
        <v>26</v>
      </c>
      <c r="C776" s="4" t="s">
        <v>5</v>
      </c>
      <c r="D776" s="5">
        <v>76217.490000000005</v>
      </c>
      <c r="E776" s="6">
        <v>8</v>
      </c>
    </row>
    <row r="777" spans="1:5" x14ac:dyDescent="0.2">
      <c r="A777" s="8"/>
      <c r="B777" s="7" t="s">
        <v>27</v>
      </c>
      <c r="C777" s="4" t="s">
        <v>5</v>
      </c>
      <c r="D777" s="5">
        <v>38000.729999999996</v>
      </c>
      <c r="E777" s="6">
        <v>3</v>
      </c>
    </row>
    <row r="778" spans="1:5" x14ac:dyDescent="0.2">
      <c r="A778" s="8"/>
      <c r="B778" s="8"/>
      <c r="C778" s="4" t="s">
        <v>10</v>
      </c>
      <c r="D778" s="5">
        <v>895.62</v>
      </c>
      <c r="E778" s="6">
        <v>1</v>
      </c>
    </row>
    <row r="779" spans="1:5" x14ac:dyDescent="0.2">
      <c r="A779" s="8"/>
      <c r="B779" s="7" t="s">
        <v>28</v>
      </c>
      <c r="C779" s="4" t="s">
        <v>6</v>
      </c>
      <c r="D779" s="5">
        <v>8000.15</v>
      </c>
      <c r="E779" s="6">
        <v>1</v>
      </c>
    </row>
    <row r="780" spans="1:5" x14ac:dyDescent="0.2">
      <c r="A780" s="8"/>
      <c r="B780" s="8"/>
      <c r="C780" s="4" t="s">
        <v>10</v>
      </c>
      <c r="D780" s="5">
        <v>7000.88</v>
      </c>
      <c r="E780" s="6">
        <v>2</v>
      </c>
    </row>
    <row r="781" spans="1:5" x14ac:dyDescent="0.2">
      <c r="A781" s="8"/>
      <c r="B781" s="7" t="s">
        <v>46</v>
      </c>
      <c r="C781" s="4" t="s">
        <v>5</v>
      </c>
      <c r="D781" s="5">
        <v>8000.12</v>
      </c>
      <c r="E781" s="6">
        <v>1</v>
      </c>
    </row>
    <row r="782" spans="1:5" x14ac:dyDescent="0.2">
      <c r="A782" s="8"/>
      <c r="B782" s="8"/>
      <c r="C782" s="4" t="s">
        <v>6</v>
      </c>
      <c r="D782" s="5">
        <v>13000.43</v>
      </c>
      <c r="E782" s="6">
        <v>1</v>
      </c>
    </row>
    <row r="783" spans="1:5" x14ac:dyDescent="0.2">
      <c r="A783" s="8"/>
      <c r="B783" s="4" t="s">
        <v>48</v>
      </c>
      <c r="C783" s="4" t="s">
        <v>6</v>
      </c>
      <c r="D783" s="5">
        <v>10000.69</v>
      </c>
      <c r="E783" s="6">
        <v>1</v>
      </c>
    </row>
    <row r="784" spans="1:5" x14ac:dyDescent="0.2">
      <c r="A784" s="8"/>
      <c r="B784" s="4" t="s">
        <v>30</v>
      </c>
      <c r="C784" s="4" t="s">
        <v>6</v>
      </c>
      <c r="D784" s="5">
        <v>10000.56</v>
      </c>
      <c r="E784" s="6">
        <v>1</v>
      </c>
    </row>
    <row r="785" spans="1:5" x14ac:dyDescent="0.2">
      <c r="A785" s="8"/>
      <c r="B785" s="4" t="s">
        <v>65</v>
      </c>
      <c r="C785" s="4" t="s">
        <v>6</v>
      </c>
      <c r="D785" s="5">
        <v>18000.330000000002</v>
      </c>
      <c r="E785" s="6">
        <v>1</v>
      </c>
    </row>
    <row r="786" spans="1:5" x14ac:dyDescent="0.2">
      <c r="A786" s="8"/>
      <c r="B786" s="4" t="s">
        <v>50</v>
      </c>
      <c r="C786" s="4" t="s">
        <v>5</v>
      </c>
      <c r="D786" s="5">
        <v>18000.349999999999</v>
      </c>
      <c r="E786" s="6">
        <v>1</v>
      </c>
    </row>
    <row r="787" spans="1:5" x14ac:dyDescent="0.2">
      <c r="A787" s="8"/>
      <c r="B787" s="7" t="s">
        <v>31</v>
      </c>
      <c r="C787" s="4" t="s">
        <v>6</v>
      </c>
      <c r="D787" s="5">
        <v>5000.7299999999996</v>
      </c>
      <c r="E787" s="6">
        <v>1</v>
      </c>
    </row>
    <row r="788" spans="1:5" x14ac:dyDescent="0.2">
      <c r="A788" s="8"/>
      <c r="B788" s="8"/>
      <c r="C788" s="4" t="s">
        <v>10</v>
      </c>
      <c r="D788" s="5">
        <v>9000.43</v>
      </c>
      <c r="E788" s="6">
        <v>1</v>
      </c>
    </row>
    <row r="789" spans="1:5" x14ac:dyDescent="0.2">
      <c r="A789" s="8"/>
      <c r="B789" s="7" t="s">
        <v>51</v>
      </c>
      <c r="C789" s="4" t="s">
        <v>5</v>
      </c>
      <c r="D789" s="5">
        <v>28001.17</v>
      </c>
      <c r="E789" s="6">
        <v>2</v>
      </c>
    </row>
    <row r="790" spans="1:5" x14ac:dyDescent="0.2">
      <c r="A790" s="8"/>
      <c r="B790" s="8"/>
      <c r="C790" s="4" t="s">
        <v>6</v>
      </c>
      <c r="D790" s="5">
        <v>5000.3900000000003</v>
      </c>
      <c r="E790" s="6">
        <v>1</v>
      </c>
    </row>
    <row r="791" spans="1:5" x14ac:dyDescent="0.2">
      <c r="A791" s="8"/>
      <c r="B791" s="4" t="s">
        <v>32</v>
      </c>
      <c r="C791" s="4" t="s">
        <v>5</v>
      </c>
      <c r="D791" s="5">
        <v>500.2</v>
      </c>
      <c r="E791" s="6">
        <v>1</v>
      </c>
    </row>
    <row r="792" spans="1:5" x14ac:dyDescent="0.2">
      <c r="A792" s="8"/>
      <c r="B792" s="4" t="s">
        <v>52</v>
      </c>
      <c r="C792" s="4" t="s">
        <v>6</v>
      </c>
      <c r="D792" s="5">
        <v>15000.26</v>
      </c>
      <c r="E792" s="6">
        <v>1</v>
      </c>
    </row>
    <row r="793" spans="1:5" x14ac:dyDescent="0.2">
      <c r="A793" s="8"/>
      <c r="B793" s="4" t="s">
        <v>33</v>
      </c>
      <c r="C793" s="4" t="s">
        <v>6</v>
      </c>
      <c r="D793" s="5">
        <v>3000.03</v>
      </c>
      <c r="E793" s="6">
        <v>1</v>
      </c>
    </row>
    <row r="794" spans="1:5" x14ac:dyDescent="0.2">
      <c r="A794" s="8"/>
      <c r="B794" s="4" t="s">
        <v>53</v>
      </c>
      <c r="C794" s="4" t="s">
        <v>6</v>
      </c>
      <c r="D794" s="5">
        <v>10000.700000000001</v>
      </c>
      <c r="E794" s="6">
        <v>1</v>
      </c>
    </row>
    <row r="795" spans="1:5" x14ac:dyDescent="0.2">
      <c r="A795" s="8"/>
      <c r="B795" s="4" t="s">
        <v>34</v>
      </c>
      <c r="C795" s="4" t="s">
        <v>6</v>
      </c>
      <c r="D795" s="5">
        <v>10000.290000000001</v>
      </c>
      <c r="E795" s="6">
        <v>1</v>
      </c>
    </row>
    <row r="796" spans="1:5" x14ac:dyDescent="0.2">
      <c r="A796" s="8"/>
      <c r="B796" s="4" t="s">
        <v>54</v>
      </c>
      <c r="C796" s="4" t="s">
        <v>6</v>
      </c>
      <c r="D796" s="5">
        <v>20000.36</v>
      </c>
      <c r="E796" s="6">
        <v>1</v>
      </c>
    </row>
    <row r="797" spans="1:5" x14ac:dyDescent="0.2">
      <c r="A797" s="8"/>
      <c r="B797" s="7" t="s">
        <v>55</v>
      </c>
      <c r="C797" s="4" t="s">
        <v>5</v>
      </c>
      <c r="D797" s="5">
        <v>13000.16</v>
      </c>
      <c r="E797" s="6">
        <v>1</v>
      </c>
    </row>
    <row r="798" spans="1:5" x14ac:dyDescent="0.2">
      <c r="A798" s="8"/>
      <c r="B798" s="8"/>
      <c r="C798" s="4" t="s">
        <v>6</v>
      </c>
      <c r="D798" s="5">
        <v>20000.55</v>
      </c>
      <c r="E798" s="6">
        <v>1</v>
      </c>
    </row>
    <row r="799" spans="1:5" x14ac:dyDescent="0.2">
      <c r="A799" s="8"/>
      <c r="B799" s="7" t="s">
        <v>80</v>
      </c>
      <c r="C799" s="4" t="s">
        <v>5</v>
      </c>
      <c r="D799" s="5">
        <v>22500.489999999998</v>
      </c>
      <c r="E799" s="6">
        <v>2</v>
      </c>
    </row>
    <row r="800" spans="1:5" x14ac:dyDescent="0.2">
      <c r="A800" s="8"/>
      <c r="B800" s="8"/>
      <c r="C800" s="4" t="s">
        <v>10</v>
      </c>
      <c r="D800" s="5">
        <v>9000.61</v>
      </c>
      <c r="E800" s="6">
        <v>1</v>
      </c>
    </row>
    <row r="801" spans="1:5" x14ac:dyDescent="0.2">
      <c r="A801" s="8"/>
      <c r="B801" s="4" t="s">
        <v>73</v>
      </c>
      <c r="C801" s="4" t="s">
        <v>10</v>
      </c>
      <c r="D801" s="5">
        <v>13000.06</v>
      </c>
      <c r="E801" s="6">
        <v>1</v>
      </c>
    </row>
    <row r="802" spans="1:5" x14ac:dyDescent="0.2">
      <c r="A802" s="8"/>
      <c r="B802" s="7" t="s">
        <v>76</v>
      </c>
      <c r="C802" s="4" t="s">
        <v>5</v>
      </c>
      <c r="D802" s="5">
        <v>21000.52</v>
      </c>
      <c r="E802" s="6">
        <v>2</v>
      </c>
    </row>
    <row r="803" spans="1:5" x14ac:dyDescent="0.2">
      <c r="A803" s="8"/>
      <c r="B803" s="8"/>
      <c r="C803" s="4" t="s">
        <v>6</v>
      </c>
      <c r="D803" s="5">
        <v>51001.11</v>
      </c>
      <c r="E803" s="6">
        <v>3</v>
      </c>
    </row>
    <row r="804" spans="1:5" x14ac:dyDescent="0.2">
      <c r="A804" s="8"/>
      <c r="B804" s="4" t="s">
        <v>77</v>
      </c>
      <c r="C804" s="4" t="s">
        <v>6</v>
      </c>
      <c r="D804" s="5">
        <v>12000.56</v>
      </c>
      <c r="E804" s="6">
        <v>1</v>
      </c>
    </row>
    <row r="805" spans="1:5" x14ac:dyDescent="0.2">
      <c r="A805" s="8"/>
      <c r="B805" s="4" t="s">
        <v>102</v>
      </c>
      <c r="C805" s="4" t="s">
        <v>6</v>
      </c>
      <c r="D805" s="5">
        <v>20000.29</v>
      </c>
      <c r="E805" s="6">
        <v>1</v>
      </c>
    </row>
    <row r="806" spans="1:5" x14ac:dyDescent="0.2">
      <c r="A806" s="8"/>
      <c r="B806" s="7" t="s">
        <v>86</v>
      </c>
      <c r="C806" s="4" t="s">
        <v>5</v>
      </c>
      <c r="D806" s="5">
        <v>2099.9899999999998</v>
      </c>
      <c r="E806" s="6">
        <v>1</v>
      </c>
    </row>
    <row r="807" spans="1:5" x14ac:dyDescent="0.2">
      <c r="A807" s="8"/>
      <c r="B807" s="8"/>
      <c r="C807" s="4" t="s">
        <v>6</v>
      </c>
      <c r="D807" s="5">
        <v>17000.11</v>
      </c>
      <c r="E807" s="6">
        <v>1</v>
      </c>
    </row>
    <row r="808" spans="1:5" x14ac:dyDescent="0.2">
      <c r="A808" s="8"/>
      <c r="B808" s="4" t="s">
        <v>82</v>
      </c>
      <c r="C808" s="4" t="s">
        <v>6</v>
      </c>
      <c r="D808" s="5">
        <v>6500.2</v>
      </c>
      <c r="E808" s="6">
        <v>1</v>
      </c>
    </row>
    <row r="809" spans="1:5" x14ac:dyDescent="0.2">
      <c r="A809" s="8"/>
      <c r="B809" s="4" t="s">
        <v>88</v>
      </c>
      <c r="C809" s="4" t="s">
        <v>6</v>
      </c>
      <c r="D809" s="5">
        <v>25000.39</v>
      </c>
      <c r="E809" s="6">
        <v>2</v>
      </c>
    </row>
    <row r="810" spans="1:5" x14ac:dyDescent="0.2">
      <c r="A810" s="8"/>
      <c r="B810" s="4" t="s">
        <v>103</v>
      </c>
      <c r="C810" s="4" t="s">
        <v>5</v>
      </c>
      <c r="D810" s="5">
        <v>8000.6</v>
      </c>
      <c r="E810" s="6">
        <v>1</v>
      </c>
    </row>
    <row r="811" spans="1:5" x14ac:dyDescent="0.2">
      <c r="A811" s="8"/>
      <c r="B811" s="4" t="s">
        <v>97</v>
      </c>
      <c r="C811" s="4" t="s">
        <v>5</v>
      </c>
      <c r="D811" s="5">
        <v>10000.709999999999</v>
      </c>
      <c r="E811" s="6">
        <v>1</v>
      </c>
    </row>
    <row r="812" spans="1:5" x14ac:dyDescent="0.2">
      <c r="A812" s="8"/>
      <c r="B812" s="4" t="s">
        <v>99</v>
      </c>
      <c r="C812" s="4" t="s">
        <v>10</v>
      </c>
      <c r="D812" s="5">
        <v>46000.53</v>
      </c>
      <c r="E812" s="6">
        <v>3</v>
      </c>
    </row>
    <row r="813" spans="1:5" x14ac:dyDescent="0.2">
      <c r="A813" s="8"/>
      <c r="B813" s="4" t="s">
        <v>100</v>
      </c>
      <c r="C813" s="4" t="s">
        <v>6</v>
      </c>
      <c r="D813" s="5">
        <v>17000.71</v>
      </c>
      <c r="E813" s="6">
        <v>1</v>
      </c>
    </row>
    <row r="814" spans="1:5" x14ac:dyDescent="0.2">
      <c r="A814" s="8"/>
      <c r="B814" s="7" t="s">
        <v>104</v>
      </c>
      <c r="C814" s="4" t="s">
        <v>5</v>
      </c>
      <c r="D814" s="5">
        <v>6000.23</v>
      </c>
      <c r="E814" s="6">
        <v>1</v>
      </c>
    </row>
    <row r="815" spans="1:5" x14ac:dyDescent="0.2">
      <c r="A815" s="8"/>
      <c r="B815" s="8"/>
      <c r="C815" s="4" t="s">
        <v>6</v>
      </c>
      <c r="D815" s="5">
        <v>36001.14</v>
      </c>
      <c r="E815" s="6">
        <v>2</v>
      </c>
    </row>
    <row r="816" spans="1:5" x14ac:dyDescent="0.2">
      <c r="A816" s="8"/>
      <c r="B816" s="4" t="s">
        <v>105</v>
      </c>
      <c r="C816" s="4" t="s">
        <v>6</v>
      </c>
      <c r="D816" s="5">
        <v>5000.2700000000004</v>
      </c>
      <c r="E816" s="6">
        <v>1</v>
      </c>
    </row>
    <row r="817" spans="1:5" x14ac:dyDescent="0.2">
      <c r="A817" s="8"/>
      <c r="B817" s="4" t="s">
        <v>106</v>
      </c>
      <c r="C817" s="4" t="s">
        <v>5</v>
      </c>
      <c r="D817" s="5">
        <v>10000.43</v>
      </c>
      <c r="E817" s="6">
        <v>1</v>
      </c>
    </row>
    <row r="818" spans="1:5" x14ac:dyDescent="0.2">
      <c r="A818" s="7" t="s">
        <v>107</v>
      </c>
      <c r="B818" s="4" t="s">
        <v>57</v>
      </c>
      <c r="C818" s="4" t="s">
        <v>10</v>
      </c>
      <c r="D818" s="5">
        <v>1100.33</v>
      </c>
      <c r="E818" s="6">
        <v>1</v>
      </c>
    </row>
    <row r="819" spans="1:5" x14ac:dyDescent="0.2">
      <c r="A819" s="8"/>
      <c r="B819" s="4" t="s">
        <v>4</v>
      </c>
      <c r="C819" s="4" t="s">
        <v>6</v>
      </c>
      <c r="D819" s="5">
        <v>9504.6299999999992</v>
      </c>
      <c r="E819" s="6">
        <v>2</v>
      </c>
    </row>
    <row r="820" spans="1:5" x14ac:dyDescent="0.2">
      <c r="A820" s="8"/>
      <c r="B820" s="7" t="s">
        <v>7</v>
      </c>
      <c r="C820" s="4" t="s">
        <v>5</v>
      </c>
      <c r="D820" s="5">
        <v>18001.18</v>
      </c>
      <c r="E820" s="6">
        <v>2</v>
      </c>
    </row>
    <row r="821" spans="1:5" x14ac:dyDescent="0.2">
      <c r="A821" s="8"/>
      <c r="B821" s="8"/>
      <c r="C821" s="4" t="s">
        <v>10</v>
      </c>
      <c r="D821" s="5">
        <v>6000.44</v>
      </c>
      <c r="E821" s="6">
        <v>1</v>
      </c>
    </row>
    <row r="822" spans="1:5" x14ac:dyDescent="0.2">
      <c r="A822" s="8"/>
      <c r="B822" s="7" t="s">
        <v>8</v>
      </c>
      <c r="C822" s="4" t="s">
        <v>5</v>
      </c>
      <c r="D822" s="5">
        <v>12000.13</v>
      </c>
      <c r="E822" s="6">
        <v>1</v>
      </c>
    </row>
    <row r="823" spans="1:5" x14ac:dyDescent="0.2">
      <c r="A823" s="8"/>
      <c r="B823" s="8"/>
      <c r="C823" s="4" t="s">
        <v>6</v>
      </c>
      <c r="D823" s="5">
        <v>22000.42</v>
      </c>
      <c r="E823" s="6">
        <v>1</v>
      </c>
    </row>
    <row r="824" spans="1:5" x14ac:dyDescent="0.2">
      <c r="A824" s="8"/>
      <c r="B824" s="4" t="s">
        <v>9</v>
      </c>
      <c r="C824" s="4" t="s">
        <v>5</v>
      </c>
      <c r="D824" s="5">
        <v>26000.82</v>
      </c>
      <c r="E824" s="6">
        <v>2</v>
      </c>
    </row>
    <row r="825" spans="1:5" x14ac:dyDescent="0.2">
      <c r="A825" s="8"/>
      <c r="B825" s="7" t="s">
        <v>36</v>
      </c>
      <c r="C825" s="4" t="s">
        <v>6</v>
      </c>
      <c r="D825" s="5">
        <v>15000.22</v>
      </c>
      <c r="E825" s="6">
        <v>1</v>
      </c>
    </row>
    <row r="826" spans="1:5" x14ac:dyDescent="0.2">
      <c r="A826" s="8"/>
      <c r="B826" s="8"/>
      <c r="C826" s="4" t="s">
        <v>10</v>
      </c>
      <c r="D826" s="5">
        <v>500.35</v>
      </c>
      <c r="E826" s="6">
        <v>1</v>
      </c>
    </row>
    <row r="827" spans="1:5" x14ac:dyDescent="0.2">
      <c r="A827" s="8"/>
      <c r="B827" s="4" t="s">
        <v>37</v>
      </c>
      <c r="C827" s="4" t="s">
        <v>6</v>
      </c>
      <c r="D827" s="5">
        <v>17000.579999999998</v>
      </c>
      <c r="E827" s="6">
        <v>2</v>
      </c>
    </row>
    <row r="828" spans="1:5" x14ac:dyDescent="0.2">
      <c r="A828" s="8"/>
      <c r="B828" s="4" t="s">
        <v>11</v>
      </c>
      <c r="C828" s="4" t="s">
        <v>6</v>
      </c>
      <c r="D828" s="5">
        <v>3000.51</v>
      </c>
      <c r="E828" s="6">
        <v>1</v>
      </c>
    </row>
    <row r="829" spans="1:5" x14ac:dyDescent="0.2">
      <c r="A829" s="8"/>
      <c r="B829" s="4" t="s">
        <v>12</v>
      </c>
      <c r="C829" s="4" t="s">
        <v>5</v>
      </c>
      <c r="D829" s="5">
        <v>12000.36</v>
      </c>
      <c r="E829" s="6">
        <v>1</v>
      </c>
    </row>
    <row r="830" spans="1:5" x14ac:dyDescent="0.2">
      <c r="A830" s="8"/>
      <c r="B830" s="7" t="s">
        <v>13</v>
      </c>
      <c r="C830" s="4" t="s">
        <v>5</v>
      </c>
      <c r="D830" s="5">
        <v>989.16</v>
      </c>
      <c r="E830" s="6">
        <v>1</v>
      </c>
    </row>
    <row r="831" spans="1:5" x14ac:dyDescent="0.2">
      <c r="A831" s="8"/>
      <c r="B831" s="8"/>
      <c r="C831" s="4" t="s">
        <v>6</v>
      </c>
      <c r="D831" s="5">
        <v>11000.07</v>
      </c>
      <c r="E831" s="6">
        <v>1</v>
      </c>
    </row>
    <row r="832" spans="1:5" x14ac:dyDescent="0.2">
      <c r="A832" s="8"/>
      <c r="B832" s="4" t="s">
        <v>14</v>
      </c>
      <c r="C832" s="4" t="s">
        <v>5</v>
      </c>
      <c r="D832" s="5">
        <v>1500.67</v>
      </c>
      <c r="E832" s="6">
        <v>1</v>
      </c>
    </row>
    <row r="833" spans="1:5" x14ac:dyDescent="0.2">
      <c r="A833" s="8"/>
      <c r="B833" s="4" t="s">
        <v>15</v>
      </c>
      <c r="C833" s="4" t="s">
        <v>5</v>
      </c>
      <c r="D833" s="5">
        <v>14000.75</v>
      </c>
      <c r="E833" s="6">
        <v>1</v>
      </c>
    </row>
    <row r="834" spans="1:5" x14ac:dyDescent="0.2">
      <c r="A834" s="8"/>
      <c r="B834" s="4" t="s">
        <v>38</v>
      </c>
      <c r="C834" s="4" t="s">
        <v>5</v>
      </c>
      <c r="D834" s="5">
        <v>20000.36</v>
      </c>
      <c r="E834" s="6">
        <v>1</v>
      </c>
    </row>
    <row r="835" spans="1:5" x14ac:dyDescent="0.2">
      <c r="A835" s="8"/>
      <c r="B835" s="4" t="s">
        <v>39</v>
      </c>
      <c r="C835" s="4" t="s">
        <v>6</v>
      </c>
      <c r="D835" s="5">
        <v>10000.57</v>
      </c>
      <c r="E835" s="6">
        <v>1</v>
      </c>
    </row>
    <row r="836" spans="1:5" x14ac:dyDescent="0.2">
      <c r="A836" s="8"/>
      <c r="B836" s="4" t="s">
        <v>17</v>
      </c>
      <c r="C836" s="4" t="s">
        <v>5</v>
      </c>
      <c r="D836" s="5">
        <v>50000.3</v>
      </c>
      <c r="E836" s="6">
        <v>3</v>
      </c>
    </row>
    <row r="837" spans="1:5" x14ac:dyDescent="0.2">
      <c r="A837" s="8"/>
      <c r="B837" s="7" t="s">
        <v>40</v>
      </c>
      <c r="C837" s="4" t="s">
        <v>5</v>
      </c>
      <c r="D837" s="5">
        <v>25000.66</v>
      </c>
      <c r="E837" s="6">
        <v>1</v>
      </c>
    </row>
    <row r="838" spans="1:5" x14ac:dyDescent="0.2">
      <c r="A838" s="8"/>
      <c r="B838" s="8"/>
      <c r="C838" s="4" t="s">
        <v>10</v>
      </c>
      <c r="D838" s="5">
        <v>2000.22</v>
      </c>
      <c r="E838" s="6">
        <v>1</v>
      </c>
    </row>
    <row r="839" spans="1:5" x14ac:dyDescent="0.2">
      <c r="A839" s="8"/>
      <c r="B839" s="7" t="s">
        <v>18</v>
      </c>
      <c r="C839" s="4" t="s">
        <v>5</v>
      </c>
      <c r="D839" s="5">
        <v>999.99</v>
      </c>
      <c r="E839" s="6">
        <v>1</v>
      </c>
    </row>
    <row r="840" spans="1:5" x14ac:dyDescent="0.2">
      <c r="A840" s="8"/>
      <c r="B840" s="8"/>
      <c r="C840" s="4" t="s">
        <v>6</v>
      </c>
      <c r="D840" s="5">
        <v>26000.760000000002</v>
      </c>
      <c r="E840" s="6">
        <v>2</v>
      </c>
    </row>
    <row r="841" spans="1:5" x14ac:dyDescent="0.2">
      <c r="A841" s="8"/>
      <c r="B841" s="7" t="s">
        <v>19</v>
      </c>
      <c r="C841" s="4" t="s">
        <v>5</v>
      </c>
      <c r="D841" s="5">
        <v>17000.57</v>
      </c>
      <c r="E841" s="6">
        <v>2</v>
      </c>
    </row>
    <row r="842" spans="1:5" x14ac:dyDescent="0.2">
      <c r="A842" s="8"/>
      <c r="B842" s="8"/>
      <c r="C842" s="4" t="s">
        <v>6</v>
      </c>
      <c r="D842" s="5">
        <v>8999.94</v>
      </c>
      <c r="E842" s="6">
        <v>1</v>
      </c>
    </row>
    <row r="843" spans="1:5" x14ac:dyDescent="0.2">
      <c r="A843" s="8"/>
      <c r="B843" s="8"/>
      <c r="C843" s="4" t="s">
        <v>10</v>
      </c>
      <c r="D843" s="5">
        <v>7000.01</v>
      </c>
      <c r="E843" s="6">
        <v>1</v>
      </c>
    </row>
    <row r="844" spans="1:5" x14ac:dyDescent="0.2">
      <c r="A844" s="8"/>
      <c r="B844" s="4" t="s">
        <v>108</v>
      </c>
      <c r="C844" s="4" t="s">
        <v>10</v>
      </c>
      <c r="D844" s="5">
        <v>1228.18</v>
      </c>
      <c r="E844" s="6">
        <v>1</v>
      </c>
    </row>
    <row r="845" spans="1:5" x14ac:dyDescent="0.2">
      <c r="A845" s="8"/>
      <c r="B845" s="7" t="s">
        <v>21</v>
      </c>
      <c r="C845" s="4" t="s">
        <v>5</v>
      </c>
      <c r="D845" s="5">
        <v>25500.18</v>
      </c>
      <c r="E845" s="6">
        <v>3</v>
      </c>
    </row>
    <row r="846" spans="1:5" x14ac:dyDescent="0.2">
      <c r="A846" s="8"/>
      <c r="B846" s="8"/>
      <c r="C846" s="4" t="s">
        <v>10</v>
      </c>
      <c r="D846" s="5">
        <v>1113.56</v>
      </c>
      <c r="E846" s="6">
        <v>1</v>
      </c>
    </row>
    <row r="847" spans="1:5" x14ac:dyDescent="0.2">
      <c r="A847" s="8"/>
      <c r="B847" s="4" t="s">
        <v>22</v>
      </c>
      <c r="C847" s="4" t="s">
        <v>6</v>
      </c>
      <c r="D847" s="5">
        <v>23000.09</v>
      </c>
      <c r="E847" s="6">
        <v>2</v>
      </c>
    </row>
    <row r="848" spans="1:5" x14ac:dyDescent="0.2">
      <c r="A848" s="8"/>
      <c r="B848" s="4" t="s">
        <v>60</v>
      </c>
      <c r="C848" s="4" t="s">
        <v>10</v>
      </c>
      <c r="D848" s="5">
        <v>17000.73</v>
      </c>
      <c r="E848" s="6">
        <v>1</v>
      </c>
    </row>
    <row r="849" spans="1:5" x14ac:dyDescent="0.2">
      <c r="A849" s="8"/>
      <c r="B849" s="4" t="s">
        <v>23</v>
      </c>
      <c r="C849" s="4" t="s">
        <v>5</v>
      </c>
      <c r="D849" s="5">
        <v>500.36</v>
      </c>
      <c r="E849" s="6">
        <v>1</v>
      </c>
    </row>
    <row r="850" spans="1:5" x14ac:dyDescent="0.2">
      <c r="A850" s="8"/>
      <c r="B850" s="4" t="s">
        <v>24</v>
      </c>
      <c r="C850" s="4" t="s">
        <v>5</v>
      </c>
      <c r="D850" s="5">
        <v>30000.449999999997</v>
      </c>
      <c r="E850" s="6">
        <v>2</v>
      </c>
    </row>
    <row r="851" spans="1:5" x14ac:dyDescent="0.2">
      <c r="A851" s="8"/>
      <c r="B851" s="4" t="s">
        <v>61</v>
      </c>
      <c r="C851" s="4" t="s">
        <v>5</v>
      </c>
      <c r="D851" s="5">
        <v>2396.0300000000002</v>
      </c>
      <c r="E851" s="6">
        <v>1</v>
      </c>
    </row>
    <row r="852" spans="1:5" x14ac:dyDescent="0.2">
      <c r="A852" s="8"/>
      <c r="B852" s="7" t="s">
        <v>63</v>
      </c>
      <c r="C852" s="4" t="s">
        <v>6</v>
      </c>
      <c r="D852" s="5">
        <v>22000.720000000001</v>
      </c>
      <c r="E852" s="6">
        <v>1</v>
      </c>
    </row>
    <row r="853" spans="1:5" x14ac:dyDescent="0.2">
      <c r="A853" s="8"/>
      <c r="B853" s="8"/>
      <c r="C853" s="4" t="s">
        <v>10</v>
      </c>
      <c r="D853" s="5">
        <v>11000.18</v>
      </c>
      <c r="E853" s="6">
        <v>1</v>
      </c>
    </row>
    <row r="854" spans="1:5" x14ac:dyDescent="0.2">
      <c r="A854" s="8"/>
      <c r="B854" s="4" t="s">
        <v>64</v>
      </c>
      <c r="C854" s="4" t="s">
        <v>6</v>
      </c>
      <c r="D854" s="5">
        <v>1715.4</v>
      </c>
      <c r="E854" s="6">
        <v>1</v>
      </c>
    </row>
    <row r="855" spans="1:5" x14ac:dyDescent="0.2">
      <c r="A855" s="8"/>
      <c r="B855" s="4" t="s">
        <v>43</v>
      </c>
      <c r="C855" s="4" t="s">
        <v>10</v>
      </c>
      <c r="D855" s="5">
        <v>2799.6</v>
      </c>
      <c r="E855" s="6">
        <v>1</v>
      </c>
    </row>
    <row r="856" spans="1:5" x14ac:dyDescent="0.2">
      <c r="A856" s="8"/>
      <c r="B856" s="4" t="s">
        <v>44</v>
      </c>
      <c r="C856" s="4" t="s">
        <v>5</v>
      </c>
      <c r="D856" s="5">
        <v>23000.76</v>
      </c>
      <c r="E856" s="6">
        <v>2</v>
      </c>
    </row>
    <row r="857" spans="1:5" x14ac:dyDescent="0.2">
      <c r="A857" s="8"/>
      <c r="B857" s="4" t="s">
        <v>45</v>
      </c>
      <c r="C857" s="4" t="s">
        <v>6</v>
      </c>
      <c r="D857" s="5">
        <v>50000.75</v>
      </c>
      <c r="E857" s="6">
        <v>2</v>
      </c>
    </row>
    <row r="858" spans="1:5" x14ac:dyDescent="0.2">
      <c r="A858" s="8"/>
      <c r="B858" s="4" t="s">
        <v>25</v>
      </c>
      <c r="C858" s="4" t="s">
        <v>6</v>
      </c>
      <c r="D858" s="5">
        <v>10000.530000000001</v>
      </c>
      <c r="E858" s="6">
        <v>1</v>
      </c>
    </row>
    <row r="859" spans="1:5" x14ac:dyDescent="0.2">
      <c r="A859" s="8"/>
      <c r="B859" s="4" t="s">
        <v>26</v>
      </c>
      <c r="C859" s="4" t="s">
        <v>5</v>
      </c>
      <c r="D859" s="5">
        <v>51053.95</v>
      </c>
      <c r="E859" s="6">
        <v>5</v>
      </c>
    </row>
    <row r="860" spans="1:5" x14ac:dyDescent="0.2">
      <c r="A860" s="8"/>
      <c r="B860" s="7" t="s">
        <v>68</v>
      </c>
      <c r="C860" s="4" t="s">
        <v>5</v>
      </c>
      <c r="D860" s="5">
        <v>8501.32</v>
      </c>
      <c r="E860" s="6">
        <v>2</v>
      </c>
    </row>
    <row r="861" spans="1:5" x14ac:dyDescent="0.2">
      <c r="A861" s="8"/>
      <c r="B861" s="8"/>
      <c r="C861" s="4" t="s">
        <v>6</v>
      </c>
      <c r="D861" s="5">
        <v>25000.45</v>
      </c>
      <c r="E861" s="6">
        <v>1</v>
      </c>
    </row>
    <row r="862" spans="1:5" x14ac:dyDescent="0.2">
      <c r="A862" s="8"/>
      <c r="B862" s="7" t="s">
        <v>27</v>
      </c>
      <c r="C862" s="4" t="s">
        <v>5</v>
      </c>
      <c r="D862" s="5">
        <v>32000.799999999999</v>
      </c>
      <c r="E862" s="6">
        <v>3</v>
      </c>
    </row>
    <row r="863" spans="1:5" x14ac:dyDescent="0.2">
      <c r="A863" s="8"/>
      <c r="B863" s="8"/>
      <c r="C863" s="4" t="s">
        <v>6</v>
      </c>
      <c r="D863" s="5">
        <v>18000.150000000001</v>
      </c>
      <c r="E863" s="6">
        <v>1</v>
      </c>
    </row>
    <row r="864" spans="1:5" x14ac:dyDescent="0.2">
      <c r="A864" s="8"/>
      <c r="B864" s="7" t="s">
        <v>28</v>
      </c>
      <c r="C864" s="4" t="s">
        <v>6</v>
      </c>
      <c r="D864" s="5">
        <v>15000.43</v>
      </c>
      <c r="E864" s="6">
        <v>1</v>
      </c>
    </row>
    <row r="865" spans="1:5" x14ac:dyDescent="0.2">
      <c r="A865" s="8"/>
      <c r="B865" s="8"/>
      <c r="C865" s="4" t="s">
        <v>10</v>
      </c>
      <c r="D865" s="5">
        <v>2199.9899999999998</v>
      </c>
      <c r="E865" s="6">
        <v>1</v>
      </c>
    </row>
    <row r="866" spans="1:5" x14ac:dyDescent="0.2">
      <c r="A866" s="8"/>
      <c r="B866" s="7" t="s">
        <v>46</v>
      </c>
      <c r="C866" s="4" t="s">
        <v>5</v>
      </c>
      <c r="D866" s="5">
        <v>25300.95</v>
      </c>
      <c r="E866" s="6">
        <v>3</v>
      </c>
    </row>
    <row r="867" spans="1:5" x14ac:dyDescent="0.2">
      <c r="A867" s="8"/>
      <c r="B867" s="8"/>
      <c r="C867" s="4" t="s">
        <v>6</v>
      </c>
      <c r="D867" s="5">
        <v>1160.56</v>
      </c>
      <c r="E867" s="6">
        <v>1</v>
      </c>
    </row>
    <row r="868" spans="1:5" x14ac:dyDescent="0.2">
      <c r="A868" s="8"/>
      <c r="B868" s="8"/>
      <c r="C868" s="4" t="s">
        <v>10</v>
      </c>
      <c r="D868" s="5">
        <v>25000.31</v>
      </c>
      <c r="E868" s="6">
        <v>1</v>
      </c>
    </row>
    <row r="869" spans="1:5" x14ac:dyDescent="0.2">
      <c r="A869" s="8"/>
      <c r="B869" s="4" t="s">
        <v>29</v>
      </c>
      <c r="C869" s="4" t="s">
        <v>6</v>
      </c>
      <c r="D869" s="5">
        <v>1000.69</v>
      </c>
      <c r="E869" s="6">
        <v>1</v>
      </c>
    </row>
    <row r="870" spans="1:5" x14ac:dyDescent="0.2">
      <c r="A870" s="8"/>
      <c r="B870" s="7" t="s">
        <v>47</v>
      </c>
      <c r="C870" s="4" t="s">
        <v>6</v>
      </c>
      <c r="D870" s="5">
        <v>33000.74</v>
      </c>
      <c r="E870" s="6">
        <v>2</v>
      </c>
    </row>
    <row r="871" spans="1:5" x14ac:dyDescent="0.2">
      <c r="A871" s="8"/>
      <c r="B871" s="8"/>
      <c r="C871" s="4" t="s">
        <v>10</v>
      </c>
      <c r="D871" s="5">
        <v>10000.19</v>
      </c>
      <c r="E871" s="6">
        <v>1</v>
      </c>
    </row>
    <row r="872" spans="1:5" x14ac:dyDescent="0.2">
      <c r="A872" s="8"/>
      <c r="B872" s="7" t="s">
        <v>30</v>
      </c>
      <c r="C872" s="4" t="s">
        <v>5</v>
      </c>
      <c r="D872" s="5">
        <v>20000.189999999999</v>
      </c>
      <c r="E872" s="6">
        <v>1</v>
      </c>
    </row>
    <row r="873" spans="1:5" x14ac:dyDescent="0.2">
      <c r="A873" s="8"/>
      <c r="B873" s="8"/>
      <c r="C873" s="4" t="s">
        <v>6</v>
      </c>
      <c r="D873" s="5">
        <v>8000.53</v>
      </c>
      <c r="E873" s="6">
        <v>1</v>
      </c>
    </row>
    <row r="874" spans="1:5" x14ac:dyDescent="0.2">
      <c r="A874" s="8"/>
      <c r="B874" s="8"/>
      <c r="C874" s="4" t="s">
        <v>10</v>
      </c>
      <c r="D874" s="5">
        <v>13000.05</v>
      </c>
      <c r="E874" s="6">
        <v>1</v>
      </c>
    </row>
    <row r="875" spans="1:5" x14ac:dyDescent="0.2">
      <c r="A875" s="8"/>
      <c r="B875" s="7" t="s">
        <v>51</v>
      </c>
      <c r="C875" s="4" t="s">
        <v>5</v>
      </c>
      <c r="D875" s="5">
        <v>18000.669999999998</v>
      </c>
      <c r="E875" s="6">
        <v>1</v>
      </c>
    </row>
    <row r="876" spans="1:5" x14ac:dyDescent="0.2">
      <c r="A876" s="8"/>
      <c r="B876" s="8"/>
      <c r="C876" s="4" t="s">
        <v>6</v>
      </c>
      <c r="D876" s="5">
        <v>20000.47</v>
      </c>
      <c r="E876" s="6">
        <v>1</v>
      </c>
    </row>
    <row r="877" spans="1:5" x14ac:dyDescent="0.2">
      <c r="A877" s="8"/>
      <c r="B877" s="4" t="s">
        <v>69</v>
      </c>
      <c r="C877" s="4" t="s">
        <v>6</v>
      </c>
      <c r="D877" s="5">
        <v>500.76</v>
      </c>
      <c r="E877" s="6">
        <v>1</v>
      </c>
    </row>
    <row r="878" spans="1:5" x14ac:dyDescent="0.2">
      <c r="A878" s="8"/>
      <c r="B878" s="4" t="s">
        <v>53</v>
      </c>
      <c r="C878" s="4" t="s">
        <v>10</v>
      </c>
      <c r="D878" s="5">
        <v>5000.3</v>
      </c>
      <c r="E878" s="6">
        <v>1</v>
      </c>
    </row>
    <row r="879" spans="1:5" x14ac:dyDescent="0.2">
      <c r="A879" s="8"/>
      <c r="B879" s="4" t="s">
        <v>34</v>
      </c>
      <c r="C879" s="4" t="s">
        <v>6</v>
      </c>
      <c r="D879" s="5">
        <v>5000.04</v>
      </c>
      <c r="E879" s="6">
        <v>1</v>
      </c>
    </row>
    <row r="880" spans="1:5" x14ac:dyDescent="0.2">
      <c r="A880" s="8"/>
      <c r="B880" s="4" t="s">
        <v>55</v>
      </c>
      <c r="C880" s="4" t="s">
        <v>6</v>
      </c>
      <c r="D880" s="5">
        <v>17000.080000000002</v>
      </c>
      <c r="E880" s="6">
        <v>1</v>
      </c>
    </row>
    <row r="881" spans="1:5" x14ac:dyDescent="0.2">
      <c r="A881" s="8"/>
      <c r="B881" s="4" t="s">
        <v>80</v>
      </c>
      <c r="C881" s="4" t="s">
        <v>5</v>
      </c>
      <c r="D881" s="5">
        <v>16000.64</v>
      </c>
      <c r="E881" s="6">
        <v>1</v>
      </c>
    </row>
    <row r="882" spans="1:5" x14ac:dyDescent="0.2">
      <c r="A882" s="8"/>
      <c r="B882" s="7" t="s">
        <v>76</v>
      </c>
      <c r="C882" s="4" t="s">
        <v>5</v>
      </c>
      <c r="D882" s="5">
        <v>33001.31</v>
      </c>
      <c r="E882" s="6">
        <v>2</v>
      </c>
    </row>
    <row r="883" spans="1:5" x14ac:dyDescent="0.2">
      <c r="A883" s="8"/>
      <c r="B883" s="8"/>
      <c r="C883" s="4" t="s">
        <v>6</v>
      </c>
      <c r="D883" s="5">
        <v>62000.67</v>
      </c>
      <c r="E883" s="6">
        <v>4</v>
      </c>
    </row>
    <row r="884" spans="1:5" x14ac:dyDescent="0.2">
      <c r="A884" s="8"/>
      <c r="B884" s="4" t="s">
        <v>77</v>
      </c>
      <c r="C884" s="4" t="s">
        <v>5</v>
      </c>
      <c r="D884" s="5">
        <v>41901.68</v>
      </c>
      <c r="E884" s="6">
        <v>4</v>
      </c>
    </row>
    <row r="885" spans="1:5" x14ac:dyDescent="0.2">
      <c r="A885" s="8"/>
      <c r="B885" s="7" t="s">
        <v>78</v>
      </c>
      <c r="C885" s="4" t="s">
        <v>5</v>
      </c>
      <c r="D885" s="5">
        <v>18000.080000000002</v>
      </c>
      <c r="E885" s="6">
        <v>1</v>
      </c>
    </row>
    <row r="886" spans="1:5" x14ac:dyDescent="0.2">
      <c r="A886" s="8"/>
      <c r="B886" s="8"/>
      <c r="C886" s="4" t="s">
        <v>6</v>
      </c>
      <c r="D886" s="5">
        <v>20000.25</v>
      </c>
      <c r="E886" s="6">
        <v>1</v>
      </c>
    </row>
    <row r="887" spans="1:5" x14ac:dyDescent="0.2">
      <c r="A887" s="8"/>
      <c r="B887" s="4" t="s">
        <v>102</v>
      </c>
      <c r="C887" s="4" t="s">
        <v>6</v>
      </c>
      <c r="D887" s="5">
        <v>15000.39</v>
      </c>
      <c r="E887" s="6">
        <v>1</v>
      </c>
    </row>
    <row r="888" spans="1:5" x14ac:dyDescent="0.2">
      <c r="A888" s="8"/>
      <c r="B888" s="7" t="s">
        <v>86</v>
      </c>
      <c r="C888" s="4" t="s">
        <v>5</v>
      </c>
      <c r="D888" s="5">
        <v>14000.59</v>
      </c>
      <c r="E888" s="6">
        <v>1</v>
      </c>
    </row>
    <row r="889" spans="1:5" x14ac:dyDescent="0.2">
      <c r="A889" s="8"/>
      <c r="B889" s="8"/>
      <c r="C889" s="4" t="s">
        <v>6</v>
      </c>
      <c r="D889" s="5">
        <v>5000.04</v>
      </c>
      <c r="E889" s="6">
        <v>1</v>
      </c>
    </row>
    <row r="890" spans="1:5" x14ac:dyDescent="0.2">
      <c r="A890" s="8"/>
      <c r="B890" s="4" t="s">
        <v>82</v>
      </c>
      <c r="C890" s="4" t="s">
        <v>6</v>
      </c>
      <c r="D890" s="5">
        <v>20000.64</v>
      </c>
      <c r="E890" s="6">
        <v>1</v>
      </c>
    </row>
    <row r="891" spans="1:5" x14ac:dyDescent="0.2">
      <c r="A891" s="8"/>
      <c r="B891" s="7" t="s">
        <v>88</v>
      </c>
      <c r="C891" s="4" t="s">
        <v>5</v>
      </c>
      <c r="D891" s="5">
        <v>7000.21</v>
      </c>
      <c r="E891" s="6">
        <v>1</v>
      </c>
    </row>
    <row r="892" spans="1:5" x14ac:dyDescent="0.2">
      <c r="A892" s="8"/>
      <c r="B892" s="8"/>
      <c r="C892" s="4" t="s">
        <v>6</v>
      </c>
      <c r="D892" s="5">
        <v>42001</v>
      </c>
      <c r="E892" s="6">
        <v>2</v>
      </c>
    </row>
    <row r="893" spans="1:5" x14ac:dyDescent="0.2">
      <c r="A893" s="8"/>
      <c r="B893" s="4" t="s">
        <v>103</v>
      </c>
      <c r="C893" s="4" t="s">
        <v>5</v>
      </c>
      <c r="D893" s="5">
        <v>16000.13</v>
      </c>
      <c r="E893" s="6">
        <v>1</v>
      </c>
    </row>
    <row r="894" spans="1:5" x14ac:dyDescent="0.2">
      <c r="A894" s="8"/>
      <c r="B894" s="4" t="s">
        <v>109</v>
      </c>
      <c r="C894" s="4" t="s">
        <v>10</v>
      </c>
      <c r="D894" s="5">
        <v>6500.31</v>
      </c>
      <c r="E894" s="6">
        <v>1</v>
      </c>
    </row>
    <row r="895" spans="1:5" x14ac:dyDescent="0.2">
      <c r="A895" s="8"/>
      <c r="B895" s="4" t="s">
        <v>110</v>
      </c>
      <c r="C895" s="4" t="s">
        <v>6</v>
      </c>
      <c r="D895" s="5">
        <v>17000.72</v>
      </c>
      <c r="E895" s="6">
        <v>1</v>
      </c>
    </row>
    <row r="896" spans="1:5" x14ac:dyDescent="0.2">
      <c r="A896" s="8"/>
      <c r="B896" s="4" t="s">
        <v>97</v>
      </c>
      <c r="C896" s="4" t="s">
        <v>6</v>
      </c>
      <c r="D896" s="5">
        <v>22501.14</v>
      </c>
      <c r="E896" s="6">
        <v>2</v>
      </c>
    </row>
    <row r="897" spans="1:5" x14ac:dyDescent="0.2">
      <c r="A897" s="8"/>
      <c r="B897" s="7" t="s">
        <v>98</v>
      </c>
      <c r="C897" s="4" t="s">
        <v>5</v>
      </c>
      <c r="D897" s="5">
        <v>64000.840000000011</v>
      </c>
      <c r="E897" s="6">
        <v>4</v>
      </c>
    </row>
    <row r="898" spans="1:5" x14ac:dyDescent="0.2">
      <c r="A898" s="8"/>
      <c r="B898" s="8"/>
      <c r="C898" s="4" t="s">
        <v>6</v>
      </c>
      <c r="D898" s="5">
        <v>13000.36</v>
      </c>
      <c r="E898" s="6">
        <v>1</v>
      </c>
    </row>
    <row r="899" spans="1:5" x14ac:dyDescent="0.2">
      <c r="A899" s="8"/>
      <c r="B899" s="7" t="s">
        <v>99</v>
      </c>
      <c r="C899" s="4" t="s">
        <v>5</v>
      </c>
      <c r="D899" s="5">
        <v>53000.72</v>
      </c>
      <c r="E899" s="6">
        <v>3</v>
      </c>
    </row>
    <row r="900" spans="1:5" x14ac:dyDescent="0.2">
      <c r="A900" s="8"/>
      <c r="B900" s="8"/>
      <c r="C900" s="4" t="s">
        <v>6</v>
      </c>
      <c r="D900" s="5">
        <v>16501.21</v>
      </c>
      <c r="E900" s="6">
        <v>2</v>
      </c>
    </row>
    <row r="901" spans="1:5" x14ac:dyDescent="0.2">
      <c r="A901" s="8"/>
      <c r="B901" s="8"/>
      <c r="C901" s="4" t="s">
        <v>10</v>
      </c>
      <c r="D901" s="5">
        <v>32000.699999999997</v>
      </c>
      <c r="E901" s="6">
        <v>2</v>
      </c>
    </row>
    <row r="902" spans="1:5" x14ac:dyDescent="0.2">
      <c r="A902" s="8"/>
      <c r="B902" s="7" t="s">
        <v>104</v>
      </c>
      <c r="C902" s="4" t="s">
        <v>5</v>
      </c>
      <c r="D902" s="5">
        <v>25000.53</v>
      </c>
      <c r="E902" s="6">
        <v>1</v>
      </c>
    </row>
    <row r="903" spans="1:5" x14ac:dyDescent="0.2">
      <c r="A903" s="8"/>
      <c r="B903" s="8"/>
      <c r="C903" s="4" t="s">
        <v>6</v>
      </c>
      <c r="D903" s="5">
        <v>38000.35</v>
      </c>
      <c r="E903" s="6">
        <v>2</v>
      </c>
    </row>
    <row r="904" spans="1:5" x14ac:dyDescent="0.2">
      <c r="A904" s="8"/>
      <c r="B904" s="4" t="s">
        <v>111</v>
      </c>
      <c r="C904" s="4" t="s">
        <v>10</v>
      </c>
      <c r="D904" s="5">
        <v>22000.32</v>
      </c>
      <c r="E904" s="6">
        <v>1</v>
      </c>
    </row>
    <row r="905" spans="1:5" x14ac:dyDescent="0.2">
      <c r="A905" s="8"/>
      <c r="B905" s="4" t="s">
        <v>112</v>
      </c>
      <c r="C905" s="4" t="s">
        <v>10</v>
      </c>
      <c r="D905" s="5">
        <v>12000.66</v>
      </c>
      <c r="E905" s="6">
        <v>1</v>
      </c>
    </row>
    <row r="906" spans="1:5" x14ac:dyDescent="0.2">
      <c r="A906" s="8"/>
      <c r="B906" s="7" t="s">
        <v>113</v>
      </c>
      <c r="C906" s="4" t="s">
        <v>5</v>
      </c>
      <c r="D906" s="5">
        <v>25000.38</v>
      </c>
      <c r="E906" s="6">
        <v>1</v>
      </c>
    </row>
    <row r="907" spans="1:5" x14ac:dyDescent="0.2">
      <c r="A907" s="8"/>
      <c r="B907" s="8"/>
      <c r="C907" s="4" t="s">
        <v>6</v>
      </c>
      <c r="D907" s="5">
        <v>13999.99</v>
      </c>
      <c r="E907" s="6">
        <v>1</v>
      </c>
    </row>
    <row r="908" spans="1:5" x14ac:dyDescent="0.2">
      <c r="A908" s="8"/>
      <c r="B908" s="4" t="s">
        <v>114</v>
      </c>
      <c r="C908" s="4" t="s">
        <v>6</v>
      </c>
      <c r="D908" s="5">
        <v>7000.16</v>
      </c>
      <c r="E908" s="6">
        <v>1</v>
      </c>
    </row>
    <row r="909" spans="1:5" x14ac:dyDescent="0.2">
      <c r="A909" s="8"/>
      <c r="B909" s="4" t="s">
        <v>115</v>
      </c>
      <c r="C909" s="4" t="s">
        <v>6</v>
      </c>
      <c r="D909" s="5">
        <v>13000.03</v>
      </c>
      <c r="E909" s="6">
        <v>1</v>
      </c>
    </row>
    <row r="910" spans="1:5" x14ac:dyDescent="0.2">
      <c r="A910" s="7" t="s">
        <v>116</v>
      </c>
      <c r="B910" s="4" t="s">
        <v>57</v>
      </c>
      <c r="C910" s="4" t="s">
        <v>10</v>
      </c>
      <c r="D910" s="5">
        <v>606.27</v>
      </c>
      <c r="E910" s="6">
        <v>1</v>
      </c>
    </row>
    <row r="911" spans="1:5" x14ac:dyDescent="0.2">
      <c r="A911" s="8"/>
      <c r="B911" s="7" t="s">
        <v>4</v>
      </c>
      <c r="C911" s="4" t="s">
        <v>6</v>
      </c>
      <c r="D911" s="5">
        <v>985.43</v>
      </c>
      <c r="E911" s="6">
        <v>1</v>
      </c>
    </row>
    <row r="912" spans="1:5" x14ac:dyDescent="0.2">
      <c r="A912" s="8"/>
      <c r="B912" s="8"/>
      <c r="C912" s="4" t="s">
        <v>10</v>
      </c>
      <c r="D912" s="5">
        <v>2847.73</v>
      </c>
      <c r="E912" s="6">
        <v>1</v>
      </c>
    </row>
    <row r="913" spans="1:5" x14ac:dyDescent="0.2">
      <c r="A913" s="8"/>
      <c r="B913" s="7" t="s">
        <v>8</v>
      </c>
      <c r="C913" s="4" t="s">
        <v>5</v>
      </c>
      <c r="D913" s="5">
        <v>5501.17</v>
      </c>
      <c r="E913" s="6">
        <v>2</v>
      </c>
    </row>
    <row r="914" spans="1:5" x14ac:dyDescent="0.2">
      <c r="A914" s="8"/>
      <c r="B914" s="8"/>
      <c r="C914" s="4" t="s">
        <v>6</v>
      </c>
      <c r="D914" s="5">
        <v>6999.95</v>
      </c>
      <c r="E914" s="6">
        <v>1</v>
      </c>
    </row>
    <row r="915" spans="1:5" x14ac:dyDescent="0.2">
      <c r="A915" s="8"/>
      <c r="B915" s="7" t="s">
        <v>9</v>
      </c>
      <c r="C915" s="4" t="s">
        <v>5</v>
      </c>
      <c r="D915" s="5">
        <v>8000.64</v>
      </c>
      <c r="E915" s="6">
        <v>1</v>
      </c>
    </row>
    <row r="916" spans="1:5" x14ac:dyDescent="0.2">
      <c r="A916" s="8"/>
      <c r="B916" s="8"/>
      <c r="C916" s="4" t="s">
        <v>6</v>
      </c>
      <c r="D916" s="5">
        <v>736.33</v>
      </c>
      <c r="E916" s="6">
        <v>1</v>
      </c>
    </row>
    <row r="917" spans="1:5" x14ac:dyDescent="0.2">
      <c r="A917" s="8"/>
      <c r="B917" s="7" t="s">
        <v>36</v>
      </c>
      <c r="C917" s="4" t="s">
        <v>5</v>
      </c>
      <c r="D917" s="5">
        <v>2917.02</v>
      </c>
      <c r="E917" s="6">
        <v>1</v>
      </c>
    </row>
    <row r="918" spans="1:5" x14ac:dyDescent="0.2">
      <c r="A918" s="8"/>
      <c r="B918" s="8"/>
      <c r="C918" s="4" t="s">
        <v>6</v>
      </c>
      <c r="D918" s="5">
        <v>32001.02</v>
      </c>
      <c r="E918" s="6">
        <v>2</v>
      </c>
    </row>
    <row r="919" spans="1:5" x14ac:dyDescent="0.2">
      <c r="A919" s="8"/>
      <c r="B919" s="8"/>
      <c r="C919" s="4" t="s">
        <v>10</v>
      </c>
      <c r="D919" s="5">
        <v>2000.46</v>
      </c>
      <c r="E919" s="6">
        <v>1</v>
      </c>
    </row>
    <row r="920" spans="1:5" x14ac:dyDescent="0.2">
      <c r="A920" s="8"/>
      <c r="B920" s="4" t="s">
        <v>37</v>
      </c>
      <c r="C920" s="4" t="s">
        <v>6</v>
      </c>
      <c r="D920" s="5">
        <v>13000.51</v>
      </c>
      <c r="E920" s="6">
        <v>1</v>
      </c>
    </row>
    <row r="921" spans="1:5" x14ac:dyDescent="0.2">
      <c r="A921" s="8"/>
      <c r="B921" s="7" t="s">
        <v>12</v>
      </c>
      <c r="C921" s="4" t="s">
        <v>5</v>
      </c>
      <c r="D921" s="5">
        <v>19999.96</v>
      </c>
      <c r="E921" s="6">
        <v>1</v>
      </c>
    </row>
    <row r="922" spans="1:5" x14ac:dyDescent="0.2">
      <c r="A922" s="8"/>
      <c r="B922" s="8"/>
      <c r="C922" s="4" t="s">
        <v>6</v>
      </c>
      <c r="D922" s="5">
        <v>1779.14</v>
      </c>
      <c r="E922" s="6">
        <v>1</v>
      </c>
    </row>
    <row r="923" spans="1:5" x14ac:dyDescent="0.2">
      <c r="A923" s="8"/>
      <c r="B923" s="4" t="s">
        <v>14</v>
      </c>
      <c r="C923" s="4" t="s">
        <v>6</v>
      </c>
      <c r="D923" s="5">
        <v>5583.5</v>
      </c>
      <c r="E923" s="6">
        <v>2</v>
      </c>
    </row>
    <row r="924" spans="1:5" x14ac:dyDescent="0.2">
      <c r="A924" s="8"/>
      <c r="B924" s="4" t="s">
        <v>16</v>
      </c>
      <c r="C924" s="4" t="s">
        <v>5</v>
      </c>
      <c r="D924" s="5">
        <v>1000.14</v>
      </c>
      <c r="E924" s="6">
        <v>1</v>
      </c>
    </row>
    <row r="925" spans="1:5" x14ac:dyDescent="0.2">
      <c r="A925" s="8"/>
      <c r="B925" s="4" t="s">
        <v>17</v>
      </c>
      <c r="C925" s="4" t="s">
        <v>5</v>
      </c>
      <c r="D925" s="5">
        <v>37001.090000000004</v>
      </c>
      <c r="E925" s="6">
        <v>3</v>
      </c>
    </row>
    <row r="926" spans="1:5" x14ac:dyDescent="0.2">
      <c r="A926" s="8"/>
      <c r="B926" s="4" t="s">
        <v>18</v>
      </c>
      <c r="C926" s="4" t="s">
        <v>5</v>
      </c>
      <c r="D926" s="5">
        <v>4999.96</v>
      </c>
      <c r="E926" s="6">
        <v>1</v>
      </c>
    </row>
    <row r="927" spans="1:5" x14ac:dyDescent="0.2">
      <c r="A927" s="8"/>
      <c r="B927" s="7" t="s">
        <v>21</v>
      </c>
      <c r="C927" s="4" t="s">
        <v>5</v>
      </c>
      <c r="D927" s="5">
        <v>10000.719999999999</v>
      </c>
      <c r="E927" s="6">
        <v>1</v>
      </c>
    </row>
    <row r="928" spans="1:5" x14ac:dyDescent="0.2">
      <c r="A928" s="8"/>
      <c r="B928" s="8"/>
      <c r="C928" s="4" t="s">
        <v>6</v>
      </c>
      <c r="D928" s="5">
        <v>13000.35</v>
      </c>
      <c r="E928" s="6">
        <v>1</v>
      </c>
    </row>
    <row r="929" spans="1:5" x14ac:dyDescent="0.2">
      <c r="A929" s="8"/>
      <c r="B929" s="7" t="s">
        <v>60</v>
      </c>
      <c r="C929" s="4" t="s">
        <v>5</v>
      </c>
      <c r="D929" s="5">
        <v>7500.7</v>
      </c>
      <c r="E929" s="6">
        <v>1</v>
      </c>
    </row>
    <row r="930" spans="1:5" x14ac:dyDescent="0.2">
      <c r="A930" s="8"/>
      <c r="B930" s="8"/>
      <c r="C930" s="4" t="s">
        <v>6</v>
      </c>
      <c r="D930" s="5">
        <v>1113.68</v>
      </c>
      <c r="E930" s="6">
        <v>1</v>
      </c>
    </row>
    <row r="931" spans="1:5" x14ac:dyDescent="0.2">
      <c r="A931" s="8"/>
      <c r="B931" s="8"/>
      <c r="C931" s="4" t="s">
        <v>10</v>
      </c>
      <c r="D931" s="5">
        <v>6000.45</v>
      </c>
      <c r="E931" s="6">
        <v>1</v>
      </c>
    </row>
    <row r="932" spans="1:5" x14ac:dyDescent="0.2">
      <c r="A932" s="8"/>
      <c r="B932" s="7" t="s">
        <v>23</v>
      </c>
      <c r="C932" s="4" t="s">
        <v>6</v>
      </c>
      <c r="D932" s="5">
        <v>7000.42</v>
      </c>
      <c r="E932" s="6">
        <v>1</v>
      </c>
    </row>
    <row r="933" spans="1:5" x14ac:dyDescent="0.2">
      <c r="A933" s="8"/>
      <c r="B933" s="8"/>
      <c r="C933" s="4" t="s">
        <v>10</v>
      </c>
      <c r="D933" s="5">
        <v>7000.47</v>
      </c>
      <c r="E933" s="6">
        <v>1</v>
      </c>
    </row>
    <row r="934" spans="1:5" x14ac:dyDescent="0.2">
      <c r="A934" s="8"/>
      <c r="B934" s="4" t="s">
        <v>117</v>
      </c>
      <c r="C934" s="4" t="s">
        <v>6</v>
      </c>
      <c r="D934" s="5">
        <v>6500.75</v>
      </c>
      <c r="E934" s="6">
        <v>1</v>
      </c>
    </row>
    <row r="935" spans="1:5" x14ac:dyDescent="0.2">
      <c r="A935" s="8"/>
      <c r="B935" s="4" t="s">
        <v>24</v>
      </c>
      <c r="C935" s="4" t="s">
        <v>5</v>
      </c>
      <c r="D935" s="5">
        <v>6000.72</v>
      </c>
      <c r="E935" s="6">
        <v>1</v>
      </c>
    </row>
    <row r="936" spans="1:5" x14ac:dyDescent="0.2">
      <c r="A936" s="8"/>
      <c r="B936" s="4" t="s">
        <v>61</v>
      </c>
      <c r="C936" s="4" t="s">
        <v>6</v>
      </c>
      <c r="D936" s="5">
        <v>54501.180000000008</v>
      </c>
      <c r="E936" s="6">
        <v>4</v>
      </c>
    </row>
    <row r="937" spans="1:5" x14ac:dyDescent="0.2">
      <c r="A937" s="8"/>
      <c r="B937" s="4" t="s">
        <v>63</v>
      </c>
      <c r="C937" s="4" t="s">
        <v>10</v>
      </c>
      <c r="D937" s="5">
        <v>14000.06</v>
      </c>
      <c r="E937" s="6">
        <v>1</v>
      </c>
    </row>
    <row r="938" spans="1:5" x14ac:dyDescent="0.2">
      <c r="A938" s="8"/>
      <c r="B938" s="7" t="s">
        <v>64</v>
      </c>
      <c r="C938" s="4" t="s">
        <v>5</v>
      </c>
      <c r="D938" s="5">
        <v>2000.53</v>
      </c>
      <c r="E938" s="6">
        <v>1</v>
      </c>
    </row>
    <row r="939" spans="1:5" x14ac:dyDescent="0.2">
      <c r="A939" s="8"/>
      <c r="B939" s="8"/>
      <c r="C939" s="4" t="s">
        <v>6</v>
      </c>
      <c r="D939" s="5">
        <v>46894.06</v>
      </c>
      <c r="E939" s="6">
        <v>3</v>
      </c>
    </row>
    <row r="940" spans="1:5" x14ac:dyDescent="0.2">
      <c r="A940" s="8"/>
      <c r="B940" s="4" t="s">
        <v>44</v>
      </c>
      <c r="C940" s="4" t="s">
        <v>6</v>
      </c>
      <c r="D940" s="5">
        <v>14000.56</v>
      </c>
      <c r="E940" s="6">
        <v>1</v>
      </c>
    </row>
    <row r="941" spans="1:5" x14ac:dyDescent="0.2">
      <c r="A941" s="8"/>
      <c r="B941" s="4" t="s">
        <v>25</v>
      </c>
      <c r="C941" s="4" t="s">
        <v>6</v>
      </c>
      <c r="D941" s="5">
        <v>11000.68</v>
      </c>
      <c r="E941" s="6">
        <v>1</v>
      </c>
    </row>
    <row r="942" spans="1:5" x14ac:dyDescent="0.2">
      <c r="A942" s="8"/>
      <c r="B942" s="4" t="s">
        <v>26</v>
      </c>
      <c r="C942" s="4" t="s">
        <v>5</v>
      </c>
      <c r="D942" s="5">
        <v>37501.020000000004</v>
      </c>
      <c r="E942" s="6">
        <v>3</v>
      </c>
    </row>
    <row r="943" spans="1:5" x14ac:dyDescent="0.2">
      <c r="A943" s="8"/>
      <c r="B943" s="4" t="s">
        <v>68</v>
      </c>
      <c r="C943" s="4" t="s">
        <v>5</v>
      </c>
      <c r="D943" s="5">
        <v>10000.52</v>
      </c>
      <c r="E943" s="6">
        <v>1</v>
      </c>
    </row>
    <row r="944" spans="1:5" x14ac:dyDescent="0.2">
      <c r="A944" s="8"/>
      <c r="B944" s="7" t="s">
        <v>27</v>
      </c>
      <c r="C944" s="4" t="s">
        <v>6</v>
      </c>
      <c r="D944" s="5">
        <v>20000</v>
      </c>
      <c r="E944" s="6">
        <v>1</v>
      </c>
    </row>
    <row r="945" spans="1:5" x14ac:dyDescent="0.2">
      <c r="A945" s="8"/>
      <c r="B945" s="8"/>
      <c r="C945" s="4" t="s">
        <v>10</v>
      </c>
      <c r="D945" s="5">
        <v>7999.94</v>
      </c>
      <c r="E945" s="6">
        <v>1</v>
      </c>
    </row>
    <row r="946" spans="1:5" x14ac:dyDescent="0.2">
      <c r="A946" s="8"/>
      <c r="B946" s="4" t="s">
        <v>28</v>
      </c>
      <c r="C946" s="4" t="s">
        <v>10</v>
      </c>
      <c r="D946" s="5">
        <v>10000.15</v>
      </c>
      <c r="E946" s="6">
        <v>1</v>
      </c>
    </row>
    <row r="947" spans="1:5" x14ac:dyDescent="0.2">
      <c r="A947" s="8"/>
      <c r="B947" s="4" t="s">
        <v>46</v>
      </c>
      <c r="C947" s="4" t="s">
        <v>6</v>
      </c>
      <c r="D947" s="5">
        <v>18000.68</v>
      </c>
      <c r="E947" s="6">
        <v>2</v>
      </c>
    </row>
    <row r="948" spans="1:5" x14ac:dyDescent="0.2">
      <c r="A948" s="8"/>
      <c r="B948" s="7" t="s">
        <v>48</v>
      </c>
      <c r="C948" s="4" t="s">
        <v>5</v>
      </c>
      <c r="D948" s="5">
        <v>3494.2</v>
      </c>
      <c r="E948" s="6">
        <v>1</v>
      </c>
    </row>
    <row r="949" spans="1:5" x14ac:dyDescent="0.2">
      <c r="A949" s="8"/>
      <c r="B949" s="8"/>
      <c r="C949" s="4" t="s">
        <v>10</v>
      </c>
      <c r="D949" s="5">
        <v>4000.26</v>
      </c>
      <c r="E949" s="6">
        <v>1</v>
      </c>
    </row>
    <row r="950" spans="1:5" x14ac:dyDescent="0.2">
      <c r="A950" s="8"/>
      <c r="B950" s="4" t="s">
        <v>31</v>
      </c>
      <c r="C950" s="4" t="s">
        <v>5</v>
      </c>
      <c r="D950" s="5">
        <v>6500.76</v>
      </c>
      <c r="E950" s="6">
        <v>1</v>
      </c>
    </row>
    <row r="951" spans="1:5" x14ac:dyDescent="0.2">
      <c r="A951" s="8"/>
      <c r="B951" s="7" t="s">
        <v>51</v>
      </c>
      <c r="C951" s="4" t="s">
        <v>5</v>
      </c>
      <c r="D951" s="5">
        <v>14000.71</v>
      </c>
      <c r="E951" s="6">
        <v>1</v>
      </c>
    </row>
    <row r="952" spans="1:5" x14ac:dyDescent="0.2">
      <c r="A952" s="8"/>
      <c r="B952" s="8"/>
      <c r="C952" s="4" t="s">
        <v>6</v>
      </c>
      <c r="D952" s="5">
        <v>28000.309999999998</v>
      </c>
      <c r="E952" s="6">
        <v>2</v>
      </c>
    </row>
    <row r="953" spans="1:5" x14ac:dyDescent="0.2">
      <c r="A953" s="8"/>
      <c r="B953" s="4" t="s">
        <v>53</v>
      </c>
      <c r="C953" s="4" t="s">
        <v>6</v>
      </c>
      <c r="D953" s="5">
        <v>3000.48</v>
      </c>
      <c r="E953" s="6">
        <v>1</v>
      </c>
    </row>
    <row r="954" spans="1:5" x14ac:dyDescent="0.2">
      <c r="A954" s="8"/>
      <c r="B954" s="7" t="s">
        <v>54</v>
      </c>
      <c r="C954" s="4" t="s">
        <v>5</v>
      </c>
      <c r="D954" s="5">
        <v>1000.58</v>
      </c>
      <c r="E954" s="6">
        <v>1</v>
      </c>
    </row>
    <row r="955" spans="1:5" x14ac:dyDescent="0.2">
      <c r="A955" s="8"/>
      <c r="B955" s="8"/>
      <c r="C955" s="4" t="s">
        <v>6</v>
      </c>
      <c r="D955" s="5">
        <v>5000.59</v>
      </c>
      <c r="E955" s="6">
        <v>1</v>
      </c>
    </row>
    <row r="956" spans="1:5" x14ac:dyDescent="0.2">
      <c r="A956" s="8"/>
      <c r="B956" s="4" t="s">
        <v>55</v>
      </c>
      <c r="C956" s="4" t="s">
        <v>5</v>
      </c>
      <c r="D956" s="5">
        <v>10000.280000000001</v>
      </c>
      <c r="E956" s="6">
        <v>1</v>
      </c>
    </row>
    <row r="957" spans="1:5" x14ac:dyDescent="0.2">
      <c r="A957" s="8"/>
      <c r="B957" s="4" t="s">
        <v>118</v>
      </c>
      <c r="C957" s="4" t="s">
        <v>6</v>
      </c>
      <c r="D957" s="5">
        <v>10000.290000000001</v>
      </c>
      <c r="E957" s="6">
        <v>1</v>
      </c>
    </row>
    <row r="958" spans="1:5" x14ac:dyDescent="0.2">
      <c r="A958" s="8"/>
      <c r="B958" s="7" t="s">
        <v>80</v>
      </c>
      <c r="C958" s="4" t="s">
        <v>5</v>
      </c>
      <c r="D958" s="5">
        <v>20556.43</v>
      </c>
      <c r="E958" s="6">
        <v>2</v>
      </c>
    </row>
    <row r="959" spans="1:5" x14ac:dyDescent="0.2">
      <c r="A959" s="8"/>
      <c r="B959" s="8"/>
      <c r="C959" s="4" t="s">
        <v>10</v>
      </c>
      <c r="D959" s="5">
        <v>15000.25</v>
      </c>
      <c r="E959" s="6">
        <v>1</v>
      </c>
    </row>
    <row r="960" spans="1:5" x14ac:dyDescent="0.2">
      <c r="A960" s="8"/>
      <c r="B960" s="4" t="s">
        <v>73</v>
      </c>
      <c r="C960" s="4" t="s">
        <v>6</v>
      </c>
      <c r="D960" s="5">
        <v>9000.2199999999993</v>
      </c>
      <c r="E960" s="6">
        <v>1</v>
      </c>
    </row>
    <row r="961" spans="1:5" x14ac:dyDescent="0.2">
      <c r="A961" s="8"/>
      <c r="B961" s="4" t="s">
        <v>119</v>
      </c>
      <c r="C961" s="4" t="s">
        <v>6</v>
      </c>
      <c r="D961" s="5">
        <v>5000.75</v>
      </c>
      <c r="E961" s="6">
        <v>1</v>
      </c>
    </row>
    <row r="962" spans="1:5" x14ac:dyDescent="0.2">
      <c r="A962" s="8"/>
      <c r="B962" s="4" t="s">
        <v>75</v>
      </c>
      <c r="C962" s="4" t="s">
        <v>5</v>
      </c>
      <c r="D962" s="5">
        <v>46001</v>
      </c>
      <c r="E962" s="6">
        <v>3</v>
      </c>
    </row>
    <row r="963" spans="1:5" x14ac:dyDescent="0.2">
      <c r="A963" s="8"/>
      <c r="B963" s="7" t="s">
        <v>77</v>
      </c>
      <c r="C963" s="4" t="s">
        <v>5</v>
      </c>
      <c r="D963" s="5">
        <v>12500.3</v>
      </c>
      <c r="E963" s="6">
        <v>2</v>
      </c>
    </row>
    <row r="964" spans="1:5" x14ac:dyDescent="0.2">
      <c r="A964" s="8"/>
      <c r="B964" s="8"/>
      <c r="C964" s="4" t="s">
        <v>6</v>
      </c>
      <c r="D964" s="5">
        <v>20000.66</v>
      </c>
      <c r="E964" s="6">
        <v>2</v>
      </c>
    </row>
    <row r="965" spans="1:5" x14ac:dyDescent="0.2">
      <c r="A965" s="8"/>
      <c r="B965" s="7" t="s">
        <v>81</v>
      </c>
      <c r="C965" s="4" t="s">
        <v>5</v>
      </c>
      <c r="D965" s="5">
        <v>20000.419999999998</v>
      </c>
      <c r="E965" s="6">
        <v>1</v>
      </c>
    </row>
    <row r="966" spans="1:5" x14ac:dyDescent="0.2">
      <c r="A966" s="8"/>
      <c r="B966" s="8"/>
      <c r="C966" s="4" t="s">
        <v>6</v>
      </c>
      <c r="D966" s="5">
        <v>10000.32</v>
      </c>
      <c r="E966" s="6">
        <v>1</v>
      </c>
    </row>
    <row r="967" spans="1:5" x14ac:dyDescent="0.2">
      <c r="A967" s="8"/>
      <c r="B967" s="4" t="s">
        <v>82</v>
      </c>
      <c r="C967" s="4" t="s">
        <v>5</v>
      </c>
      <c r="D967" s="5">
        <v>5000.2700000000004</v>
      </c>
      <c r="E967" s="6">
        <v>1</v>
      </c>
    </row>
    <row r="968" spans="1:5" x14ac:dyDescent="0.2">
      <c r="A968" s="8"/>
      <c r="B968" s="4" t="s">
        <v>103</v>
      </c>
      <c r="C968" s="4" t="s">
        <v>5</v>
      </c>
      <c r="D968" s="5">
        <v>6000.2</v>
      </c>
      <c r="E968" s="6">
        <v>1</v>
      </c>
    </row>
    <row r="969" spans="1:5" x14ac:dyDescent="0.2">
      <c r="A969" s="8"/>
      <c r="B969" s="4" t="s">
        <v>120</v>
      </c>
      <c r="C969" s="4" t="s">
        <v>6</v>
      </c>
      <c r="D969" s="5">
        <v>5000.6899999999996</v>
      </c>
      <c r="E969" s="6">
        <v>1</v>
      </c>
    </row>
    <row r="970" spans="1:5" x14ac:dyDescent="0.2">
      <c r="A970" s="8"/>
      <c r="B970" s="4" t="s">
        <v>98</v>
      </c>
      <c r="C970" s="4" t="s">
        <v>6</v>
      </c>
      <c r="D970" s="5">
        <v>14000.02</v>
      </c>
      <c r="E970" s="6">
        <v>1</v>
      </c>
    </row>
    <row r="971" spans="1:5" x14ac:dyDescent="0.2">
      <c r="A971" s="8"/>
      <c r="B971" s="7" t="s">
        <v>99</v>
      </c>
      <c r="C971" s="4" t="s">
        <v>5</v>
      </c>
      <c r="D971" s="5">
        <v>33001.490000000005</v>
      </c>
      <c r="E971" s="6">
        <v>4</v>
      </c>
    </row>
    <row r="972" spans="1:5" x14ac:dyDescent="0.2">
      <c r="A972" s="8"/>
      <c r="B972" s="8"/>
      <c r="C972" s="4" t="s">
        <v>6</v>
      </c>
      <c r="D972" s="5">
        <v>22000.720000000001</v>
      </c>
      <c r="E972" s="6">
        <v>1</v>
      </c>
    </row>
    <row r="973" spans="1:5" x14ac:dyDescent="0.2">
      <c r="A973" s="8"/>
      <c r="B973" s="7" t="s">
        <v>100</v>
      </c>
      <c r="C973" s="4" t="s">
        <v>6</v>
      </c>
      <c r="D973" s="5">
        <v>26500.52</v>
      </c>
      <c r="E973" s="6">
        <v>3</v>
      </c>
    </row>
    <row r="974" spans="1:5" x14ac:dyDescent="0.2">
      <c r="A974" s="8"/>
      <c r="B974" s="8"/>
      <c r="C974" s="4" t="s">
        <v>10</v>
      </c>
      <c r="D974" s="5">
        <v>11000.11</v>
      </c>
      <c r="E974" s="6">
        <v>1</v>
      </c>
    </row>
    <row r="975" spans="1:5" x14ac:dyDescent="0.2">
      <c r="A975" s="8"/>
      <c r="B975" s="7" t="s">
        <v>104</v>
      </c>
      <c r="C975" s="4" t="s">
        <v>5</v>
      </c>
      <c r="D975" s="5">
        <v>45501.84</v>
      </c>
      <c r="E975" s="6">
        <v>5</v>
      </c>
    </row>
    <row r="976" spans="1:5" x14ac:dyDescent="0.2">
      <c r="A976" s="8"/>
      <c r="B976" s="8"/>
      <c r="C976" s="4" t="s">
        <v>6</v>
      </c>
      <c r="D976" s="5">
        <v>24000.75</v>
      </c>
      <c r="E976" s="6">
        <v>2</v>
      </c>
    </row>
    <row r="977" spans="1:5" x14ac:dyDescent="0.2">
      <c r="A977" s="8"/>
      <c r="B977" s="4" t="s">
        <v>111</v>
      </c>
      <c r="C977" s="4" t="s">
        <v>10</v>
      </c>
      <c r="D977" s="5">
        <v>22000.54</v>
      </c>
      <c r="E977" s="6">
        <v>1</v>
      </c>
    </row>
    <row r="978" spans="1:5" x14ac:dyDescent="0.2">
      <c r="A978" s="8"/>
      <c r="B978" s="4" t="s">
        <v>105</v>
      </c>
      <c r="C978" s="4" t="s">
        <v>5</v>
      </c>
      <c r="D978" s="5">
        <v>8000.26</v>
      </c>
      <c r="E978" s="6">
        <v>1</v>
      </c>
    </row>
    <row r="979" spans="1:5" x14ac:dyDescent="0.2">
      <c r="A979" s="8"/>
      <c r="B979" s="4" t="s">
        <v>106</v>
      </c>
      <c r="C979" s="4" t="s">
        <v>5</v>
      </c>
      <c r="D979" s="5">
        <v>20000.23</v>
      </c>
      <c r="E979" s="6">
        <v>1</v>
      </c>
    </row>
    <row r="980" spans="1:5" x14ac:dyDescent="0.2">
      <c r="A980" s="8"/>
      <c r="B980" s="7" t="s">
        <v>113</v>
      </c>
      <c r="C980" s="4" t="s">
        <v>5</v>
      </c>
      <c r="D980" s="5">
        <v>14000.45</v>
      </c>
      <c r="E980" s="6">
        <v>1</v>
      </c>
    </row>
    <row r="981" spans="1:5" x14ac:dyDescent="0.2">
      <c r="A981" s="8"/>
      <c r="B981" s="8"/>
      <c r="C981" s="4" t="s">
        <v>6</v>
      </c>
      <c r="D981" s="5">
        <v>9000.7099999999991</v>
      </c>
      <c r="E981" s="6">
        <v>1</v>
      </c>
    </row>
    <row r="982" spans="1:5" x14ac:dyDescent="0.2">
      <c r="A982" s="8"/>
      <c r="B982" s="4" t="s">
        <v>115</v>
      </c>
      <c r="C982" s="4" t="s">
        <v>10</v>
      </c>
      <c r="D982" s="5">
        <v>6500.59</v>
      </c>
      <c r="E982" s="6">
        <v>1</v>
      </c>
    </row>
    <row r="983" spans="1:5" x14ac:dyDescent="0.2">
      <c r="A983" s="7" t="s">
        <v>121</v>
      </c>
      <c r="B983" s="4" t="s">
        <v>57</v>
      </c>
      <c r="C983" s="4" t="s">
        <v>10</v>
      </c>
      <c r="D983" s="5">
        <v>5500.4</v>
      </c>
      <c r="E983" s="6">
        <v>1</v>
      </c>
    </row>
    <row r="984" spans="1:5" x14ac:dyDescent="0.2">
      <c r="A984" s="8"/>
      <c r="B984" s="4" t="s">
        <v>4</v>
      </c>
      <c r="C984" s="4" t="s">
        <v>5</v>
      </c>
      <c r="D984" s="5">
        <v>1657.42</v>
      </c>
      <c r="E984" s="6">
        <v>1</v>
      </c>
    </row>
    <row r="985" spans="1:5" x14ac:dyDescent="0.2">
      <c r="A985" s="8"/>
      <c r="B985" s="7" t="s">
        <v>7</v>
      </c>
      <c r="C985" s="4" t="s">
        <v>5</v>
      </c>
      <c r="D985" s="5">
        <v>1000.55</v>
      </c>
      <c r="E985" s="6">
        <v>1</v>
      </c>
    </row>
    <row r="986" spans="1:5" x14ac:dyDescent="0.2">
      <c r="A986" s="8"/>
      <c r="B986" s="8"/>
      <c r="C986" s="4" t="s">
        <v>10</v>
      </c>
      <c r="D986" s="5">
        <v>25000.52</v>
      </c>
      <c r="E986" s="6">
        <v>1</v>
      </c>
    </row>
    <row r="987" spans="1:5" x14ac:dyDescent="0.2">
      <c r="A987" s="8"/>
      <c r="B987" s="4" t="s">
        <v>8</v>
      </c>
      <c r="C987" s="4" t="s">
        <v>6</v>
      </c>
      <c r="D987" s="5">
        <v>16147.35</v>
      </c>
      <c r="E987" s="6">
        <v>2</v>
      </c>
    </row>
    <row r="988" spans="1:5" x14ac:dyDescent="0.2">
      <c r="A988" s="8"/>
      <c r="B988" s="4" t="s">
        <v>9</v>
      </c>
      <c r="C988" s="4" t="s">
        <v>5</v>
      </c>
      <c r="D988" s="5">
        <v>20943.449999999997</v>
      </c>
      <c r="E988" s="6">
        <v>2</v>
      </c>
    </row>
    <row r="989" spans="1:5" x14ac:dyDescent="0.2">
      <c r="A989" s="8"/>
      <c r="B989" s="4" t="s">
        <v>37</v>
      </c>
      <c r="C989" s="4" t="s">
        <v>5</v>
      </c>
      <c r="D989" s="5">
        <v>6324.22</v>
      </c>
      <c r="E989" s="6">
        <v>1</v>
      </c>
    </row>
    <row r="990" spans="1:5" x14ac:dyDescent="0.2">
      <c r="A990" s="8"/>
      <c r="B990" s="7" t="s">
        <v>12</v>
      </c>
      <c r="C990" s="4" t="s">
        <v>5</v>
      </c>
      <c r="D990" s="5">
        <v>41400.92</v>
      </c>
      <c r="E990" s="6">
        <v>4</v>
      </c>
    </row>
    <row r="991" spans="1:5" x14ac:dyDescent="0.2">
      <c r="A991" s="8"/>
      <c r="B991" s="8"/>
      <c r="C991" s="4" t="s">
        <v>6</v>
      </c>
      <c r="D991" s="5">
        <v>17000.689999999999</v>
      </c>
      <c r="E991" s="6">
        <v>1</v>
      </c>
    </row>
    <row r="992" spans="1:5" x14ac:dyDescent="0.2">
      <c r="A992" s="8"/>
      <c r="B992" s="8"/>
      <c r="C992" s="4" t="s">
        <v>10</v>
      </c>
      <c r="D992" s="5">
        <v>13999.98</v>
      </c>
      <c r="E992" s="6">
        <v>1</v>
      </c>
    </row>
    <row r="993" spans="1:5" x14ac:dyDescent="0.2">
      <c r="A993" s="8"/>
      <c r="B993" s="4" t="s">
        <v>13</v>
      </c>
      <c r="C993" s="4" t="s">
        <v>10</v>
      </c>
      <c r="D993" s="5">
        <v>17864.66</v>
      </c>
      <c r="E993" s="6">
        <v>2</v>
      </c>
    </row>
    <row r="994" spans="1:5" x14ac:dyDescent="0.2">
      <c r="A994" s="8"/>
      <c r="B994" s="7" t="s">
        <v>14</v>
      </c>
      <c r="C994" s="4" t="s">
        <v>5</v>
      </c>
      <c r="D994" s="5">
        <v>1000.01</v>
      </c>
      <c r="E994" s="6">
        <v>1</v>
      </c>
    </row>
    <row r="995" spans="1:5" x14ac:dyDescent="0.2">
      <c r="A995" s="8"/>
      <c r="B995" s="8"/>
      <c r="C995" s="4" t="s">
        <v>6</v>
      </c>
      <c r="D995" s="5">
        <v>500.75</v>
      </c>
      <c r="E995" s="6">
        <v>1</v>
      </c>
    </row>
    <row r="996" spans="1:5" x14ac:dyDescent="0.2">
      <c r="A996" s="8"/>
      <c r="B996" s="8"/>
      <c r="C996" s="4" t="s">
        <v>10</v>
      </c>
      <c r="D996" s="5">
        <v>1000.07</v>
      </c>
      <c r="E996" s="6">
        <v>1</v>
      </c>
    </row>
    <row r="997" spans="1:5" x14ac:dyDescent="0.2">
      <c r="A997" s="8"/>
      <c r="B997" s="4" t="s">
        <v>15</v>
      </c>
      <c r="C997" s="4" t="s">
        <v>6</v>
      </c>
      <c r="D997" s="5">
        <v>36000.990000000005</v>
      </c>
      <c r="E997" s="6">
        <v>2</v>
      </c>
    </row>
    <row r="998" spans="1:5" x14ac:dyDescent="0.2">
      <c r="A998" s="8"/>
      <c r="B998" s="7" t="s">
        <v>38</v>
      </c>
      <c r="C998" s="4" t="s">
        <v>5</v>
      </c>
      <c r="D998" s="5">
        <v>13000.34</v>
      </c>
      <c r="E998" s="6">
        <v>1</v>
      </c>
    </row>
    <row r="999" spans="1:5" x14ac:dyDescent="0.2">
      <c r="A999" s="8"/>
      <c r="B999" s="8"/>
      <c r="C999" s="4" t="s">
        <v>6</v>
      </c>
      <c r="D999" s="5">
        <v>5000.38</v>
      </c>
      <c r="E999" s="6">
        <v>1</v>
      </c>
    </row>
    <row r="1000" spans="1:5" x14ac:dyDescent="0.2">
      <c r="A1000" s="8"/>
      <c r="B1000" s="8"/>
      <c r="C1000" s="4" t="s">
        <v>10</v>
      </c>
      <c r="D1000" s="5">
        <v>8439.36</v>
      </c>
      <c r="E1000" s="6">
        <v>2</v>
      </c>
    </row>
    <row r="1001" spans="1:5" x14ac:dyDescent="0.2">
      <c r="A1001" s="8"/>
      <c r="B1001" s="4" t="s">
        <v>17</v>
      </c>
      <c r="C1001" s="4" t="s">
        <v>5</v>
      </c>
      <c r="D1001" s="5">
        <v>27000.809999999998</v>
      </c>
      <c r="E1001" s="6">
        <v>2</v>
      </c>
    </row>
    <row r="1002" spans="1:5" x14ac:dyDescent="0.2">
      <c r="A1002" s="8"/>
      <c r="B1002" s="4" t="s">
        <v>40</v>
      </c>
      <c r="C1002" s="4" t="s">
        <v>5</v>
      </c>
      <c r="D1002" s="5">
        <v>11500.09</v>
      </c>
      <c r="E1002" s="6">
        <v>2</v>
      </c>
    </row>
    <row r="1003" spans="1:5" x14ac:dyDescent="0.2">
      <c r="A1003" s="8"/>
      <c r="B1003" s="4" t="s">
        <v>42</v>
      </c>
      <c r="C1003" s="4" t="s">
        <v>5</v>
      </c>
      <c r="D1003" s="5">
        <v>783.46</v>
      </c>
      <c r="E1003" s="6">
        <v>1</v>
      </c>
    </row>
    <row r="1004" spans="1:5" x14ac:dyDescent="0.2">
      <c r="A1004" s="8"/>
      <c r="B1004" s="7" t="s">
        <v>18</v>
      </c>
      <c r="C1004" s="4" t="s">
        <v>5</v>
      </c>
      <c r="D1004" s="5">
        <v>25001.239999999998</v>
      </c>
      <c r="E1004" s="6">
        <v>2</v>
      </c>
    </row>
    <row r="1005" spans="1:5" x14ac:dyDescent="0.2">
      <c r="A1005" s="8"/>
      <c r="B1005" s="8"/>
      <c r="C1005" s="4" t="s">
        <v>6</v>
      </c>
      <c r="D1005" s="5">
        <v>22000.65</v>
      </c>
      <c r="E1005" s="6">
        <v>1</v>
      </c>
    </row>
    <row r="1006" spans="1:5" x14ac:dyDescent="0.2">
      <c r="A1006" s="8"/>
      <c r="B1006" s="8"/>
      <c r="C1006" s="4" t="s">
        <v>10</v>
      </c>
      <c r="D1006" s="5">
        <v>15000.44</v>
      </c>
      <c r="E1006" s="6">
        <v>1</v>
      </c>
    </row>
    <row r="1007" spans="1:5" x14ac:dyDescent="0.2">
      <c r="A1007" s="8"/>
      <c r="B1007" s="4" t="s">
        <v>19</v>
      </c>
      <c r="C1007" s="4" t="s">
        <v>5</v>
      </c>
      <c r="D1007" s="5">
        <v>1541.96</v>
      </c>
      <c r="E1007" s="6">
        <v>1</v>
      </c>
    </row>
    <row r="1008" spans="1:5" x14ac:dyDescent="0.2">
      <c r="A1008" s="8"/>
      <c r="B1008" s="4" t="s">
        <v>21</v>
      </c>
      <c r="C1008" s="4" t="s">
        <v>5</v>
      </c>
      <c r="D1008" s="5">
        <v>13999.97</v>
      </c>
      <c r="E1008" s="6">
        <v>1</v>
      </c>
    </row>
    <row r="1009" spans="1:5" x14ac:dyDescent="0.2">
      <c r="A1009" s="8"/>
      <c r="B1009" s="7" t="s">
        <v>22</v>
      </c>
      <c r="C1009" s="4" t="s">
        <v>5</v>
      </c>
      <c r="D1009" s="5">
        <v>5500.15</v>
      </c>
      <c r="E1009" s="6">
        <v>1</v>
      </c>
    </row>
    <row r="1010" spans="1:5" x14ac:dyDescent="0.2">
      <c r="A1010" s="8"/>
      <c r="B1010" s="8"/>
      <c r="C1010" s="4" t="s">
        <v>6</v>
      </c>
      <c r="D1010" s="5">
        <v>10000.06</v>
      </c>
      <c r="E1010" s="6">
        <v>1</v>
      </c>
    </row>
    <row r="1011" spans="1:5" x14ac:dyDescent="0.2">
      <c r="A1011" s="8"/>
      <c r="B1011" s="4" t="s">
        <v>60</v>
      </c>
      <c r="C1011" s="4" t="s">
        <v>10</v>
      </c>
      <c r="D1011" s="5">
        <v>7500.64</v>
      </c>
      <c r="E1011" s="6">
        <v>1</v>
      </c>
    </row>
    <row r="1012" spans="1:5" x14ac:dyDescent="0.2">
      <c r="A1012" s="8"/>
      <c r="B1012" s="4" t="s">
        <v>24</v>
      </c>
      <c r="C1012" s="4" t="s">
        <v>5</v>
      </c>
      <c r="D1012" s="5">
        <v>9000.66</v>
      </c>
      <c r="E1012" s="6">
        <v>1</v>
      </c>
    </row>
    <row r="1013" spans="1:5" x14ac:dyDescent="0.2">
      <c r="A1013" s="8"/>
      <c r="B1013" s="4" t="s">
        <v>61</v>
      </c>
      <c r="C1013" s="4" t="s">
        <v>10</v>
      </c>
      <c r="D1013" s="5">
        <v>1945.32</v>
      </c>
      <c r="E1013" s="6">
        <v>1</v>
      </c>
    </row>
    <row r="1014" spans="1:5" x14ac:dyDescent="0.2">
      <c r="A1014" s="8"/>
      <c r="B1014" s="7" t="s">
        <v>44</v>
      </c>
      <c r="C1014" s="4" t="s">
        <v>5</v>
      </c>
      <c r="D1014" s="5">
        <v>14000.03</v>
      </c>
      <c r="E1014" s="6">
        <v>1</v>
      </c>
    </row>
    <row r="1015" spans="1:5" x14ac:dyDescent="0.2">
      <c r="A1015" s="8"/>
      <c r="B1015" s="8"/>
      <c r="C1015" s="4" t="s">
        <v>6</v>
      </c>
      <c r="D1015" s="5">
        <v>11000.48</v>
      </c>
      <c r="E1015" s="6">
        <v>1</v>
      </c>
    </row>
    <row r="1016" spans="1:5" x14ac:dyDescent="0.2">
      <c r="A1016" s="8"/>
      <c r="B1016" s="4" t="s">
        <v>94</v>
      </c>
      <c r="C1016" s="4" t="s">
        <v>10</v>
      </c>
      <c r="D1016" s="5">
        <v>7500.72</v>
      </c>
      <c r="E1016" s="6">
        <v>1</v>
      </c>
    </row>
    <row r="1017" spans="1:5" x14ac:dyDescent="0.2">
      <c r="A1017" s="8"/>
      <c r="B1017" s="7" t="s">
        <v>45</v>
      </c>
      <c r="C1017" s="4" t="s">
        <v>5</v>
      </c>
      <c r="D1017" s="5">
        <v>17000.47</v>
      </c>
      <c r="E1017" s="6">
        <v>1</v>
      </c>
    </row>
    <row r="1018" spans="1:5" x14ac:dyDescent="0.2">
      <c r="A1018" s="8"/>
      <c r="B1018" s="8"/>
      <c r="C1018" s="4" t="s">
        <v>10</v>
      </c>
      <c r="D1018" s="5">
        <v>24001.25</v>
      </c>
      <c r="E1018" s="6">
        <v>2</v>
      </c>
    </row>
    <row r="1019" spans="1:5" x14ac:dyDescent="0.2">
      <c r="A1019" s="8"/>
      <c r="B1019" s="4" t="s">
        <v>26</v>
      </c>
      <c r="C1019" s="4" t="s">
        <v>5</v>
      </c>
      <c r="D1019" s="5">
        <v>36000.83</v>
      </c>
      <c r="E1019" s="6">
        <v>3</v>
      </c>
    </row>
    <row r="1020" spans="1:5" x14ac:dyDescent="0.2">
      <c r="A1020" s="8"/>
      <c r="B1020" s="7" t="s">
        <v>27</v>
      </c>
      <c r="C1020" s="4" t="s">
        <v>6</v>
      </c>
      <c r="D1020" s="5">
        <v>26000.080000000002</v>
      </c>
      <c r="E1020" s="6">
        <v>2</v>
      </c>
    </row>
    <row r="1021" spans="1:5" x14ac:dyDescent="0.2">
      <c r="A1021" s="8"/>
      <c r="B1021" s="8"/>
      <c r="C1021" s="4" t="s">
        <v>10</v>
      </c>
      <c r="D1021" s="5">
        <v>5000.5200000000004</v>
      </c>
      <c r="E1021" s="6">
        <v>1</v>
      </c>
    </row>
    <row r="1022" spans="1:5" x14ac:dyDescent="0.2">
      <c r="A1022" s="8"/>
      <c r="B1022" s="4" t="s">
        <v>28</v>
      </c>
      <c r="C1022" s="4" t="s">
        <v>6</v>
      </c>
      <c r="D1022" s="5">
        <v>6000.14</v>
      </c>
      <c r="E1022" s="6">
        <v>1</v>
      </c>
    </row>
    <row r="1023" spans="1:5" x14ac:dyDescent="0.2">
      <c r="A1023" s="8"/>
      <c r="B1023" s="4" t="s">
        <v>47</v>
      </c>
      <c r="C1023" s="4" t="s">
        <v>6</v>
      </c>
      <c r="D1023" s="5">
        <v>17000.490000000002</v>
      </c>
      <c r="E1023" s="6">
        <v>1</v>
      </c>
    </row>
    <row r="1024" spans="1:5" x14ac:dyDescent="0.2">
      <c r="A1024" s="8"/>
      <c r="B1024" s="7" t="s">
        <v>30</v>
      </c>
      <c r="C1024" s="4" t="s">
        <v>6</v>
      </c>
      <c r="D1024" s="5">
        <v>16000.07</v>
      </c>
      <c r="E1024" s="6">
        <v>1</v>
      </c>
    </row>
    <row r="1025" spans="1:5" x14ac:dyDescent="0.2">
      <c r="A1025" s="8"/>
      <c r="B1025" s="8"/>
      <c r="C1025" s="4" t="s">
        <v>10</v>
      </c>
      <c r="D1025" s="5">
        <v>20000.34</v>
      </c>
      <c r="E1025" s="6">
        <v>1</v>
      </c>
    </row>
    <row r="1026" spans="1:5" x14ac:dyDescent="0.2">
      <c r="A1026" s="8"/>
      <c r="B1026" s="4" t="s">
        <v>31</v>
      </c>
      <c r="C1026" s="4" t="s">
        <v>6</v>
      </c>
      <c r="D1026" s="5">
        <v>17000.669999999998</v>
      </c>
      <c r="E1026" s="6">
        <v>1</v>
      </c>
    </row>
    <row r="1027" spans="1:5" x14ac:dyDescent="0.2">
      <c r="A1027" s="8"/>
      <c r="B1027" s="4" t="s">
        <v>53</v>
      </c>
      <c r="C1027" s="4" t="s">
        <v>6</v>
      </c>
      <c r="D1027" s="5">
        <v>15000.77</v>
      </c>
      <c r="E1027" s="6">
        <v>1</v>
      </c>
    </row>
    <row r="1028" spans="1:5" x14ac:dyDescent="0.2">
      <c r="A1028" s="8"/>
      <c r="B1028" s="4" t="s">
        <v>34</v>
      </c>
      <c r="C1028" s="4" t="s">
        <v>5</v>
      </c>
      <c r="D1028" s="5">
        <v>4999.97</v>
      </c>
      <c r="E1028" s="6">
        <v>1</v>
      </c>
    </row>
    <row r="1029" spans="1:5" x14ac:dyDescent="0.2">
      <c r="A1029" s="8"/>
      <c r="B1029" s="7" t="s">
        <v>55</v>
      </c>
      <c r="C1029" s="4" t="s">
        <v>5</v>
      </c>
      <c r="D1029" s="5">
        <v>7000.5</v>
      </c>
      <c r="E1029" s="6">
        <v>1</v>
      </c>
    </row>
    <row r="1030" spans="1:5" x14ac:dyDescent="0.2">
      <c r="A1030" s="8"/>
      <c r="B1030" s="8"/>
      <c r="C1030" s="4" t="s">
        <v>6</v>
      </c>
      <c r="D1030" s="5">
        <v>35000.379999999997</v>
      </c>
      <c r="E1030" s="6">
        <v>3</v>
      </c>
    </row>
    <row r="1031" spans="1:5" x14ac:dyDescent="0.2">
      <c r="A1031" s="8"/>
      <c r="B1031" s="4" t="s">
        <v>118</v>
      </c>
      <c r="C1031" s="4" t="s">
        <v>6</v>
      </c>
      <c r="D1031" s="5">
        <v>14600.960000000001</v>
      </c>
      <c r="E1031" s="6">
        <v>2</v>
      </c>
    </row>
    <row r="1032" spans="1:5" x14ac:dyDescent="0.2">
      <c r="A1032" s="8"/>
      <c r="B1032" s="4" t="s">
        <v>80</v>
      </c>
      <c r="C1032" s="4" t="s">
        <v>5</v>
      </c>
      <c r="D1032" s="5">
        <v>11445.75</v>
      </c>
      <c r="E1032" s="6">
        <v>1</v>
      </c>
    </row>
    <row r="1033" spans="1:5" x14ac:dyDescent="0.2">
      <c r="A1033" s="8"/>
      <c r="B1033" s="4" t="s">
        <v>119</v>
      </c>
      <c r="C1033" s="4" t="s">
        <v>5</v>
      </c>
      <c r="D1033" s="5">
        <v>1000.48</v>
      </c>
      <c r="E1033" s="6">
        <v>1</v>
      </c>
    </row>
    <row r="1034" spans="1:5" x14ac:dyDescent="0.2">
      <c r="A1034" s="8"/>
      <c r="B1034" s="4" t="s">
        <v>75</v>
      </c>
      <c r="C1034" s="4" t="s">
        <v>5</v>
      </c>
      <c r="D1034" s="5">
        <v>8000.38</v>
      </c>
      <c r="E1034" s="6">
        <v>1</v>
      </c>
    </row>
    <row r="1035" spans="1:5" x14ac:dyDescent="0.2">
      <c r="A1035" s="8"/>
      <c r="B1035" s="4" t="s">
        <v>76</v>
      </c>
      <c r="C1035" s="4" t="s">
        <v>5</v>
      </c>
      <c r="D1035" s="5">
        <v>512.1</v>
      </c>
      <c r="E1035" s="6">
        <v>1</v>
      </c>
    </row>
    <row r="1036" spans="1:5" x14ac:dyDescent="0.2">
      <c r="A1036" s="8"/>
      <c r="B1036" s="4" t="s">
        <v>102</v>
      </c>
      <c r="C1036" s="4" t="s">
        <v>10</v>
      </c>
      <c r="D1036" s="5">
        <v>17000.37</v>
      </c>
      <c r="E1036" s="6">
        <v>1</v>
      </c>
    </row>
    <row r="1037" spans="1:5" x14ac:dyDescent="0.2">
      <c r="A1037" s="8"/>
      <c r="B1037" s="4" t="s">
        <v>86</v>
      </c>
      <c r="C1037" s="4" t="s">
        <v>6</v>
      </c>
      <c r="D1037" s="5">
        <v>19999.98</v>
      </c>
      <c r="E1037" s="6">
        <v>1</v>
      </c>
    </row>
    <row r="1038" spans="1:5" x14ac:dyDescent="0.2">
      <c r="A1038" s="8"/>
      <c r="B1038" s="4" t="s">
        <v>91</v>
      </c>
      <c r="C1038" s="4" t="s">
        <v>5</v>
      </c>
      <c r="D1038" s="5">
        <v>5000.34</v>
      </c>
      <c r="E1038" s="6">
        <v>1</v>
      </c>
    </row>
    <row r="1039" spans="1:5" x14ac:dyDescent="0.2">
      <c r="A1039" s="8"/>
      <c r="B1039" s="7" t="s">
        <v>88</v>
      </c>
      <c r="C1039" s="4" t="s">
        <v>5</v>
      </c>
      <c r="D1039" s="5">
        <v>20000.099999999999</v>
      </c>
      <c r="E1039" s="6">
        <v>2</v>
      </c>
    </row>
    <row r="1040" spans="1:5" x14ac:dyDescent="0.2">
      <c r="A1040" s="8"/>
      <c r="B1040" s="8"/>
      <c r="C1040" s="4" t="s">
        <v>10</v>
      </c>
      <c r="D1040" s="5">
        <v>25000</v>
      </c>
      <c r="E1040" s="6">
        <v>1</v>
      </c>
    </row>
    <row r="1041" spans="1:5" x14ac:dyDescent="0.2">
      <c r="A1041" s="8"/>
      <c r="B1041" s="4" t="s">
        <v>110</v>
      </c>
      <c r="C1041" s="4" t="s">
        <v>6</v>
      </c>
      <c r="D1041" s="5">
        <v>7000.05</v>
      </c>
      <c r="E1041" s="6">
        <v>1</v>
      </c>
    </row>
    <row r="1042" spans="1:5" x14ac:dyDescent="0.2">
      <c r="A1042" s="8"/>
      <c r="B1042" s="7" t="s">
        <v>99</v>
      </c>
      <c r="C1042" s="4" t="s">
        <v>5</v>
      </c>
      <c r="D1042" s="5">
        <v>1400.42</v>
      </c>
      <c r="E1042" s="6">
        <v>1</v>
      </c>
    </row>
    <row r="1043" spans="1:5" x14ac:dyDescent="0.2">
      <c r="A1043" s="8"/>
      <c r="B1043" s="8"/>
      <c r="C1043" s="4" t="s">
        <v>6</v>
      </c>
      <c r="D1043" s="5">
        <v>7500.01</v>
      </c>
      <c r="E1043" s="6">
        <v>1</v>
      </c>
    </row>
    <row r="1044" spans="1:5" x14ac:dyDescent="0.2">
      <c r="A1044" s="8"/>
      <c r="B1044" s="8"/>
      <c r="C1044" s="4" t="s">
        <v>10</v>
      </c>
      <c r="D1044" s="5">
        <v>43001.17</v>
      </c>
      <c r="E1044" s="6">
        <v>2</v>
      </c>
    </row>
    <row r="1045" spans="1:5" x14ac:dyDescent="0.2">
      <c r="A1045" s="8"/>
      <c r="B1045" s="4" t="s">
        <v>100</v>
      </c>
      <c r="C1045" s="4" t="s">
        <v>6</v>
      </c>
      <c r="D1045" s="5">
        <v>18000.240000000002</v>
      </c>
      <c r="E1045" s="6">
        <v>1</v>
      </c>
    </row>
    <row r="1046" spans="1:5" x14ac:dyDescent="0.2">
      <c r="A1046" s="8"/>
      <c r="B1046" s="7" t="s">
        <v>104</v>
      </c>
      <c r="C1046" s="4" t="s">
        <v>5</v>
      </c>
      <c r="D1046" s="5">
        <v>36501.57</v>
      </c>
      <c r="E1046" s="6">
        <v>4</v>
      </c>
    </row>
    <row r="1047" spans="1:5" x14ac:dyDescent="0.2">
      <c r="A1047" s="8"/>
      <c r="B1047" s="8"/>
      <c r="C1047" s="4" t="s">
        <v>10</v>
      </c>
      <c r="D1047" s="5">
        <v>13000.26</v>
      </c>
      <c r="E1047" s="6">
        <v>1</v>
      </c>
    </row>
    <row r="1048" spans="1:5" x14ac:dyDescent="0.2">
      <c r="A1048" s="8"/>
      <c r="B1048" s="7" t="s">
        <v>105</v>
      </c>
      <c r="C1048" s="4" t="s">
        <v>5</v>
      </c>
      <c r="D1048" s="5">
        <v>10000.17</v>
      </c>
      <c r="E1048" s="6">
        <v>1</v>
      </c>
    </row>
    <row r="1049" spans="1:5" x14ac:dyDescent="0.2">
      <c r="A1049" s="8"/>
      <c r="B1049" s="8"/>
      <c r="C1049" s="4" t="s">
        <v>6</v>
      </c>
      <c r="D1049" s="5">
        <v>18000.47</v>
      </c>
      <c r="E1049" s="6">
        <v>1</v>
      </c>
    </row>
    <row r="1050" spans="1:5" x14ac:dyDescent="0.2">
      <c r="A1050" s="8"/>
      <c r="B1050" s="4" t="s">
        <v>113</v>
      </c>
      <c r="C1050" s="4" t="s">
        <v>5</v>
      </c>
      <c r="D1050" s="5">
        <v>27000.75</v>
      </c>
      <c r="E1050" s="6">
        <v>2</v>
      </c>
    </row>
    <row r="1051" spans="1:5" x14ac:dyDescent="0.2">
      <c r="A1051" s="8"/>
      <c r="B1051" s="4" t="s">
        <v>114</v>
      </c>
      <c r="C1051" s="4" t="s">
        <v>5</v>
      </c>
      <c r="D1051" s="5">
        <v>5000.6000000000004</v>
      </c>
      <c r="E1051" s="6">
        <v>1</v>
      </c>
    </row>
    <row r="1052" spans="1:5" x14ac:dyDescent="0.2">
      <c r="A1052" s="8"/>
      <c r="B1052" s="4" t="s">
        <v>115</v>
      </c>
      <c r="C1052" s="4" t="s">
        <v>10</v>
      </c>
      <c r="D1052" s="5">
        <v>22000.61</v>
      </c>
      <c r="E1052" s="6">
        <v>1</v>
      </c>
    </row>
    <row r="1053" spans="1:5" x14ac:dyDescent="0.2">
      <c r="A1053" s="8"/>
      <c r="B1053" s="7" t="s">
        <v>122</v>
      </c>
      <c r="C1053" s="4" t="s">
        <v>5</v>
      </c>
      <c r="D1053" s="5">
        <v>12000.66</v>
      </c>
      <c r="E1053" s="6">
        <v>1</v>
      </c>
    </row>
    <row r="1054" spans="1:5" x14ac:dyDescent="0.2">
      <c r="A1054" s="8"/>
      <c r="B1054" s="8"/>
      <c r="C1054" s="4" t="s">
        <v>6</v>
      </c>
      <c r="D1054" s="5">
        <v>5000.01</v>
      </c>
      <c r="E1054" s="6">
        <v>1</v>
      </c>
    </row>
    <row r="1055" spans="1:5" x14ac:dyDescent="0.2">
      <c r="A1055" s="7" t="s">
        <v>123</v>
      </c>
      <c r="B1055" s="4" t="s">
        <v>57</v>
      </c>
      <c r="C1055" s="4" t="s">
        <v>5</v>
      </c>
      <c r="D1055" s="5">
        <v>1614.75</v>
      </c>
      <c r="E1055" s="6">
        <v>1</v>
      </c>
    </row>
    <row r="1056" spans="1:5" x14ac:dyDescent="0.2">
      <c r="A1056" s="8"/>
      <c r="B1056" s="4" t="s">
        <v>4</v>
      </c>
      <c r="C1056" s="4" t="s">
        <v>10</v>
      </c>
      <c r="D1056" s="5">
        <v>12000.73</v>
      </c>
      <c r="E1056" s="6">
        <v>1</v>
      </c>
    </row>
    <row r="1057" spans="1:5" x14ac:dyDescent="0.2">
      <c r="A1057" s="8"/>
      <c r="B1057" s="7" t="s">
        <v>7</v>
      </c>
      <c r="C1057" s="4" t="s">
        <v>5</v>
      </c>
      <c r="D1057" s="5">
        <v>5500.7</v>
      </c>
      <c r="E1057" s="6">
        <v>1</v>
      </c>
    </row>
    <row r="1058" spans="1:5" x14ac:dyDescent="0.2">
      <c r="A1058" s="8"/>
      <c r="B1058" s="8"/>
      <c r="C1058" s="4" t="s">
        <v>10</v>
      </c>
      <c r="D1058" s="5">
        <v>14000.3</v>
      </c>
      <c r="E1058" s="6">
        <v>1</v>
      </c>
    </row>
    <row r="1059" spans="1:5" x14ac:dyDescent="0.2">
      <c r="A1059" s="8"/>
      <c r="B1059" s="4" t="s">
        <v>8</v>
      </c>
      <c r="C1059" s="4" t="s">
        <v>5</v>
      </c>
      <c r="D1059" s="5">
        <v>1000.28</v>
      </c>
      <c r="E1059" s="6">
        <v>1</v>
      </c>
    </row>
    <row r="1060" spans="1:5" x14ac:dyDescent="0.2">
      <c r="A1060" s="8"/>
      <c r="B1060" s="4" t="s">
        <v>9</v>
      </c>
      <c r="C1060" s="4" t="s">
        <v>5</v>
      </c>
      <c r="D1060" s="5">
        <v>5000.1099999999997</v>
      </c>
      <c r="E1060" s="6">
        <v>1</v>
      </c>
    </row>
    <row r="1061" spans="1:5" x14ac:dyDescent="0.2">
      <c r="A1061" s="8"/>
      <c r="B1061" s="4" t="s">
        <v>36</v>
      </c>
      <c r="C1061" s="4" t="s">
        <v>5</v>
      </c>
      <c r="D1061" s="5">
        <v>3786.9</v>
      </c>
      <c r="E1061" s="6">
        <v>2</v>
      </c>
    </row>
    <row r="1062" spans="1:5" x14ac:dyDescent="0.2">
      <c r="A1062" s="8"/>
      <c r="B1062" s="7" t="s">
        <v>37</v>
      </c>
      <c r="C1062" s="4" t="s">
        <v>5</v>
      </c>
      <c r="D1062" s="5">
        <v>599.98</v>
      </c>
      <c r="E1062" s="6">
        <v>1</v>
      </c>
    </row>
    <row r="1063" spans="1:5" x14ac:dyDescent="0.2">
      <c r="A1063" s="8"/>
      <c r="B1063" s="8"/>
      <c r="C1063" s="4" t="s">
        <v>6</v>
      </c>
      <c r="D1063" s="5">
        <v>14000.23</v>
      </c>
      <c r="E1063" s="6">
        <v>1</v>
      </c>
    </row>
    <row r="1064" spans="1:5" x14ac:dyDescent="0.2">
      <c r="A1064" s="8"/>
      <c r="B1064" s="4" t="s">
        <v>12</v>
      </c>
      <c r="C1064" s="4" t="s">
        <v>5</v>
      </c>
      <c r="D1064" s="5">
        <v>8700.58</v>
      </c>
      <c r="E1064" s="6">
        <v>2</v>
      </c>
    </row>
    <row r="1065" spans="1:5" x14ac:dyDescent="0.2">
      <c r="A1065" s="8"/>
      <c r="B1065" s="7" t="s">
        <v>13</v>
      </c>
      <c r="C1065" s="4" t="s">
        <v>5</v>
      </c>
      <c r="D1065" s="5">
        <v>5000.3999999999996</v>
      </c>
      <c r="E1065" s="6">
        <v>1</v>
      </c>
    </row>
    <row r="1066" spans="1:5" x14ac:dyDescent="0.2">
      <c r="A1066" s="8"/>
      <c r="B1066" s="8"/>
      <c r="C1066" s="4" t="s">
        <v>6</v>
      </c>
      <c r="D1066" s="5">
        <v>12000.53</v>
      </c>
      <c r="E1066" s="6">
        <v>1</v>
      </c>
    </row>
    <row r="1067" spans="1:5" x14ac:dyDescent="0.2">
      <c r="A1067" s="8"/>
      <c r="B1067" s="7" t="s">
        <v>14</v>
      </c>
      <c r="C1067" s="4" t="s">
        <v>5</v>
      </c>
      <c r="D1067" s="5">
        <v>9000.84</v>
      </c>
      <c r="E1067" s="6">
        <v>2</v>
      </c>
    </row>
    <row r="1068" spans="1:5" x14ac:dyDescent="0.2">
      <c r="A1068" s="8"/>
      <c r="B1068" s="8"/>
      <c r="C1068" s="4" t="s">
        <v>6</v>
      </c>
      <c r="D1068" s="5">
        <v>6500.54</v>
      </c>
      <c r="E1068" s="6">
        <v>1</v>
      </c>
    </row>
    <row r="1069" spans="1:5" x14ac:dyDescent="0.2">
      <c r="A1069" s="8"/>
      <c r="B1069" s="4" t="s">
        <v>15</v>
      </c>
      <c r="C1069" s="4" t="s">
        <v>6</v>
      </c>
      <c r="D1069" s="5">
        <v>6499.98</v>
      </c>
      <c r="E1069" s="6">
        <v>1</v>
      </c>
    </row>
    <row r="1070" spans="1:5" x14ac:dyDescent="0.2">
      <c r="A1070" s="8"/>
      <c r="B1070" s="7" t="s">
        <v>38</v>
      </c>
      <c r="C1070" s="4" t="s">
        <v>5</v>
      </c>
      <c r="D1070" s="5">
        <v>27000.16</v>
      </c>
      <c r="E1070" s="6">
        <v>2</v>
      </c>
    </row>
    <row r="1071" spans="1:5" x14ac:dyDescent="0.2">
      <c r="A1071" s="8"/>
      <c r="B1071" s="8"/>
      <c r="C1071" s="4" t="s">
        <v>6</v>
      </c>
      <c r="D1071" s="5">
        <v>34001.06</v>
      </c>
      <c r="E1071" s="6">
        <v>2</v>
      </c>
    </row>
    <row r="1072" spans="1:5" x14ac:dyDescent="0.2">
      <c r="A1072" s="8"/>
      <c r="B1072" s="4" t="s">
        <v>39</v>
      </c>
      <c r="C1072" s="4" t="s">
        <v>5</v>
      </c>
      <c r="D1072" s="5">
        <v>10000.379999999999</v>
      </c>
      <c r="E1072" s="6">
        <v>1</v>
      </c>
    </row>
    <row r="1073" spans="1:5" x14ac:dyDescent="0.2">
      <c r="A1073" s="8"/>
      <c r="B1073" s="4" t="s">
        <v>17</v>
      </c>
      <c r="C1073" s="4" t="s">
        <v>5</v>
      </c>
      <c r="D1073" s="5">
        <v>25001.48</v>
      </c>
      <c r="E1073" s="6">
        <v>3</v>
      </c>
    </row>
    <row r="1074" spans="1:5" x14ac:dyDescent="0.2">
      <c r="A1074" s="8"/>
      <c r="B1074" s="4" t="s">
        <v>40</v>
      </c>
      <c r="C1074" s="4" t="s">
        <v>6</v>
      </c>
      <c r="D1074" s="5">
        <v>5000.71</v>
      </c>
      <c r="E1074" s="6">
        <v>1</v>
      </c>
    </row>
    <row r="1075" spans="1:5" x14ac:dyDescent="0.2">
      <c r="A1075" s="8"/>
      <c r="B1075" s="4" t="s">
        <v>41</v>
      </c>
      <c r="C1075" s="4" t="s">
        <v>10</v>
      </c>
      <c r="D1075" s="5">
        <v>5645.23</v>
      </c>
      <c r="E1075" s="6">
        <v>1</v>
      </c>
    </row>
    <row r="1076" spans="1:5" x14ac:dyDescent="0.2">
      <c r="A1076" s="8"/>
      <c r="B1076" s="4" t="s">
        <v>18</v>
      </c>
      <c r="C1076" s="4" t="s">
        <v>5</v>
      </c>
      <c r="D1076" s="5">
        <v>2500.61</v>
      </c>
      <c r="E1076" s="6">
        <v>1</v>
      </c>
    </row>
    <row r="1077" spans="1:5" x14ac:dyDescent="0.2">
      <c r="A1077" s="8"/>
      <c r="B1077" s="7" t="s">
        <v>19</v>
      </c>
      <c r="C1077" s="4" t="s">
        <v>5</v>
      </c>
      <c r="D1077" s="5">
        <v>1580.12</v>
      </c>
      <c r="E1077" s="6">
        <v>1</v>
      </c>
    </row>
    <row r="1078" spans="1:5" x14ac:dyDescent="0.2">
      <c r="A1078" s="8"/>
      <c r="B1078" s="8"/>
      <c r="C1078" s="4" t="s">
        <v>10</v>
      </c>
      <c r="D1078" s="5">
        <v>20000.52</v>
      </c>
      <c r="E1078" s="6">
        <v>1</v>
      </c>
    </row>
    <row r="1079" spans="1:5" x14ac:dyDescent="0.2">
      <c r="A1079" s="8"/>
      <c r="B1079" s="7" t="s">
        <v>21</v>
      </c>
      <c r="C1079" s="4" t="s">
        <v>5</v>
      </c>
      <c r="D1079" s="5">
        <v>3500.18</v>
      </c>
      <c r="E1079" s="6">
        <v>1</v>
      </c>
    </row>
    <row r="1080" spans="1:5" x14ac:dyDescent="0.2">
      <c r="A1080" s="8"/>
      <c r="B1080" s="8"/>
      <c r="C1080" s="4" t="s">
        <v>6</v>
      </c>
      <c r="D1080" s="5">
        <v>43001.11</v>
      </c>
      <c r="E1080" s="6">
        <v>2</v>
      </c>
    </row>
    <row r="1081" spans="1:5" x14ac:dyDescent="0.2">
      <c r="A1081" s="8"/>
      <c r="B1081" s="4" t="s">
        <v>60</v>
      </c>
      <c r="C1081" s="4" t="s">
        <v>5</v>
      </c>
      <c r="D1081" s="5">
        <v>19000.580000000002</v>
      </c>
      <c r="E1081" s="6">
        <v>1</v>
      </c>
    </row>
    <row r="1082" spans="1:5" x14ac:dyDescent="0.2">
      <c r="A1082" s="8"/>
      <c r="B1082" s="4" t="s">
        <v>117</v>
      </c>
      <c r="C1082" s="4" t="s">
        <v>6</v>
      </c>
      <c r="D1082" s="5">
        <v>15000.39</v>
      </c>
      <c r="E1082" s="6">
        <v>1</v>
      </c>
    </row>
    <row r="1083" spans="1:5" x14ac:dyDescent="0.2">
      <c r="A1083" s="8"/>
      <c r="B1083" s="4" t="s">
        <v>24</v>
      </c>
      <c r="C1083" s="4" t="s">
        <v>5</v>
      </c>
      <c r="D1083" s="5">
        <v>12001.46</v>
      </c>
      <c r="E1083" s="6">
        <v>2</v>
      </c>
    </row>
    <row r="1084" spans="1:5" x14ac:dyDescent="0.2">
      <c r="A1084" s="8"/>
      <c r="B1084" s="4" t="s">
        <v>61</v>
      </c>
      <c r="C1084" s="4" t="s">
        <v>6</v>
      </c>
      <c r="D1084" s="5">
        <v>7000.05</v>
      </c>
      <c r="E1084" s="6">
        <v>1</v>
      </c>
    </row>
    <row r="1085" spans="1:5" x14ac:dyDescent="0.2">
      <c r="A1085" s="8"/>
      <c r="B1085" s="4" t="s">
        <v>63</v>
      </c>
      <c r="C1085" s="4" t="s">
        <v>6</v>
      </c>
      <c r="D1085" s="5">
        <v>21000.15</v>
      </c>
      <c r="E1085" s="6">
        <v>2</v>
      </c>
    </row>
    <row r="1086" spans="1:5" x14ac:dyDescent="0.2">
      <c r="A1086" s="8"/>
      <c r="B1086" s="4" t="s">
        <v>64</v>
      </c>
      <c r="C1086" s="4" t="s">
        <v>5</v>
      </c>
      <c r="D1086" s="5">
        <v>1000.45</v>
      </c>
      <c r="E1086" s="6">
        <v>1</v>
      </c>
    </row>
    <row r="1087" spans="1:5" x14ac:dyDescent="0.2">
      <c r="A1087" s="8"/>
      <c r="B1087" s="4" t="s">
        <v>44</v>
      </c>
      <c r="C1087" s="4" t="s">
        <v>5</v>
      </c>
      <c r="D1087" s="5">
        <v>11000.44</v>
      </c>
      <c r="E1087" s="6">
        <v>1</v>
      </c>
    </row>
    <row r="1088" spans="1:5" x14ac:dyDescent="0.2">
      <c r="A1088" s="8"/>
      <c r="B1088" s="4" t="s">
        <v>94</v>
      </c>
      <c r="C1088" s="4" t="s">
        <v>6</v>
      </c>
      <c r="D1088" s="5">
        <v>6000.71</v>
      </c>
      <c r="E1088" s="6">
        <v>1</v>
      </c>
    </row>
    <row r="1089" spans="1:5" x14ac:dyDescent="0.2">
      <c r="A1089" s="8"/>
      <c r="B1089" s="4" t="s">
        <v>45</v>
      </c>
      <c r="C1089" s="4" t="s">
        <v>6</v>
      </c>
      <c r="D1089" s="5">
        <v>22000.28</v>
      </c>
      <c r="E1089" s="6">
        <v>1</v>
      </c>
    </row>
    <row r="1090" spans="1:5" x14ac:dyDescent="0.2">
      <c r="A1090" s="8"/>
      <c r="B1090" s="4" t="s">
        <v>25</v>
      </c>
      <c r="C1090" s="4" t="s">
        <v>5</v>
      </c>
      <c r="D1090" s="5">
        <v>4999.9399999999996</v>
      </c>
      <c r="E1090" s="6">
        <v>1</v>
      </c>
    </row>
    <row r="1091" spans="1:5" x14ac:dyDescent="0.2">
      <c r="A1091" s="8"/>
      <c r="B1091" s="4" t="s">
        <v>26</v>
      </c>
      <c r="C1091" s="4" t="s">
        <v>5</v>
      </c>
      <c r="D1091" s="5">
        <v>1021.72</v>
      </c>
      <c r="E1091" s="6">
        <v>1</v>
      </c>
    </row>
    <row r="1092" spans="1:5" x14ac:dyDescent="0.2">
      <c r="A1092" s="8"/>
      <c r="B1092" s="4" t="s">
        <v>68</v>
      </c>
      <c r="C1092" s="4" t="s">
        <v>6</v>
      </c>
      <c r="D1092" s="5">
        <v>17000.580000000002</v>
      </c>
      <c r="E1092" s="6">
        <v>1</v>
      </c>
    </row>
    <row r="1093" spans="1:5" x14ac:dyDescent="0.2">
      <c r="A1093" s="8"/>
      <c r="B1093" s="4" t="s">
        <v>27</v>
      </c>
      <c r="C1093" s="4" t="s">
        <v>5</v>
      </c>
      <c r="D1093" s="5">
        <v>14000.31</v>
      </c>
      <c r="E1093" s="6">
        <v>1</v>
      </c>
    </row>
    <row r="1094" spans="1:5" x14ac:dyDescent="0.2">
      <c r="A1094" s="8"/>
      <c r="B1094" s="4" t="s">
        <v>28</v>
      </c>
      <c r="C1094" s="4" t="s">
        <v>10</v>
      </c>
      <c r="D1094" s="5">
        <v>6000.27</v>
      </c>
      <c r="E1094" s="6">
        <v>1</v>
      </c>
    </row>
    <row r="1095" spans="1:5" x14ac:dyDescent="0.2">
      <c r="A1095" s="8"/>
      <c r="B1095" s="4" t="s">
        <v>46</v>
      </c>
      <c r="C1095" s="4" t="s">
        <v>5</v>
      </c>
      <c r="D1095" s="5">
        <v>15000.31</v>
      </c>
      <c r="E1095" s="6">
        <v>1</v>
      </c>
    </row>
    <row r="1096" spans="1:5" x14ac:dyDescent="0.2">
      <c r="A1096" s="8"/>
      <c r="B1096" s="4" t="s">
        <v>47</v>
      </c>
      <c r="C1096" s="4" t="s">
        <v>5</v>
      </c>
      <c r="D1096" s="5">
        <v>10000.200000000001</v>
      </c>
      <c r="E1096" s="6">
        <v>1</v>
      </c>
    </row>
    <row r="1097" spans="1:5" x14ac:dyDescent="0.2">
      <c r="A1097" s="8"/>
      <c r="B1097" s="4" t="s">
        <v>50</v>
      </c>
      <c r="C1097" s="4" t="s">
        <v>6</v>
      </c>
      <c r="D1097" s="5">
        <v>10000.42</v>
      </c>
      <c r="E1097" s="6">
        <v>1</v>
      </c>
    </row>
    <row r="1098" spans="1:5" x14ac:dyDescent="0.2">
      <c r="A1098" s="8"/>
      <c r="B1098" s="4" t="s">
        <v>31</v>
      </c>
      <c r="C1098" s="4" t="s">
        <v>6</v>
      </c>
      <c r="D1098" s="5">
        <v>25000.22</v>
      </c>
      <c r="E1098" s="6">
        <v>1</v>
      </c>
    </row>
    <row r="1099" spans="1:5" x14ac:dyDescent="0.2">
      <c r="A1099" s="8"/>
      <c r="B1099" s="4" t="s">
        <v>51</v>
      </c>
      <c r="C1099" s="4" t="s">
        <v>6</v>
      </c>
      <c r="D1099" s="5">
        <v>34000.9</v>
      </c>
      <c r="E1099" s="6">
        <v>2</v>
      </c>
    </row>
    <row r="1100" spans="1:5" x14ac:dyDescent="0.2">
      <c r="A1100" s="8"/>
      <c r="B1100" s="7" t="s">
        <v>32</v>
      </c>
      <c r="C1100" s="4" t="s">
        <v>5</v>
      </c>
      <c r="D1100" s="5">
        <v>7000.06</v>
      </c>
      <c r="E1100" s="6">
        <v>1</v>
      </c>
    </row>
    <row r="1101" spans="1:5" x14ac:dyDescent="0.2">
      <c r="A1101" s="8"/>
      <c r="B1101" s="8"/>
      <c r="C1101" s="4" t="s">
        <v>6</v>
      </c>
      <c r="D1101" s="5">
        <v>13000.01</v>
      </c>
      <c r="E1101" s="6">
        <v>1</v>
      </c>
    </row>
    <row r="1102" spans="1:5" x14ac:dyDescent="0.2">
      <c r="A1102" s="8"/>
      <c r="B1102" s="4" t="s">
        <v>52</v>
      </c>
      <c r="C1102" s="4" t="s">
        <v>10</v>
      </c>
      <c r="D1102" s="5">
        <v>900.22</v>
      </c>
      <c r="E1102" s="6">
        <v>1</v>
      </c>
    </row>
    <row r="1103" spans="1:5" x14ac:dyDescent="0.2">
      <c r="A1103" s="8"/>
      <c r="B1103" s="4" t="s">
        <v>54</v>
      </c>
      <c r="C1103" s="4" t="s">
        <v>6</v>
      </c>
      <c r="D1103" s="5">
        <v>7500.23</v>
      </c>
      <c r="E1103" s="6">
        <v>1</v>
      </c>
    </row>
    <row r="1104" spans="1:5" x14ac:dyDescent="0.2">
      <c r="A1104" s="8"/>
      <c r="B1104" s="4" t="s">
        <v>55</v>
      </c>
      <c r="C1104" s="4" t="s">
        <v>5</v>
      </c>
      <c r="D1104" s="5">
        <v>16000.669999999998</v>
      </c>
      <c r="E1104" s="6">
        <v>2</v>
      </c>
    </row>
    <row r="1105" spans="1:5" x14ac:dyDescent="0.2">
      <c r="A1105" s="8"/>
      <c r="B1105" s="7" t="s">
        <v>80</v>
      </c>
      <c r="C1105" s="4" t="s">
        <v>5</v>
      </c>
      <c r="D1105" s="5">
        <v>20000.580000000002</v>
      </c>
      <c r="E1105" s="6">
        <v>1</v>
      </c>
    </row>
    <row r="1106" spans="1:5" x14ac:dyDescent="0.2">
      <c r="A1106" s="8"/>
      <c r="B1106" s="8"/>
      <c r="C1106" s="4" t="s">
        <v>6</v>
      </c>
      <c r="D1106" s="5">
        <v>15000.05</v>
      </c>
      <c r="E1106" s="6">
        <v>1</v>
      </c>
    </row>
    <row r="1107" spans="1:5" x14ac:dyDescent="0.2">
      <c r="A1107" s="8"/>
      <c r="B1107" s="7" t="s">
        <v>73</v>
      </c>
      <c r="C1107" s="4" t="s">
        <v>5</v>
      </c>
      <c r="D1107" s="5">
        <v>8000.2199999999993</v>
      </c>
      <c r="E1107" s="6">
        <v>2</v>
      </c>
    </row>
    <row r="1108" spans="1:5" x14ac:dyDescent="0.2">
      <c r="A1108" s="8"/>
      <c r="B1108" s="8"/>
      <c r="C1108" s="4" t="s">
        <v>6</v>
      </c>
      <c r="D1108" s="5">
        <v>15000.14</v>
      </c>
      <c r="E1108" s="6">
        <v>1</v>
      </c>
    </row>
    <row r="1109" spans="1:5" x14ac:dyDescent="0.2">
      <c r="A1109" s="8"/>
      <c r="B1109" s="4" t="s">
        <v>74</v>
      </c>
      <c r="C1109" s="4" t="s">
        <v>10</v>
      </c>
      <c r="D1109" s="5">
        <v>6000.37</v>
      </c>
      <c r="E1109" s="6">
        <v>1</v>
      </c>
    </row>
    <row r="1110" spans="1:5" x14ac:dyDescent="0.2">
      <c r="A1110" s="8"/>
      <c r="B1110" s="4" t="s">
        <v>76</v>
      </c>
      <c r="C1110" s="4" t="s">
        <v>6</v>
      </c>
      <c r="D1110" s="5">
        <v>33001.050000000003</v>
      </c>
      <c r="E1110" s="6">
        <v>3</v>
      </c>
    </row>
    <row r="1111" spans="1:5" x14ac:dyDescent="0.2">
      <c r="A1111" s="8"/>
      <c r="B1111" s="4" t="s">
        <v>77</v>
      </c>
      <c r="C1111" s="4" t="s">
        <v>5</v>
      </c>
      <c r="D1111" s="5">
        <v>24000.7</v>
      </c>
      <c r="E1111" s="6">
        <v>2</v>
      </c>
    </row>
    <row r="1112" spans="1:5" x14ac:dyDescent="0.2">
      <c r="A1112" s="8"/>
      <c r="B1112" s="4" t="s">
        <v>78</v>
      </c>
      <c r="C1112" s="4" t="s">
        <v>10</v>
      </c>
      <c r="D1112" s="5">
        <v>15000.27</v>
      </c>
      <c r="E1112" s="6">
        <v>1</v>
      </c>
    </row>
    <row r="1113" spans="1:5" x14ac:dyDescent="0.2">
      <c r="A1113" s="8"/>
      <c r="B1113" s="4" t="s">
        <v>86</v>
      </c>
      <c r="C1113" s="4" t="s">
        <v>5</v>
      </c>
      <c r="D1113" s="5">
        <v>25000.240000000002</v>
      </c>
      <c r="E1113" s="6">
        <v>1</v>
      </c>
    </row>
    <row r="1114" spans="1:5" x14ac:dyDescent="0.2">
      <c r="A1114" s="8"/>
      <c r="B1114" s="4" t="s">
        <v>82</v>
      </c>
      <c r="C1114" s="4" t="s">
        <v>5</v>
      </c>
      <c r="D1114" s="5">
        <v>512.03</v>
      </c>
      <c r="E1114" s="6">
        <v>1</v>
      </c>
    </row>
    <row r="1115" spans="1:5" x14ac:dyDescent="0.2">
      <c r="A1115" s="8"/>
      <c r="B1115" s="4" t="s">
        <v>88</v>
      </c>
      <c r="C1115" s="4" t="s">
        <v>5</v>
      </c>
      <c r="D1115" s="5">
        <v>12501.26</v>
      </c>
      <c r="E1115" s="6">
        <v>2</v>
      </c>
    </row>
    <row r="1116" spans="1:5" x14ac:dyDescent="0.2">
      <c r="A1116" s="8"/>
      <c r="B1116" s="4" t="s">
        <v>95</v>
      </c>
      <c r="C1116" s="4" t="s">
        <v>5</v>
      </c>
      <c r="D1116" s="5">
        <v>4999.99</v>
      </c>
      <c r="E1116" s="6">
        <v>1</v>
      </c>
    </row>
    <row r="1117" spans="1:5" x14ac:dyDescent="0.2">
      <c r="A1117" s="8"/>
      <c r="B1117" s="4" t="s">
        <v>103</v>
      </c>
      <c r="C1117" s="4" t="s">
        <v>5</v>
      </c>
      <c r="D1117" s="5">
        <v>1457.43</v>
      </c>
      <c r="E1117" s="6">
        <v>1</v>
      </c>
    </row>
    <row r="1118" spans="1:5" x14ac:dyDescent="0.2">
      <c r="A1118" s="8"/>
      <c r="B1118" s="4" t="s">
        <v>109</v>
      </c>
      <c r="C1118" s="4" t="s">
        <v>6</v>
      </c>
      <c r="D1118" s="5">
        <v>5000.2700000000004</v>
      </c>
      <c r="E1118" s="6">
        <v>1</v>
      </c>
    </row>
    <row r="1119" spans="1:5" x14ac:dyDescent="0.2">
      <c r="A1119" s="8"/>
      <c r="B1119" s="4" t="s">
        <v>110</v>
      </c>
      <c r="C1119" s="4" t="s">
        <v>6</v>
      </c>
      <c r="D1119" s="5">
        <v>19000.38</v>
      </c>
      <c r="E1119" s="6">
        <v>1</v>
      </c>
    </row>
    <row r="1120" spans="1:5" x14ac:dyDescent="0.2">
      <c r="A1120" s="8"/>
      <c r="B1120" s="4" t="s">
        <v>120</v>
      </c>
      <c r="C1120" s="4" t="s">
        <v>6</v>
      </c>
      <c r="D1120" s="5">
        <v>24999.96</v>
      </c>
      <c r="E1120" s="6">
        <v>1</v>
      </c>
    </row>
    <row r="1121" spans="1:5" x14ac:dyDescent="0.2">
      <c r="A1121" s="8"/>
      <c r="B1121" s="4" t="s">
        <v>98</v>
      </c>
      <c r="C1121" s="4" t="s">
        <v>5</v>
      </c>
      <c r="D1121" s="5">
        <v>37000.629999999997</v>
      </c>
      <c r="E1121" s="6">
        <v>2</v>
      </c>
    </row>
    <row r="1122" spans="1:5" x14ac:dyDescent="0.2">
      <c r="A1122" s="8"/>
      <c r="B1122" s="7" t="s">
        <v>100</v>
      </c>
      <c r="C1122" s="4" t="s">
        <v>5</v>
      </c>
      <c r="D1122" s="5">
        <v>18000.54</v>
      </c>
      <c r="E1122" s="6">
        <v>1</v>
      </c>
    </row>
    <row r="1123" spans="1:5" x14ac:dyDescent="0.2">
      <c r="A1123" s="8"/>
      <c r="B1123" s="8"/>
      <c r="C1123" s="4" t="s">
        <v>6</v>
      </c>
      <c r="D1123" s="5">
        <v>21501.02</v>
      </c>
      <c r="E1123" s="6">
        <v>2</v>
      </c>
    </row>
    <row r="1124" spans="1:5" x14ac:dyDescent="0.2">
      <c r="A1124" s="8"/>
      <c r="B1124" s="4" t="s">
        <v>105</v>
      </c>
      <c r="C1124" s="4" t="s">
        <v>5</v>
      </c>
      <c r="D1124" s="5">
        <v>23000.78</v>
      </c>
      <c r="E1124" s="6">
        <v>2</v>
      </c>
    </row>
    <row r="1125" spans="1:5" x14ac:dyDescent="0.2">
      <c r="A1125" s="8"/>
      <c r="B1125" s="4" t="s">
        <v>113</v>
      </c>
      <c r="C1125" s="4" t="s">
        <v>6</v>
      </c>
      <c r="D1125" s="5">
        <v>38000.130000000005</v>
      </c>
      <c r="E1125" s="6">
        <v>2</v>
      </c>
    </row>
    <row r="1126" spans="1:5" x14ac:dyDescent="0.2">
      <c r="A1126" s="8"/>
      <c r="B1126" s="4" t="s">
        <v>115</v>
      </c>
      <c r="C1126" s="4" t="s">
        <v>10</v>
      </c>
      <c r="D1126" s="5">
        <v>15999.93</v>
      </c>
      <c r="E1126" s="6">
        <v>1</v>
      </c>
    </row>
    <row r="1127" spans="1:5" x14ac:dyDescent="0.2">
      <c r="A1127" s="8"/>
      <c r="B1127" s="4" t="s">
        <v>122</v>
      </c>
      <c r="C1127" s="4" t="s">
        <v>10</v>
      </c>
      <c r="D1127" s="5">
        <v>3000.33</v>
      </c>
      <c r="E1127" s="6">
        <v>1</v>
      </c>
    </row>
    <row r="1128" spans="1:5" x14ac:dyDescent="0.2">
      <c r="A1128" s="7" t="s">
        <v>124</v>
      </c>
      <c r="B1128" s="7" t="s">
        <v>4</v>
      </c>
      <c r="C1128" s="4" t="s">
        <v>5</v>
      </c>
      <c r="D1128" s="5">
        <v>2550.85</v>
      </c>
      <c r="E1128" s="6">
        <v>2</v>
      </c>
    </row>
    <row r="1129" spans="1:5" x14ac:dyDescent="0.2">
      <c r="A1129" s="8"/>
      <c r="B1129" s="8"/>
      <c r="C1129" s="4" t="s">
        <v>6</v>
      </c>
      <c r="D1129" s="5">
        <v>1800.59</v>
      </c>
      <c r="E1129" s="6">
        <v>1</v>
      </c>
    </row>
    <row r="1130" spans="1:5" x14ac:dyDescent="0.2">
      <c r="A1130" s="8"/>
      <c r="B1130" s="8"/>
      <c r="C1130" s="4" t="s">
        <v>10</v>
      </c>
      <c r="D1130" s="5">
        <v>5501.3700000000008</v>
      </c>
      <c r="E1130" s="6">
        <v>2</v>
      </c>
    </row>
    <row r="1131" spans="1:5" x14ac:dyDescent="0.2">
      <c r="A1131" s="8"/>
      <c r="B1131" s="4" t="s">
        <v>7</v>
      </c>
      <c r="C1131" s="4" t="s">
        <v>5</v>
      </c>
      <c r="D1131" s="5">
        <v>9000.59</v>
      </c>
      <c r="E1131" s="6">
        <v>1</v>
      </c>
    </row>
    <row r="1132" spans="1:5" x14ac:dyDescent="0.2">
      <c r="A1132" s="8"/>
      <c r="B1132" s="4" t="s">
        <v>9</v>
      </c>
      <c r="C1132" s="4" t="s">
        <v>5</v>
      </c>
      <c r="D1132" s="5">
        <v>61001.279999999999</v>
      </c>
      <c r="E1132" s="6">
        <v>3</v>
      </c>
    </row>
    <row r="1133" spans="1:5" x14ac:dyDescent="0.2">
      <c r="A1133" s="8"/>
      <c r="B1133" s="4" t="s">
        <v>36</v>
      </c>
      <c r="C1133" s="4" t="s">
        <v>10</v>
      </c>
      <c r="D1133" s="5">
        <v>7500.65</v>
      </c>
      <c r="E1133" s="6">
        <v>2</v>
      </c>
    </row>
    <row r="1134" spans="1:5" x14ac:dyDescent="0.2">
      <c r="A1134" s="8"/>
      <c r="B1134" s="4" t="s">
        <v>37</v>
      </c>
      <c r="C1134" s="4" t="s">
        <v>5</v>
      </c>
      <c r="D1134" s="5">
        <v>1516.73</v>
      </c>
      <c r="E1134" s="6">
        <v>1</v>
      </c>
    </row>
    <row r="1135" spans="1:5" x14ac:dyDescent="0.2">
      <c r="A1135" s="8"/>
      <c r="B1135" s="4" t="s">
        <v>12</v>
      </c>
      <c r="C1135" s="4" t="s">
        <v>5</v>
      </c>
      <c r="D1135" s="5">
        <v>16211.3</v>
      </c>
      <c r="E1135" s="6">
        <v>2</v>
      </c>
    </row>
    <row r="1136" spans="1:5" x14ac:dyDescent="0.2">
      <c r="A1136" s="8"/>
      <c r="B1136" s="4" t="s">
        <v>13</v>
      </c>
      <c r="C1136" s="4" t="s">
        <v>5</v>
      </c>
      <c r="D1136" s="5">
        <v>13001.41</v>
      </c>
      <c r="E1136" s="6">
        <v>3</v>
      </c>
    </row>
    <row r="1137" spans="1:5" x14ac:dyDescent="0.2">
      <c r="A1137" s="8"/>
      <c r="B1137" s="7" t="s">
        <v>14</v>
      </c>
      <c r="C1137" s="4" t="s">
        <v>5</v>
      </c>
      <c r="D1137" s="5">
        <v>20000.47</v>
      </c>
      <c r="E1137" s="6">
        <v>2</v>
      </c>
    </row>
    <row r="1138" spans="1:5" x14ac:dyDescent="0.2">
      <c r="A1138" s="8"/>
      <c r="B1138" s="8"/>
      <c r="C1138" s="4" t="s">
        <v>6</v>
      </c>
      <c r="D1138" s="5">
        <v>2999.95</v>
      </c>
      <c r="E1138" s="6">
        <v>1</v>
      </c>
    </row>
    <row r="1139" spans="1:5" x14ac:dyDescent="0.2">
      <c r="A1139" s="8"/>
      <c r="B1139" s="7" t="s">
        <v>15</v>
      </c>
      <c r="C1139" s="4" t="s">
        <v>5</v>
      </c>
      <c r="D1139" s="5">
        <v>11000.46</v>
      </c>
      <c r="E1139" s="6">
        <v>1</v>
      </c>
    </row>
    <row r="1140" spans="1:5" x14ac:dyDescent="0.2">
      <c r="A1140" s="8"/>
      <c r="B1140" s="8"/>
      <c r="C1140" s="4" t="s">
        <v>6</v>
      </c>
      <c r="D1140" s="5">
        <v>9000.24</v>
      </c>
      <c r="E1140" s="6">
        <v>1</v>
      </c>
    </row>
    <row r="1141" spans="1:5" x14ac:dyDescent="0.2">
      <c r="A1141" s="8"/>
      <c r="B1141" s="4" t="s">
        <v>38</v>
      </c>
      <c r="C1141" s="4" t="s">
        <v>5</v>
      </c>
      <c r="D1141" s="5">
        <v>4000.64</v>
      </c>
      <c r="E1141" s="6">
        <v>1</v>
      </c>
    </row>
    <row r="1142" spans="1:5" x14ac:dyDescent="0.2">
      <c r="A1142" s="8"/>
      <c r="B1142" s="4" t="s">
        <v>39</v>
      </c>
      <c r="C1142" s="4" t="s">
        <v>5</v>
      </c>
      <c r="D1142" s="5">
        <v>10000.549999999999</v>
      </c>
      <c r="E1142" s="6">
        <v>1</v>
      </c>
    </row>
    <row r="1143" spans="1:5" x14ac:dyDescent="0.2">
      <c r="A1143" s="8"/>
      <c r="B1143" s="4" t="s">
        <v>16</v>
      </c>
      <c r="C1143" s="4" t="s">
        <v>5</v>
      </c>
      <c r="D1143" s="5">
        <v>4294.3900000000003</v>
      </c>
      <c r="E1143" s="6">
        <v>1</v>
      </c>
    </row>
    <row r="1144" spans="1:5" x14ac:dyDescent="0.2">
      <c r="A1144" s="8"/>
      <c r="B1144" s="7" t="s">
        <v>17</v>
      </c>
      <c r="C1144" s="4" t="s">
        <v>5</v>
      </c>
      <c r="D1144" s="5">
        <v>2000.49</v>
      </c>
      <c r="E1144" s="6">
        <v>1</v>
      </c>
    </row>
    <row r="1145" spans="1:5" x14ac:dyDescent="0.2">
      <c r="A1145" s="8"/>
      <c r="B1145" s="8"/>
      <c r="C1145" s="4" t="s">
        <v>10</v>
      </c>
      <c r="D1145" s="5">
        <v>938.35</v>
      </c>
      <c r="E1145" s="6">
        <v>1</v>
      </c>
    </row>
    <row r="1146" spans="1:5" x14ac:dyDescent="0.2">
      <c r="A1146" s="8"/>
      <c r="B1146" s="7" t="s">
        <v>40</v>
      </c>
      <c r="C1146" s="4" t="s">
        <v>5</v>
      </c>
      <c r="D1146" s="5">
        <v>500.28</v>
      </c>
      <c r="E1146" s="6">
        <v>1</v>
      </c>
    </row>
    <row r="1147" spans="1:5" x14ac:dyDescent="0.2">
      <c r="A1147" s="8"/>
      <c r="B1147" s="8"/>
      <c r="C1147" s="4" t="s">
        <v>10</v>
      </c>
      <c r="D1147" s="5">
        <v>710.68</v>
      </c>
      <c r="E1147" s="6">
        <v>1</v>
      </c>
    </row>
    <row r="1148" spans="1:5" x14ac:dyDescent="0.2">
      <c r="A1148" s="8"/>
      <c r="B1148" s="7" t="s">
        <v>42</v>
      </c>
      <c r="C1148" s="4" t="s">
        <v>5</v>
      </c>
      <c r="D1148" s="5">
        <v>1000.69</v>
      </c>
      <c r="E1148" s="6">
        <v>1</v>
      </c>
    </row>
    <row r="1149" spans="1:5" x14ac:dyDescent="0.2">
      <c r="A1149" s="8"/>
      <c r="B1149" s="8"/>
      <c r="C1149" s="4" t="s">
        <v>10</v>
      </c>
      <c r="D1149" s="5">
        <v>18000.240000000002</v>
      </c>
      <c r="E1149" s="6">
        <v>1</v>
      </c>
    </row>
    <row r="1150" spans="1:5" x14ac:dyDescent="0.2">
      <c r="A1150" s="8"/>
      <c r="B1150" s="7" t="s">
        <v>21</v>
      </c>
      <c r="C1150" s="4" t="s">
        <v>5</v>
      </c>
      <c r="D1150" s="5">
        <v>7000.49</v>
      </c>
      <c r="E1150" s="6">
        <v>2</v>
      </c>
    </row>
    <row r="1151" spans="1:5" x14ac:dyDescent="0.2">
      <c r="A1151" s="8"/>
      <c r="B1151" s="8"/>
      <c r="C1151" s="4" t="s">
        <v>6</v>
      </c>
      <c r="D1151" s="5">
        <v>42000.270000000004</v>
      </c>
      <c r="E1151" s="6">
        <v>2</v>
      </c>
    </row>
    <row r="1152" spans="1:5" x14ac:dyDescent="0.2">
      <c r="A1152" s="8"/>
      <c r="B1152" s="4" t="s">
        <v>22</v>
      </c>
      <c r="C1152" s="4" t="s">
        <v>6</v>
      </c>
      <c r="D1152" s="5">
        <v>10999.99</v>
      </c>
      <c r="E1152" s="6">
        <v>1</v>
      </c>
    </row>
    <row r="1153" spans="1:5" x14ac:dyDescent="0.2">
      <c r="A1153" s="8"/>
      <c r="B1153" s="4" t="s">
        <v>23</v>
      </c>
      <c r="C1153" s="4" t="s">
        <v>10</v>
      </c>
      <c r="D1153" s="5">
        <v>20725.75</v>
      </c>
      <c r="E1153" s="6">
        <v>2</v>
      </c>
    </row>
    <row r="1154" spans="1:5" x14ac:dyDescent="0.2">
      <c r="A1154" s="8"/>
      <c r="B1154" s="7" t="s">
        <v>24</v>
      </c>
      <c r="C1154" s="4" t="s">
        <v>5</v>
      </c>
      <c r="D1154" s="5">
        <v>7000.4500000000007</v>
      </c>
      <c r="E1154" s="6">
        <v>2</v>
      </c>
    </row>
    <row r="1155" spans="1:5" x14ac:dyDescent="0.2">
      <c r="A1155" s="8"/>
      <c r="B1155" s="8"/>
      <c r="C1155" s="4" t="s">
        <v>6</v>
      </c>
      <c r="D1155" s="5">
        <v>5000.6899999999996</v>
      </c>
      <c r="E1155" s="6">
        <v>1</v>
      </c>
    </row>
    <row r="1156" spans="1:5" x14ac:dyDescent="0.2">
      <c r="A1156" s="8"/>
      <c r="B1156" s="7" t="s">
        <v>61</v>
      </c>
      <c r="C1156" s="4" t="s">
        <v>6</v>
      </c>
      <c r="D1156" s="5">
        <v>538.48</v>
      </c>
      <c r="E1156" s="6">
        <v>1</v>
      </c>
    </row>
    <row r="1157" spans="1:5" x14ac:dyDescent="0.2">
      <c r="A1157" s="8"/>
      <c r="B1157" s="8"/>
      <c r="C1157" s="4" t="s">
        <v>10</v>
      </c>
      <c r="D1157" s="5">
        <v>500.1</v>
      </c>
      <c r="E1157" s="6">
        <v>1</v>
      </c>
    </row>
    <row r="1158" spans="1:5" x14ac:dyDescent="0.2">
      <c r="A1158" s="8"/>
      <c r="B1158" s="4" t="s">
        <v>63</v>
      </c>
      <c r="C1158" s="4" t="s">
        <v>6</v>
      </c>
      <c r="D1158" s="5">
        <v>37000.559999999998</v>
      </c>
      <c r="E1158" s="6">
        <v>2</v>
      </c>
    </row>
    <row r="1159" spans="1:5" x14ac:dyDescent="0.2">
      <c r="A1159" s="8"/>
      <c r="B1159" s="4" t="s">
        <v>64</v>
      </c>
      <c r="C1159" s="4" t="s">
        <v>6</v>
      </c>
      <c r="D1159" s="5">
        <v>41001.019999999997</v>
      </c>
      <c r="E1159" s="6">
        <v>3</v>
      </c>
    </row>
    <row r="1160" spans="1:5" x14ac:dyDescent="0.2">
      <c r="A1160" s="8"/>
      <c r="B1160" s="7" t="s">
        <v>44</v>
      </c>
      <c r="C1160" s="4" t="s">
        <v>5</v>
      </c>
      <c r="D1160" s="5">
        <v>7000.45</v>
      </c>
      <c r="E1160" s="6">
        <v>1</v>
      </c>
    </row>
    <row r="1161" spans="1:5" x14ac:dyDescent="0.2">
      <c r="A1161" s="8"/>
      <c r="B1161" s="8"/>
      <c r="C1161" s="4" t="s">
        <v>6</v>
      </c>
      <c r="D1161" s="5">
        <v>19000.71</v>
      </c>
      <c r="E1161" s="6">
        <v>2</v>
      </c>
    </row>
    <row r="1162" spans="1:5" x14ac:dyDescent="0.2">
      <c r="A1162" s="8"/>
      <c r="B1162" s="7" t="s">
        <v>45</v>
      </c>
      <c r="C1162" s="4" t="s">
        <v>5</v>
      </c>
      <c r="D1162" s="5">
        <v>20000.629999999997</v>
      </c>
      <c r="E1162" s="6">
        <v>1</v>
      </c>
    </row>
    <row r="1163" spans="1:5" x14ac:dyDescent="0.2">
      <c r="A1163" s="8"/>
      <c r="B1163" s="8"/>
      <c r="C1163" s="4" t="s">
        <v>6</v>
      </c>
      <c r="D1163" s="5">
        <v>8000.21</v>
      </c>
      <c r="E1163" s="6">
        <v>1</v>
      </c>
    </row>
    <row r="1164" spans="1:5" x14ac:dyDescent="0.2">
      <c r="A1164" s="8"/>
      <c r="B1164" s="4" t="s">
        <v>25</v>
      </c>
      <c r="C1164" s="4" t="s">
        <v>10</v>
      </c>
      <c r="D1164" s="5">
        <v>2000.03</v>
      </c>
      <c r="E1164" s="6">
        <v>1</v>
      </c>
    </row>
    <row r="1165" spans="1:5" x14ac:dyDescent="0.2">
      <c r="A1165" s="8"/>
      <c r="B1165" s="4" t="s">
        <v>26</v>
      </c>
      <c r="C1165" s="4" t="s">
        <v>5</v>
      </c>
      <c r="D1165" s="5">
        <v>33001.1</v>
      </c>
      <c r="E1165" s="6">
        <v>3</v>
      </c>
    </row>
    <row r="1166" spans="1:5" x14ac:dyDescent="0.2">
      <c r="A1166" s="8"/>
      <c r="B1166" s="4" t="s">
        <v>68</v>
      </c>
      <c r="C1166" s="4" t="s">
        <v>6</v>
      </c>
      <c r="D1166" s="5">
        <v>15000.16</v>
      </c>
      <c r="E1166" s="6">
        <v>1</v>
      </c>
    </row>
    <row r="1167" spans="1:5" x14ac:dyDescent="0.2">
      <c r="A1167" s="8"/>
      <c r="B1167" s="4" t="s">
        <v>27</v>
      </c>
      <c r="C1167" s="4" t="s">
        <v>10</v>
      </c>
      <c r="D1167" s="5">
        <v>18000.29</v>
      </c>
      <c r="E1167" s="6">
        <v>1</v>
      </c>
    </row>
    <row r="1168" spans="1:5" x14ac:dyDescent="0.2">
      <c r="A1168" s="8"/>
      <c r="B1168" s="7" t="s">
        <v>28</v>
      </c>
      <c r="C1168" s="4" t="s">
        <v>6</v>
      </c>
      <c r="D1168" s="5">
        <v>16500.97</v>
      </c>
      <c r="E1168" s="6">
        <v>2</v>
      </c>
    </row>
    <row r="1169" spans="1:5" x14ac:dyDescent="0.2">
      <c r="A1169" s="8"/>
      <c r="B1169" s="8"/>
      <c r="C1169" s="4" t="s">
        <v>10</v>
      </c>
      <c r="D1169" s="5">
        <v>18000.060000000001</v>
      </c>
      <c r="E1169" s="6">
        <v>1</v>
      </c>
    </row>
    <row r="1170" spans="1:5" x14ac:dyDescent="0.2">
      <c r="A1170" s="8"/>
      <c r="B1170" s="4" t="s">
        <v>46</v>
      </c>
      <c r="C1170" s="4" t="s">
        <v>6</v>
      </c>
      <c r="D1170" s="5">
        <v>27000.11</v>
      </c>
      <c r="E1170" s="6">
        <v>2</v>
      </c>
    </row>
    <row r="1171" spans="1:5" x14ac:dyDescent="0.2">
      <c r="A1171" s="8"/>
      <c r="B1171" s="7" t="s">
        <v>29</v>
      </c>
      <c r="C1171" s="4" t="s">
        <v>5</v>
      </c>
      <c r="D1171" s="5">
        <v>994.32</v>
      </c>
      <c r="E1171" s="6">
        <v>1</v>
      </c>
    </row>
    <row r="1172" spans="1:5" x14ac:dyDescent="0.2">
      <c r="A1172" s="8"/>
      <c r="B1172" s="8"/>
      <c r="C1172" s="4" t="s">
        <v>6</v>
      </c>
      <c r="D1172" s="5">
        <v>6500.5</v>
      </c>
      <c r="E1172" s="6">
        <v>1</v>
      </c>
    </row>
    <row r="1173" spans="1:5" x14ac:dyDescent="0.2">
      <c r="A1173" s="8"/>
      <c r="B1173" s="4" t="s">
        <v>47</v>
      </c>
      <c r="C1173" s="4" t="s">
        <v>5</v>
      </c>
      <c r="D1173" s="5">
        <v>7499.97</v>
      </c>
      <c r="E1173" s="6">
        <v>1</v>
      </c>
    </row>
    <row r="1174" spans="1:5" x14ac:dyDescent="0.2">
      <c r="A1174" s="8"/>
      <c r="B1174" s="7" t="s">
        <v>48</v>
      </c>
      <c r="C1174" s="4" t="s">
        <v>5</v>
      </c>
      <c r="D1174" s="5">
        <v>5999.99</v>
      </c>
      <c r="E1174" s="6">
        <v>1</v>
      </c>
    </row>
    <row r="1175" spans="1:5" x14ac:dyDescent="0.2">
      <c r="A1175" s="8"/>
      <c r="B1175" s="8"/>
      <c r="C1175" s="4" t="s">
        <v>10</v>
      </c>
      <c r="D1175" s="5">
        <v>27000.66</v>
      </c>
      <c r="E1175" s="6">
        <v>1</v>
      </c>
    </row>
    <row r="1176" spans="1:5" x14ac:dyDescent="0.2">
      <c r="A1176" s="8"/>
      <c r="B1176" s="4" t="s">
        <v>30</v>
      </c>
      <c r="C1176" s="4" t="s">
        <v>5</v>
      </c>
      <c r="D1176" s="5">
        <v>20000.54</v>
      </c>
      <c r="E1176" s="6">
        <v>1</v>
      </c>
    </row>
    <row r="1177" spans="1:5" x14ac:dyDescent="0.2">
      <c r="A1177" s="8"/>
      <c r="B1177" s="4" t="s">
        <v>65</v>
      </c>
      <c r="C1177" s="4" t="s">
        <v>6</v>
      </c>
      <c r="D1177" s="5">
        <v>6000.24</v>
      </c>
      <c r="E1177" s="6">
        <v>1</v>
      </c>
    </row>
    <row r="1178" spans="1:5" x14ac:dyDescent="0.2">
      <c r="A1178" s="8"/>
      <c r="B1178" s="4" t="s">
        <v>31</v>
      </c>
      <c r="C1178" s="4" t="s">
        <v>5</v>
      </c>
      <c r="D1178" s="5">
        <v>9999.98</v>
      </c>
      <c r="E1178" s="6">
        <v>1</v>
      </c>
    </row>
    <row r="1179" spans="1:5" x14ac:dyDescent="0.2">
      <c r="A1179" s="8"/>
      <c r="B1179" s="7" t="s">
        <v>51</v>
      </c>
      <c r="C1179" s="4" t="s">
        <v>5</v>
      </c>
      <c r="D1179" s="5">
        <v>7000.14</v>
      </c>
      <c r="E1179" s="6">
        <v>1</v>
      </c>
    </row>
    <row r="1180" spans="1:5" x14ac:dyDescent="0.2">
      <c r="A1180" s="8"/>
      <c r="B1180" s="8"/>
      <c r="C1180" s="4" t="s">
        <v>6</v>
      </c>
      <c r="D1180" s="5">
        <v>13000.75</v>
      </c>
      <c r="E1180" s="6">
        <v>1</v>
      </c>
    </row>
    <row r="1181" spans="1:5" x14ac:dyDescent="0.2">
      <c r="A1181" s="8"/>
      <c r="B1181" s="4" t="s">
        <v>52</v>
      </c>
      <c r="C1181" s="4" t="s">
        <v>5</v>
      </c>
      <c r="D1181" s="5">
        <v>27999.99</v>
      </c>
      <c r="E1181" s="6">
        <v>2</v>
      </c>
    </row>
    <row r="1182" spans="1:5" x14ac:dyDescent="0.2">
      <c r="A1182" s="8"/>
      <c r="B1182" s="4" t="s">
        <v>54</v>
      </c>
      <c r="C1182" s="4" t="s">
        <v>10</v>
      </c>
      <c r="D1182" s="5">
        <v>500.22</v>
      </c>
      <c r="E1182" s="6">
        <v>1</v>
      </c>
    </row>
    <row r="1183" spans="1:5" x14ac:dyDescent="0.2">
      <c r="A1183" s="8"/>
      <c r="B1183" s="4" t="s">
        <v>118</v>
      </c>
      <c r="C1183" s="4" t="s">
        <v>5</v>
      </c>
      <c r="D1183" s="5">
        <v>5000.3599999999997</v>
      </c>
      <c r="E1183" s="6">
        <v>1</v>
      </c>
    </row>
    <row r="1184" spans="1:5" x14ac:dyDescent="0.2">
      <c r="A1184" s="8"/>
      <c r="B1184" s="7" t="s">
        <v>80</v>
      </c>
      <c r="C1184" s="4" t="s">
        <v>5</v>
      </c>
      <c r="D1184" s="5">
        <v>8000.08</v>
      </c>
      <c r="E1184" s="6">
        <v>1</v>
      </c>
    </row>
    <row r="1185" spans="1:5" x14ac:dyDescent="0.2">
      <c r="A1185" s="8"/>
      <c r="B1185" s="8"/>
      <c r="C1185" s="4" t="s">
        <v>6</v>
      </c>
      <c r="D1185" s="5">
        <v>1797.44</v>
      </c>
      <c r="E1185" s="6">
        <v>1</v>
      </c>
    </row>
    <row r="1186" spans="1:5" x14ac:dyDescent="0.2">
      <c r="A1186" s="8"/>
      <c r="B1186" s="7" t="s">
        <v>73</v>
      </c>
      <c r="C1186" s="4" t="s">
        <v>5</v>
      </c>
      <c r="D1186" s="5">
        <v>8000.38</v>
      </c>
      <c r="E1186" s="6">
        <v>1</v>
      </c>
    </row>
    <row r="1187" spans="1:5" x14ac:dyDescent="0.2">
      <c r="A1187" s="8"/>
      <c r="B1187" s="8"/>
      <c r="C1187" s="4" t="s">
        <v>6</v>
      </c>
      <c r="D1187" s="5">
        <v>39001.440000000002</v>
      </c>
      <c r="E1187" s="6">
        <v>3</v>
      </c>
    </row>
    <row r="1188" spans="1:5" x14ac:dyDescent="0.2">
      <c r="A1188" s="8"/>
      <c r="B1188" s="4" t="s">
        <v>119</v>
      </c>
      <c r="C1188" s="4" t="s">
        <v>6</v>
      </c>
      <c r="D1188" s="5">
        <v>7000.38</v>
      </c>
      <c r="E1188" s="6">
        <v>1</v>
      </c>
    </row>
    <row r="1189" spans="1:5" x14ac:dyDescent="0.2">
      <c r="A1189" s="8"/>
      <c r="B1189" s="4" t="s">
        <v>76</v>
      </c>
      <c r="C1189" s="4" t="s">
        <v>6</v>
      </c>
      <c r="D1189" s="5">
        <v>18000.73</v>
      </c>
      <c r="E1189" s="6">
        <v>1</v>
      </c>
    </row>
    <row r="1190" spans="1:5" x14ac:dyDescent="0.2">
      <c r="A1190" s="8"/>
      <c r="B1190" s="7" t="s">
        <v>77</v>
      </c>
      <c r="C1190" s="4" t="s">
        <v>5</v>
      </c>
      <c r="D1190" s="5">
        <v>7000.75</v>
      </c>
      <c r="E1190" s="6">
        <v>1</v>
      </c>
    </row>
    <row r="1191" spans="1:5" x14ac:dyDescent="0.2">
      <c r="A1191" s="8"/>
      <c r="B1191" s="8"/>
      <c r="C1191" s="4" t="s">
        <v>10</v>
      </c>
      <c r="D1191" s="5">
        <v>20000.400000000001</v>
      </c>
      <c r="E1191" s="6">
        <v>1</v>
      </c>
    </row>
    <row r="1192" spans="1:5" x14ac:dyDescent="0.2">
      <c r="A1192" s="8"/>
      <c r="B1192" s="7" t="s">
        <v>78</v>
      </c>
      <c r="C1192" s="4" t="s">
        <v>5</v>
      </c>
      <c r="D1192" s="5">
        <v>22000.67</v>
      </c>
      <c r="E1192" s="6">
        <v>1</v>
      </c>
    </row>
    <row r="1193" spans="1:5" x14ac:dyDescent="0.2">
      <c r="A1193" s="8"/>
      <c r="B1193" s="8"/>
      <c r="C1193" s="4" t="s">
        <v>6</v>
      </c>
      <c r="D1193" s="5">
        <v>6000.46</v>
      </c>
      <c r="E1193" s="6">
        <v>1</v>
      </c>
    </row>
    <row r="1194" spans="1:5" x14ac:dyDescent="0.2">
      <c r="A1194" s="8"/>
      <c r="B1194" s="7" t="s">
        <v>82</v>
      </c>
      <c r="C1194" s="4" t="s">
        <v>5</v>
      </c>
      <c r="D1194" s="5">
        <v>4988.32</v>
      </c>
      <c r="E1194" s="6">
        <v>1</v>
      </c>
    </row>
    <row r="1195" spans="1:5" x14ac:dyDescent="0.2">
      <c r="A1195" s="8"/>
      <c r="B1195" s="8"/>
      <c r="C1195" s="4" t="s">
        <v>6</v>
      </c>
      <c r="D1195" s="5">
        <v>7999.96</v>
      </c>
      <c r="E1195" s="6">
        <v>1</v>
      </c>
    </row>
    <row r="1196" spans="1:5" x14ac:dyDescent="0.2">
      <c r="A1196" s="8"/>
      <c r="B1196" s="4" t="s">
        <v>88</v>
      </c>
      <c r="C1196" s="4" t="s">
        <v>5</v>
      </c>
      <c r="D1196" s="5">
        <v>1000.04</v>
      </c>
      <c r="E1196" s="6">
        <v>1</v>
      </c>
    </row>
    <row r="1197" spans="1:5" x14ac:dyDescent="0.2">
      <c r="A1197" s="8"/>
      <c r="B1197" s="4" t="s">
        <v>103</v>
      </c>
      <c r="C1197" s="4" t="s">
        <v>6</v>
      </c>
      <c r="D1197" s="5">
        <v>15999.94</v>
      </c>
      <c r="E1197" s="6">
        <v>1</v>
      </c>
    </row>
    <row r="1198" spans="1:5" x14ac:dyDescent="0.2">
      <c r="A1198" s="8"/>
      <c r="B1198" s="4" t="s">
        <v>109</v>
      </c>
      <c r="C1198" s="4" t="s">
        <v>10</v>
      </c>
      <c r="D1198" s="5">
        <v>15000.67</v>
      </c>
      <c r="E1198" s="6">
        <v>1</v>
      </c>
    </row>
    <row r="1199" spans="1:5" x14ac:dyDescent="0.2">
      <c r="A1199" s="8"/>
      <c r="B1199" s="4" t="s">
        <v>110</v>
      </c>
      <c r="C1199" s="4" t="s">
        <v>5</v>
      </c>
      <c r="D1199" s="5">
        <v>5500.48</v>
      </c>
      <c r="E1199" s="6">
        <v>1</v>
      </c>
    </row>
    <row r="1200" spans="1:5" x14ac:dyDescent="0.2">
      <c r="A1200" s="8"/>
      <c r="B1200" s="7" t="s">
        <v>99</v>
      </c>
      <c r="C1200" s="4" t="s">
        <v>5</v>
      </c>
      <c r="D1200" s="5">
        <v>8401.19</v>
      </c>
      <c r="E1200" s="6">
        <v>1</v>
      </c>
    </row>
    <row r="1201" spans="1:5" x14ac:dyDescent="0.2">
      <c r="A1201" s="8"/>
      <c r="B1201" s="8"/>
      <c r="C1201" s="4" t="s">
        <v>6</v>
      </c>
      <c r="D1201" s="5">
        <v>9000.48</v>
      </c>
      <c r="E1201" s="6">
        <v>1</v>
      </c>
    </row>
    <row r="1202" spans="1:5" x14ac:dyDescent="0.2">
      <c r="A1202" s="8"/>
      <c r="B1202" s="8"/>
      <c r="C1202" s="4" t="s">
        <v>10</v>
      </c>
      <c r="D1202" s="5">
        <v>32001.07</v>
      </c>
      <c r="E1202" s="6">
        <v>2</v>
      </c>
    </row>
    <row r="1203" spans="1:5" x14ac:dyDescent="0.2">
      <c r="A1203" s="8"/>
      <c r="B1203" s="7" t="s">
        <v>100</v>
      </c>
      <c r="C1203" s="4" t="s">
        <v>6</v>
      </c>
      <c r="D1203" s="5">
        <v>21000.71</v>
      </c>
      <c r="E1203" s="6">
        <v>2</v>
      </c>
    </row>
    <row r="1204" spans="1:5" x14ac:dyDescent="0.2">
      <c r="A1204" s="8"/>
      <c r="B1204" s="8"/>
      <c r="C1204" s="4" t="s">
        <v>10</v>
      </c>
      <c r="D1204" s="5">
        <v>5000.41</v>
      </c>
      <c r="E1204" s="6">
        <v>1</v>
      </c>
    </row>
    <row r="1205" spans="1:5" x14ac:dyDescent="0.2">
      <c r="A1205" s="8"/>
      <c r="B1205" s="4" t="s">
        <v>104</v>
      </c>
      <c r="C1205" s="4" t="s">
        <v>5</v>
      </c>
      <c r="D1205" s="5">
        <v>9000.67</v>
      </c>
      <c r="E1205" s="6">
        <v>1</v>
      </c>
    </row>
    <row r="1206" spans="1:5" x14ac:dyDescent="0.2">
      <c r="A1206" s="8"/>
      <c r="B1206" s="4" t="s">
        <v>111</v>
      </c>
      <c r="C1206" s="4" t="s">
        <v>6</v>
      </c>
      <c r="D1206" s="5">
        <v>17000.759999999998</v>
      </c>
      <c r="E1206" s="6">
        <v>1</v>
      </c>
    </row>
    <row r="1207" spans="1:5" x14ac:dyDescent="0.2">
      <c r="A1207" s="8"/>
      <c r="B1207" s="4" t="s">
        <v>112</v>
      </c>
      <c r="C1207" s="4" t="s">
        <v>5</v>
      </c>
      <c r="D1207" s="5">
        <v>25000.16</v>
      </c>
      <c r="E1207" s="6">
        <v>1</v>
      </c>
    </row>
    <row r="1208" spans="1:5" x14ac:dyDescent="0.2">
      <c r="A1208" s="8"/>
      <c r="B1208" s="4" t="s">
        <v>113</v>
      </c>
      <c r="C1208" s="4" t="s">
        <v>10</v>
      </c>
      <c r="D1208" s="5">
        <v>22000.01</v>
      </c>
      <c r="E1208" s="6">
        <v>1</v>
      </c>
    </row>
    <row r="1209" spans="1:5" x14ac:dyDescent="0.2">
      <c r="A1209" s="8"/>
      <c r="B1209" s="7" t="s">
        <v>115</v>
      </c>
      <c r="C1209" s="4" t="s">
        <v>6</v>
      </c>
      <c r="D1209" s="5">
        <v>15000.75</v>
      </c>
      <c r="E1209" s="6">
        <v>1</v>
      </c>
    </row>
    <row r="1210" spans="1:5" x14ac:dyDescent="0.2">
      <c r="A1210" s="8"/>
      <c r="B1210" s="8"/>
      <c r="C1210" s="4" t="s">
        <v>10</v>
      </c>
      <c r="D1210" s="5">
        <v>20000.14</v>
      </c>
      <c r="E1210" s="6">
        <v>1</v>
      </c>
    </row>
    <row r="1211" spans="1:5" x14ac:dyDescent="0.2">
      <c r="A1211" s="8"/>
      <c r="B1211" s="4" t="s">
        <v>122</v>
      </c>
      <c r="C1211" s="4" t="s">
        <v>6</v>
      </c>
      <c r="D1211" s="5">
        <v>15000.04</v>
      </c>
      <c r="E1211" s="6">
        <v>1</v>
      </c>
    </row>
    <row r="1212" spans="1:5" x14ac:dyDescent="0.2">
      <c r="A1212" s="7" t="s">
        <v>125</v>
      </c>
      <c r="B1212" s="4" t="s">
        <v>57</v>
      </c>
      <c r="C1212" s="4" t="s">
        <v>5</v>
      </c>
      <c r="D1212" s="5">
        <v>2139.98</v>
      </c>
      <c r="E1212" s="6">
        <v>3</v>
      </c>
    </row>
    <row r="1213" spans="1:5" x14ac:dyDescent="0.2">
      <c r="A1213" s="8"/>
      <c r="B1213" s="7" t="s">
        <v>4</v>
      </c>
      <c r="C1213" s="4" t="s">
        <v>5</v>
      </c>
      <c r="D1213" s="5">
        <v>17000.11</v>
      </c>
      <c r="E1213" s="6">
        <v>1</v>
      </c>
    </row>
    <row r="1214" spans="1:5" x14ac:dyDescent="0.2">
      <c r="A1214" s="8"/>
      <c r="B1214" s="8"/>
      <c r="C1214" s="4" t="s">
        <v>6</v>
      </c>
      <c r="D1214" s="5">
        <v>6000.65</v>
      </c>
      <c r="E1214" s="6">
        <v>1</v>
      </c>
    </row>
    <row r="1215" spans="1:5" x14ac:dyDescent="0.2">
      <c r="A1215" s="8"/>
      <c r="B1215" s="4" t="s">
        <v>7</v>
      </c>
      <c r="C1215" s="4" t="s">
        <v>5</v>
      </c>
      <c r="D1215" s="5">
        <v>1143.1099999999999</v>
      </c>
      <c r="E1215" s="6">
        <v>1</v>
      </c>
    </row>
    <row r="1216" spans="1:5" x14ac:dyDescent="0.2">
      <c r="A1216" s="8"/>
      <c r="B1216" s="7" t="s">
        <v>8</v>
      </c>
      <c r="C1216" s="4" t="s">
        <v>5</v>
      </c>
      <c r="D1216" s="5">
        <v>2000.07</v>
      </c>
      <c r="E1216" s="6">
        <v>1</v>
      </c>
    </row>
    <row r="1217" spans="1:5" x14ac:dyDescent="0.2">
      <c r="A1217" s="8"/>
      <c r="B1217" s="8"/>
      <c r="C1217" s="4" t="s">
        <v>6</v>
      </c>
      <c r="D1217" s="5">
        <v>549.71</v>
      </c>
      <c r="E1217" s="6">
        <v>1</v>
      </c>
    </row>
    <row r="1218" spans="1:5" x14ac:dyDescent="0.2">
      <c r="A1218" s="8"/>
      <c r="B1218" s="8"/>
      <c r="C1218" s="4" t="s">
        <v>10</v>
      </c>
      <c r="D1218" s="5">
        <v>10000.51</v>
      </c>
      <c r="E1218" s="6">
        <v>1</v>
      </c>
    </row>
    <row r="1219" spans="1:5" x14ac:dyDescent="0.2">
      <c r="A1219" s="8"/>
      <c r="B1219" s="7" t="s">
        <v>9</v>
      </c>
      <c r="C1219" s="4" t="s">
        <v>5</v>
      </c>
      <c r="D1219" s="5">
        <v>9000.09</v>
      </c>
      <c r="E1219" s="6">
        <v>1</v>
      </c>
    </row>
    <row r="1220" spans="1:5" x14ac:dyDescent="0.2">
      <c r="A1220" s="8"/>
      <c r="B1220" s="8"/>
      <c r="C1220" s="4" t="s">
        <v>6</v>
      </c>
      <c r="D1220" s="5">
        <v>13000.6</v>
      </c>
      <c r="E1220" s="6">
        <v>1</v>
      </c>
    </row>
    <row r="1221" spans="1:5" x14ac:dyDescent="0.2">
      <c r="A1221" s="8"/>
      <c r="B1221" s="4" t="s">
        <v>36</v>
      </c>
      <c r="C1221" s="4" t="s">
        <v>6</v>
      </c>
      <c r="D1221" s="5">
        <v>10000.76</v>
      </c>
      <c r="E1221" s="6">
        <v>1</v>
      </c>
    </row>
    <row r="1222" spans="1:5" x14ac:dyDescent="0.2">
      <c r="A1222" s="8"/>
      <c r="B1222" s="7" t="s">
        <v>37</v>
      </c>
      <c r="C1222" s="4" t="s">
        <v>5</v>
      </c>
      <c r="D1222" s="5">
        <v>2148.2800000000002</v>
      </c>
      <c r="E1222" s="6">
        <v>1</v>
      </c>
    </row>
    <row r="1223" spans="1:5" x14ac:dyDescent="0.2">
      <c r="A1223" s="8"/>
      <c r="B1223" s="8"/>
      <c r="C1223" s="4" t="s">
        <v>6</v>
      </c>
      <c r="D1223" s="5">
        <v>29000.21</v>
      </c>
      <c r="E1223" s="6">
        <v>2</v>
      </c>
    </row>
    <row r="1224" spans="1:5" x14ac:dyDescent="0.2">
      <c r="A1224" s="8"/>
      <c r="B1224" s="4" t="s">
        <v>11</v>
      </c>
      <c r="C1224" s="4" t="s">
        <v>5</v>
      </c>
      <c r="D1224" s="5">
        <v>1500.2</v>
      </c>
      <c r="E1224" s="6">
        <v>1</v>
      </c>
    </row>
    <row r="1225" spans="1:5" x14ac:dyDescent="0.2">
      <c r="A1225" s="8"/>
      <c r="B1225" s="4" t="s">
        <v>12</v>
      </c>
      <c r="C1225" s="4" t="s">
        <v>5</v>
      </c>
      <c r="D1225" s="5">
        <v>9701.07</v>
      </c>
      <c r="E1225" s="6">
        <v>2</v>
      </c>
    </row>
    <row r="1226" spans="1:5" x14ac:dyDescent="0.2">
      <c r="A1226" s="8"/>
      <c r="B1226" s="4" t="s">
        <v>14</v>
      </c>
      <c r="C1226" s="4" t="s">
        <v>10</v>
      </c>
      <c r="D1226" s="5">
        <v>25000</v>
      </c>
      <c r="E1226" s="6">
        <v>1</v>
      </c>
    </row>
    <row r="1227" spans="1:5" x14ac:dyDescent="0.2">
      <c r="A1227" s="8"/>
      <c r="B1227" s="4" t="s">
        <v>15</v>
      </c>
      <c r="C1227" s="4" t="s">
        <v>5</v>
      </c>
      <c r="D1227" s="5">
        <v>16000.760000000002</v>
      </c>
      <c r="E1227" s="6">
        <v>2</v>
      </c>
    </row>
    <row r="1228" spans="1:5" x14ac:dyDescent="0.2">
      <c r="A1228" s="8"/>
      <c r="B1228" s="7" t="s">
        <v>38</v>
      </c>
      <c r="C1228" s="4" t="s">
        <v>5</v>
      </c>
      <c r="D1228" s="5">
        <v>5000.17</v>
      </c>
      <c r="E1228" s="6">
        <v>1</v>
      </c>
    </row>
    <row r="1229" spans="1:5" x14ac:dyDescent="0.2">
      <c r="A1229" s="8"/>
      <c r="B1229" s="8"/>
      <c r="C1229" s="4" t="s">
        <v>6</v>
      </c>
      <c r="D1229" s="5">
        <v>16000.54</v>
      </c>
      <c r="E1229" s="6">
        <v>1</v>
      </c>
    </row>
    <row r="1230" spans="1:5" x14ac:dyDescent="0.2">
      <c r="A1230" s="8"/>
      <c r="B1230" s="7" t="s">
        <v>16</v>
      </c>
      <c r="C1230" s="4" t="s">
        <v>5</v>
      </c>
      <c r="D1230" s="5">
        <v>10000.36</v>
      </c>
      <c r="E1230" s="6">
        <v>1</v>
      </c>
    </row>
    <row r="1231" spans="1:5" x14ac:dyDescent="0.2">
      <c r="A1231" s="8"/>
      <c r="B1231" s="8"/>
      <c r="C1231" s="4" t="s">
        <v>6</v>
      </c>
      <c r="D1231" s="5">
        <v>6000.75</v>
      </c>
      <c r="E1231" s="6">
        <v>1</v>
      </c>
    </row>
    <row r="1232" spans="1:5" x14ac:dyDescent="0.2">
      <c r="A1232" s="8"/>
      <c r="B1232" s="8"/>
      <c r="C1232" s="4" t="s">
        <v>10</v>
      </c>
      <c r="D1232" s="5">
        <v>1300.06</v>
      </c>
      <c r="E1232" s="6">
        <v>1</v>
      </c>
    </row>
    <row r="1233" spans="1:5" x14ac:dyDescent="0.2">
      <c r="A1233" s="8"/>
      <c r="B1233" s="4" t="s">
        <v>40</v>
      </c>
      <c r="C1233" s="4" t="s">
        <v>6</v>
      </c>
      <c r="D1233" s="5">
        <v>1000.35</v>
      </c>
      <c r="E1233" s="6">
        <v>1</v>
      </c>
    </row>
    <row r="1234" spans="1:5" x14ac:dyDescent="0.2">
      <c r="A1234" s="8"/>
      <c r="B1234" s="4" t="s">
        <v>71</v>
      </c>
      <c r="C1234" s="4" t="s">
        <v>10</v>
      </c>
      <c r="D1234" s="5">
        <v>500.58</v>
      </c>
      <c r="E1234" s="6">
        <v>1</v>
      </c>
    </row>
    <row r="1235" spans="1:5" x14ac:dyDescent="0.2">
      <c r="A1235" s="8"/>
      <c r="B1235" s="4" t="s">
        <v>42</v>
      </c>
      <c r="C1235" s="4" t="s">
        <v>5</v>
      </c>
      <c r="D1235" s="5">
        <v>700.09</v>
      </c>
      <c r="E1235" s="6">
        <v>1</v>
      </c>
    </row>
    <row r="1236" spans="1:5" x14ac:dyDescent="0.2">
      <c r="A1236" s="8"/>
      <c r="B1236" s="4" t="s">
        <v>93</v>
      </c>
      <c r="C1236" s="4" t="s">
        <v>5</v>
      </c>
      <c r="D1236" s="5">
        <v>8000.56</v>
      </c>
      <c r="E1236" s="6">
        <v>1</v>
      </c>
    </row>
    <row r="1237" spans="1:5" x14ac:dyDescent="0.2">
      <c r="A1237" s="8"/>
      <c r="B1237" s="4" t="s">
        <v>18</v>
      </c>
      <c r="C1237" s="4" t="s">
        <v>6</v>
      </c>
      <c r="D1237" s="5">
        <v>37000.400000000001</v>
      </c>
      <c r="E1237" s="6">
        <v>2</v>
      </c>
    </row>
    <row r="1238" spans="1:5" x14ac:dyDescent="0.2">
      <c r="A1238" s="8"/>
      <c r="B1238" s="4" t="s">
        <v>19</v>
      </c>
      <c r="C1238" s="4" t="s">
        <v>5</v>
      </c>
      <c r="D1238" s="5">
        <v>18151.060000000001</v>
      </c>
      <c r="E1238" s="6">
        <v>3</v>
      </c>
    </row>
    <row r="1239" spans="1:5" x14ac:dyDescent="0.2">
      <c r="A1239" s="8"/>
      <c r="B1239" s="4" t="s">
        <v>21</v>
      </c>
      <c r="C1239" s="4" t="s">
        <v>5</v>
      </c>
      <c r="D1239" s="5">
        <v>14000.37</v>
      </c>
      <c r="E1239" s="6">
        <v>1</v>
      </c>
    </row>
    <row r="1240" spans="1:5" x14ac:dyDescent="0.2">
      <c r="A1240" s="8"/>
      <c r="B1240" s="4" t="s">
        <v>22</v>
      </c>
      <c r="C1240" s="4" t="s">
        <v>5</v>
      </c>
      <c r="D1240" s="5">
        <v>25001.32</v>
      </c>
      <c r="E1240" s="6">
        <v>2</v>
      </c>
    </row>
    <row r="1241" spans="1:5" x14ac:dyDescent="0.2">
      <c r="A1241" s="8"/>
      <c r="B1241" s="4" t="s">
        <v>60</v>
      </c>
      <c r="C1241" s="4" t="s">
        <v>5</v>
      </c>
      <c r="D1241" s="5">
        <v>5000.33</v>
      </c>
      <c r="E1241" s="6">
        <v>1</v>
      </c>
    </row>
    <row r="1242" spans="1:5" x14ac:dyDescent="0.2">
      <c r="A1242" s="8"/>
      <c r="B1242" s="4" t="s">
        <v>23</v>
      </c>
      <c r="C1242" s="4" t="s">
        <v>10</v>
      </c>
      <c r="D1242" s="5">
        <v>1417.42</v>
      </c>
      <c r="E1242" s="6">
        <v>1</v>
      </c>
    </row>
    <row r="1243" spans="1:5" x14ac:dyDescent="0.2">
      <c r="A1243" s="8"/>
      <c r="B1243" s="7" t="s">
        <v>24</v>
      </c>
      <c r="C1243" s="4" t="s">
        <v>5</v>
      </c>
      <c r="D1243" s="5">
        <v>500.54</v>
      </c>
      <c r="E1243" s="6">
        <v>1</v>
      </c>
    </row>
    <row r="1244" spans="1:5" x14ac:dyDescent="0.2">
      <c r="A1244" s="8"/>
      <c r="B1244" s="8"/>
      <c r="C1244" s="4" t="s">
        <v>6</v>
      </c>
      <c r="D1244" s="5">
        <v>10000.209999999999</v>
      </c>
      <c r="E1244" s="6">
        <v>1</v>
      </c>
    </row>
    <row r="1245" spans="1:5" x14ac:dyDescent="0.2">
      <c r="A1245" s="8"/>
      <c r="B1245" s="8"/>
      <c r="C1245" s="4" t="s">
        <v>10</v>
      </c>
      <c r="D1245" s="5">
        <v>8999.93</v>
      </c>
      <c r="E1245" s="6">
        <v>1</v>
      </c>
    </row>
    <row r="1246" spans="1:5" x14ac:dyDescent="0.2">
      <c r="A1246" s="8"/>
      <c r="B1246" s="4" t="s">
        <v>61</v>
      </c>
      <c r="C1246" s="4" t="s">
        <v>6</v>
      </c>
      <c r="D1246" s="5">
        <v>20000.650000000001</v>
      </c>
      <c r="E1246" s="6">
        <v>1</v>
      </c>
    </row>
    <row r="1247" spans="1:5" x14ac:dyDescent="0.2">
      <c r="A1247" s="8"/>
      <c r="B1247" s="4" t="s">
        <v>63</v>
      </c>
      <c r="C1247" s="4" t="s">
        <v>6</v>
      </c>
      <c r="D1247" s="5">
        <v>14000.99</v>
      </c>
      <c r="E1247" s="6">
        <v>2</v>
      </c>
    </row>
    <row r="1248" spans="1:5" x14ac:dyDescent="0.2">
      <c r="A1248" s="8"/>
      <c r="B1248" s="4" t="s">
        <v>64</v>
      </c>
      <c r="C1248" s="4" t="s">
        <v>5</v>
      </c>
      <c r="D1248" s="5">
        <v>27501.11</v>
      </c>
      <c r="E1248" s="6">
        <v>3</v>
      </c>
    </row>
    <row r="1249" spans="1:5" x14ac:dyDescent="0.2">
      <c r="A1249" s="8"/>
      <c r="B1249" s="7" t="s">
        <v>44</v>
      </c>
      <c r="C1249" s="4" t="s">
        <v>5</v>
      </c>
      <c r="D1249" s="5">
        <v>12999.97</v>
      </c>
      <c r="E1249" s="6">
        <v>1</v>
      </c>
    </row>
    <row r="1250" spans="1:5" x14ac:dyDescent="0.2">
      <c r="A1250" s="8"/>
      <c r="B1250" s="8"/>
      <c r="C1250" s="4" t="s">
        <v>6</v>
      </c>
      <c r="D1250" s="5">
        <v>20000.23</v>
      </c>
      <c r="E1250" s="6">
        <v>1</v>
      </c>
    </row>
    <row r="1251" spans="1:5" x14ac:dyDescent="0.2">
      <c r="A1251" s="8"/>
      <c r="B1251" s="4" t="s">
        <v>94</v>
      </c>
      <c r="C1251" s="4" t="s">
        <v>6</v>
      </c>
      <c r="D1251" s="5">
        <v>17999.939999999999</v>
      </c>
      <c r="E1251" s="6">
        <v>1</v>
      </c>
    </row>
    <row r="1252" spans="1:5" x14ac:dyDescent="0.2">
      <c r="A1252" s="8"/>
      <c r="B1252" s="4" t="s">
        <v>25</v>
      </c>
      <c r="C1252" s="4" t="s">
        <v>5</v>
      </c>
      <c r="D1252" s="5">
        <v>14000.79</v>
      </c>
      <c r="E1252" s="6">
        <v>2</v>
      </c>
    </row>
    <row r="1253" spans="1:5" x14ac:dyDescent="0.2">
      <c r="A1253" s="8"/>
      <c r="B1253" s="7" t="s">
        <v>26</v>
      </c>
      <c r="C1253" s="4" t="s">
        <v>5</v>
      </c>
      <c r="D1253" s="5">
        <v>42500.959999999999</v>
      </c>
      <c r="E1253" s="6">
        <v>4</v>
      </c>
    </row>
    <row r="1254" spans="1:5" x14ac:dyDescent="0.2">
      <c r="A1254" s="8"/>
      <c r="B1254" s="8"/>
      <c r="C1254" s="4" t="s">
        <v>6</v>
      </c>
      <c r="D1254" s="5">
        <v>5500.36</v>
      </c>
      <c r="E1254" s="6">
        <v>1</v>
      </c>
    </row>
    <row r="1255" spans="1:5" x14ac:dyDescent="0.2">
      <c r="A1255" s="8"/>
      <c r="B1255" s="8"/>
      <c r="C1255" s="4" t="s">
        <v>10</v>
      </c>
      <c r="D1255" s="5">
        <v>1000.54</v>
      </c>
      <c r="E1255" s="6">
        <v>1</v>
      </c>
    </row>
    <row r="1256" spans="1:5" x14ac:dyDescent="0.2">
      <c r="A1256" s="8"/>
      <c r="B1256" s="7" t="s">
        <v>27</v>
      </c>
      <c r="C1256" s="4" t="s">
        <v>5</v>
      </c>
      <c r="D1256" s="5">
        <v>6000.66</v>
      </c>
      <c r="E1256" s="6">
        <v>1</v>
      </c>
    </row>
    <row r="1257" spans="1:5" x14ac:dyDescent="0.2">
      <c r="A1257" s="8"/>
      <c r="B1257" s="8"/>
      <c r="C1257" s="4" t="s">
        <v>10</v>
      </c>
      <c r="D1257" s="5">
        <v>5000.51</v>
      </c>
      <c r="E1257" s="6">
        <v>1</v>
      </c>
    </row>
    <row r="1258" spans="1:5" x14ac:dyDescent="0.2">
      <c r="A1258" s="8"/>
      <c r="B1258" s="4" t="s">
        <v>28</v>
      </c>
      <c r="C1258" s="4" t="s">
        <v>6</v>
      </c>
      <c r="D1258" s="5">
        <v>8485.91</v>
      </c>
      <c r="E1258" s="6">
        <v>2</v>
      </c>
    </row>
    <row r="1259" spans="1:5" x14ac:dyDescent="0.2">
      <c r="A1259" s="8"/>
      <c r="B1259" s="7" t="s">
        <v>46</v>
      </c>
      <c r="C1259" s="4" t="s">
        <v>5</v>
      </c>
      <c r="D1259" s="5">
        <v>8000.67</v>
      </c>
      <c r="E1259" s="6">
        <v>1</v>
      </c>
    </row>
    <row r="1260" spans="1:5" x14ac:dyDescent="0.2">
      <c r="A1260" s="8"/>
      <c r="B1260" s="8"/>
      <c r="C1260" s="4" t="s">
        <v>6</v>
      </c>
      <c r="D1260" s="5">
        <v>10000.59</v>
      </c>
      <c r="E1260" s="6">
        <v>1</v>
      </c>
    </row>
    <row r="1261" spans="1:5" x14ac:dyDescent="0.2">
      <c r="A1261" s="8"/>
      <c r="B1261" s="4" t="s">
        <v>30</v>
      </c>
      <c r="C1261" s="4" t="s">
        <v>6</v>
      </c>
      <c r="D1261" s="5">
        <v>10000.030000000001</v>
      </c>
      <c r="E1261" s="6">
        <v>1</v>
      </c>
    </row>
    <row r="1262" spans="1:5" x14ac:dyDescent="0.2">
      <c r="A1262" s="8"/>
      <c r="B1262" s="4" t="s">
        <v>50</v>
      </c>
      <c r="C1262" s="4" t="s">
        <v>10</v>
      </c>
      <c r="D1262" s="5">
        <v>25000.49</v>
      </c>
      <c r="E1262" s="6">
        <v>1</v>
      </c>
    </row>
    <row r="1263" spans="1:5" x14ac:dyDescent="0.2">
      <c r="A1263" s="8"/>
      <c r="B1263" s="4" t="s">
        <v>31</v>
      </c>
      <c r="C1263" s="4" t="s">
        <v>5</v>
      </c>
      <c r="D1263" s="5">
        <v>20000.54</v>
      </c>
      <c r="E1263" s="6">
        <v>1</v>
      </c>
    </row>
    <row r="1264" spans="1:5" x14ac:dyDescent="0.2">
      <c r="A1264" s="8"/>
      <c r="B1264" s="7" t="s">
        <v>51</v>
      </c>
      <c r="C1264" s="4" t="s">
        <v>5</v>
      </c>
      <c r="D1264" s="5">
        <v>6000.17</v>
      </c>
      <c r="E1264" s="6">
        <v>1</v>
      </c>
    </row>
    <row r="1265" spans="1:5" x14ac:dyDescent="0.2">
      <c r="A1265" s="8"/>
      <c r="B1265" s="8"/>
      <c r="C1265" s="4" t="s">
        <v>6</v>
      </c>
      <c r="D1265" s="5">
        <v>11999.98</v>
      </c>
      <c r="E1265" s="6">
        <v>1</v>
      </c>
    </row>
    <row r="1266" spans="1:5" x14ac:dyDescent="0.2">
      <c r="A1266" s="8"/>
      <c r="B1266" s="4" t="s">
        <v>69</v>
      </c>
      <c r="C1266" s="4" t="s">
        <v>5</v>
      </c>
      <c r="D1266" s="5">
        <v>1000.42</v>
      </c>
      <c r="E1266" s="6">
        <v>1</v>
      </c>
    </row>
    <row r="1267" spans="1:5" x14ac:dyDescent="0.2">
      <c r="A1267" s="8"/>
      <c r="B1267" s="4" t="s">
        <v>32</v>
      </c>
      <c r="C1267" s="4" t="s">
        <v>5</v>
      </c>
      <c r="D1267" s="5">
        <v>13000.03</v>
      </c>
      <c r="E1267" s="6">
        <v>1</v>
      </c>
    </row>
    <row r="1268" spans="1:5" x14ac:dyDescent="0.2">
      <c r="A1268" s="8"/>
      <c r="B1268" s="4" t="s">
        <v>52</v>
      </c>
      <c r="C1268" s="4" t="s">
        <v>5</v>
      </c>
      <c r="D1268" s="5">
        <v>26000.400000000001</v>
      </c>
      <c r="E1268" s="6">
        <v>3</v>
      </c>
    </row>
    <row r="1269" spans="1:5" x14ac:dyDescent="0.2">
      <c r="A1269" s="8"/>
      <c r="B1269" s="4" t="s">
        <v>54</v>
      </c>
      <c r="C1269" s="4" t="s">
        <v>10</v>
      </c>
      <c r="D1269" s="5">
        <v>2000.16</v>
      </c>
      <c r="E1269" s="6">
        <v>1</v>
      </c>
    </row>
    <row r="1270" spans="1:5" x14ac:dyDescent="0.2">
      <c r="A1270" s="8"/>
      <c r="B1270" s="4" t="s">
        <v>55</v>
      </c>
      <c r="C1270" s="4" t="s">
        <v>5</v>
      </c>
      <c r="D1270" s="5">
        <v>11500.79</v>
      </c>
      <c r="E1270" s="6">
        <v>2</v>
      </c>
    </row>
    <row r="1271" spans="1:5" x14ac:dyDescent="0.2">
      <c r="A1271" s="8"/>
      <c r="B1271" s="4" t="s">
        <v>118</v>
      </c>
      <c r="C1271" s="4" t="s">
        <v>5</v>
      </c>
      <c r="D1271" s="5">
        <v>8000.04</v>
      </c>
      <c r="E1271" s="6">
        <v>1</v>
      </c>
    </row>
    <row r="1272" spans="1:5" x14ac:dyDescent="0.2">
      <c r="A1272" s="8"/>
      <c r="B1272" s="4" t="s">
        <v>80</v>
      </c>
      <c r="C1272" s="4" t="s">
        <v>5</v>
      </c>
      <c r="D1272" s="5">
        <v>13001.08</v>
      </c>
      <c r="E1272" s="6">
        <v>2</v>
      </c>
    </row>
    <row r="1273" spans="1:5" x14ac:dyDescent="0.2">
      <c r="A1273" s="8"/>
      <c r="B1273" s="7" t="s">
        <v>73</v>
      </c>
      <c r="C1273" s="4" t="s">
        <v>5</v>
      </c>
      <c r="D1273" s="5">
        <v>26602.32</v>
      </c>
      <c r="E1273" s="6">
        <v>5</v>
      </c>
    </row>
    <row r="1274" spans="1:5" x14ac:dyDescent="0.2">
      <c r="A1274" s="8"/>
      <c r="B1274" s="8"/>
      <c r="C1274" s="4" t="s">
        <v>6</v>
      </c>
      <c r="D1274" s="5">
        <v>32000.71</v>
      </c>
      <c r="E1274" s="6">
        <v>2</v>
      </c>
    </row>
    <row r="1275" spans="1:5" x14ac:dyDescent="0.2">
      <c r="A1275" s="8"/>
      <c r="B1275" s="4" t="s">
        <v>119</v>
      </c>
      <c r="C1275" s="4" t="s">
        <v>6</v>
      </c>
      <c r="D1275" s="5">
        <v>13000.66</v>
      </c>
      <c r="E1275" s="6">
        <v>1</v>
      </c>
    </row>
    <row r="1276" spans="1:5" x14ac:dyDescent="0.2">
      <c r="A1276" s="8"/>
      <c r="B1276" s="4" t="s">
        <v>75</v>
      </c>
      <c r="C1276" s="4" t="s">
        <v>6</v>
      </c>
      <c r="D1276" s="5">
        <v>10000.370000000001</v>
      </c>
      <c r="E1276" s="6">
        <v>1</v>
      </c>
    </row>
    <row r="1277" spans="1:5" x14ac:dyDescent="0.2">
      <c r="A1277" s="8"/>
      <c r="B1277" s="7" t="s">
        <v>76</v>
      </c>
      <c r="C1277" s="4" t="s">
        <v>6</v>
      </c>
      <c r="D1277" s="5">
        <v>22000.3</v>
      </c>
      <c r="E1277" s="6">
        <v>1</v>
      </c>
    </row>
    <row r="1278" spans="1:5" x14ac:dyDescent="0.2">
      <c r="A1278" s="8"/>
      <c r="B1278" s="8"/>
      <c r="C1278" s="4" t="s">
        <v>10</v>
      </c>
      <c r="D1278" s="5">
        <v>25000.58</v>
      </c>
      <c r="E1278" s="6">
        <v>1</v>
      </c>
    </row>
    <row r="1279" spans="1:5" x14ac:dyDescent="0.2">
      <c r="A1279" s="8"/>
      <c r="B1279" s="7" t="s">
        <v>77</v>
      </c>
      <c r="C1279" s="4" t="s">
        <v>5</v>
      </c>
      <c r="D1279" s="5">
        <v>2000.7</v>
      </c>
      <c r="E1279" s="6">
        <v>1</v>
      </c>
    </row>
    <row r="1280" spans="1:5" x14ac:dyDescent="0.2">
      <c r="A1280" s="8"/>
      <c r="B1280" s="8"/>
      <c r="C1280" s="4" t="s">
        <v>6</v>
      </c>
      <c r="D1280" s="5">
        <v>17000.23</v>
      </c>
      <c r="E1280" s="6">
        <v>1</v>
      </c>
    </row>
    <row r="1281" spans="1:5" x14ac:dyDescent="0.2">
      <c r="A1281" s="8"/>
      <c r="B1281" s="4" t="s">
        <v>78</v>
      </c>
      <c r="C1281" s="4" t="s">
        <v>5</v>
      </c>
      <c r="D1281" s="5">
        <v>10000.6</v>
      </c>
      <c r="E1281" s="6">
        <v>1</v>
      </c>
    </row>
    <row r="1282" spans="1:5" x14ac:dyDescent="0.2">
      <c r="A1282" s="8"/>
      <c r="B1282" s="4" t="s">
        <v>102</v>
      </c>
      <c r="C1282" s="4" t="s">
        <v>5</v>
      </c>
      <c r="D1282" s="5">
        <v>6000.59</v>
      </c>
      <c r="E1282" s="6">
        <v>1</v>
      </c>
    </row>
    <row r="1283" spans="1:5" x14ac:dyDescent="0.2">
      <c r="A1283" s="8"/>
      <c r="B1283" s="7" t="s">
        <v>86</v>
      </c>
      <c r="C1283" s="4" t="s">
        <v>5</v>
      </c>
      <c r="D1283" s="5">
        <v>25000.53</v>
      </c>
      <c r="E1283" s="6">
        <v>1</v>
      </c>
    </row>
    <row r="1284" spans="1:5" x14ac:dyDescent="0.2">
      <c r="A1284" s="8"/>
      <c r="B1284" s="8"/>
      <c r="C1284" s="4" t="s">
        <v>6</v>
      </c>
      <c r="D1284" s="5">
        <v>5000.55</v>
      </c>
      <c r="E1284" s="6">
        <v>1</v>
      </c>
    </row>
    <row r="1285" spans="1:5" x14ac:dyDescent="0.2">
      <c r="A1285" s="8"/>
      <c r="B1285" s="4" t="s">
        <v>81</v>
      </c>
      <c r="C1285" s="4" t="s">
        <v>5</v>
      </c>
      <c r="D1285" s="5">
        <v>47001.200000000004</v>
      </c>
      <c r="E1285" s="6">
        <v>3</v>
      </c>
    </row>
    <row r="1286" spans="1:5" x14ac:dyDescent="0.2">
      <c r="A1286" s="8"/>
      <c r="B1286" s="4" t="s">
        <v>82</v>
      </c>
      <c r="C1286" s="4" t="s">
        <v>6</v>
      </c>
      <c r="D1286" s="5">
        <v>10000.65</v>
      </c>
      <c r="E1286" s="6">
        <v>1</v>
      </c>
    </row>
    <row r="1287" spans="1:5" x14ac:dyDescent="0.2">
      <c r="A1287" s="8"/>
      <c r="B1287" s="4" t="s">
        <v>95</v>
      </c>
      <c r="C1287" s="4" t="s">
        <v>5</v>
      </c>
      <c r="D1287" s="5">
        <v>17999.939999999999</v>
      </c>
      <c r="E1287" s="6">
        <v>1</v>
      </c>
    </row>
    <row r="1288" spans="1:5" x14ac:dyDescent="0.2">
      <c r="A1288" s="8"/>
      <c r="B1288" s="4" t="s">
        <v>110</v>
      </c>
      <c r="C1288" s="4" t="s">
        <v>6</v>
      </c>
      <c r="D1288" s="5">
        <v>8000.06</v>
      </c>
      <c r="E1288" s="6">
        <v>1</v>
      </c>
    </row>
    <row r="1289" spans="1:5" x14ac:dyDescent="0.2">
      <c r="A1289" s="8"/>
      <c r="B1289" s="4" t="s">
        <v>126</v>
      </c>
      <c r="C1289" s="4" t="s">
        <v>6</v>
      </c>
      <c r="D1289" s="5">
        <v>6500.2</v>
      </c>
      <c r="E1289" s="6">
        <v>1</v>
      </c>
    </row>
    <row r="1290" spans="1:5" x14ac:dyDescent="0.2">
      <c r="A1290" s="8"/>
      <c r="B1290" s="4" t="s">
        <v>98</v>
      </c>
      <c r="C1290" s="4" t="s">
        <v>5</v>
      </c>
      <c r="D1290" s="5">
        <v>10000.620000000001</v>
      </c>
      <c r="E1290" s="6">
        <v>1</v>
      </c>
    </row>
    <row r="1291" spans="1:5" x14ac:dyDescent="0.2">
      <c r="A1291" s="8"/>
      <c r="B1291" s="7" t="s">
        <v>99</v>
      </c>
      <c r="C1291" s="4" t="s">
        <v>5</v>
      </c>
      <c r="D1291" s="5">
        <v>10000.44</v>
      </c>
      <c r="E1291" s="6">
        <v>1</v>
      </c>
    </row>
    <row r="1292" spans="1:5" x14ac:dyDescent="0.2">
      <c r="A1292" s="8"/>
      <c r="B1292" s="8"/>
      <c r="C1292" s="4" t="s">
        <v>6</v>
      </c>
      <c r="D1292" s="5">
        <v>31000.35</v>
      </c>
      <c r="E1292" s="6">
        <v>2</v>
      </c>
    </row>
    <row r="1293" spans="1:5" x14ac:dyDescent="0.2">
      <c r="A1293" s="8"/>
      <c r="B1293" s="4" t="s">
        <v>100</v>
      </c>
      <c r="C1293" s="4" t="s">
        <v>6</v>
      </c>
      <c r="D1293" s="5">
        <v>10000.73</v>
      </c>
      <c r="E1293" s="6">
        <v>2</v>
      </c>
    </row>
    <row r="1294" spans="1:5" x14ac:dyDescent="0.2">
      <c r="A1294" s="8"/>
      <c r="B1294" s="4" t="s">
        <v>104</v>
      </c>
      <c r="C1294" s="4" t="s">
        <v>5</v>
      </c>
      <c r="D1294" s="5">
        <v>9000.2999999999993</v>
      </c>
      <c r="E1294" s="6">
        <v>1</v>
      </c>
    </row>
    <row r="1295" spans="1:5" x14ac:dyDescent="0.2">
      <c r="A1295" s="8"/>
      <c r="B1295" s="4" t="s">
        <v>112</v>
      </c>
      <c r="C1295" s="4" t="s">
        <v>10</v>
      </c>
      <c r="D1295" s="5">
        <v>7000.54</v>
      </c>
      <c r="E1295" s="6">
        <v>1</v>
      </c>
    </row>
    <row r="1296" spans="1:5" x14ac:dyDescent="0.2">
      <c r="A1296" s="8"/>
      <c r="B1296" s="4" t="s">
        <v>113</v>
      </c>
      <c r="C1296" s="4" t="s">
        <v>5</v>
      </c>
      <c r="D1296" s="5">
        <v>12999.94</v>
      </c>
      <c r="E1296" s="6">
        <v>1</v>
      </c>
    </row>
    <row r="1297" spans="1:5" x14ac:dyDescent="0.2">
      <c r="A1297" s="8"/>
      <c r="B1297" s="4" t="s">
        <v>122</v>
      </c>
      <c r="C1297" s="4" t="s">
        <v>10</v>
      </c>
      <c r="D1297" s="5">
        <v>7000.4</v>
      </c>
      <c r="E1297" s="6">
        <v>1</v>
      </c>
    </row>
    <row r="1298" spans="1:5" x14ac:dyDescent="0.2">
      <c r="A1298" s="7" t="s">
        <v>127</v>
      </c>
      <c r="B1298" s="4" t="s">
        <v>57</v>
      </c>
      <c r="C1298" s="4" t="s">
        <v>10</v>
      </c>
      <c r="D1298" s="5">
        <v>1500.62</v>
      </c>
      <c r="E1298" s="6">
        <v>1</v>
      </c>
    </row>
    <row r="1299" spans="1:5" x14ac:dyDescent="0.2">
      <c r="A1299" s="8"/>
      <c r="B1299" s="4" t="s">
        <v>4</v>
      </c>
      <c r="C1299" s="4" t="s">
        <v>5</v>
      </c>
      <c r="D1299" s="5">
        <v>2000.57</v>
      </c>
      <c r="E1299" s="6">
        <v>1</v>
      </c>
    </row>
    <row r="1300" spans="1:5" x14ac:dyDescent="0.2">
      <c r="A1300" s="8"/>
      <c r="B1300" s="7" t="s">
        <v>7</v>
      </c>
      <c r="C1300" s="4" t="s">
        <v>5</v>
      </c>
      <c r="D1300" s="5">
        <v>25000.49</v>
      </c>
      <c r="E1300" s="6">
        <v>2</v>
      </c>
    </row>
    <row r="1301" spans="1:5" x14ac:dyDescent="0.2">
      <c r="A1301" s="8"/>
      <c r="B1301" s="8"/>
      <c r="C1301" s="4" t="s">
        <v>10</v>
      </c>
      <c r="D1301" s="5">
        <v>11000.36</v>
      </c>
      <c r="E1301" s="6">
        <v>1</v>
      </c>
    </row>
    <row r="1302" spans="1:5" x14ac:dyDescent="0.2">
      <c r="A1302" s="8"/>
      <c r="B1302" s="7" t="s">
        <v>8</v>
      </c>
      <c r="C1302" s="4" t="s">
        <v>5</v>
      </c>
      <c r="D1302" s="5">
        <v>15001.130000000001</v>
      </c>
      <c r="E1302" s="6">
        <v>2</v>
      </c>
    </row>
    <row r="1303" spans="1:5" x14ac:dyDescent="0.2">
      <c r="A1303" s="8"/>
      <c r="B1303" s="8"/>
      <c r="C1303" s="4" t="s">
        <v>6</v>
      </c>
      <c r="D1303" s="5">
        <v>15000.17</v>
      </c>
      <c r="E1303" s="6">
        <v>1</v>
      </c>
    </row>
    <row r="1304" spans="1:5" x14ac:dyDescent="0.2">
      <c r="A1304" s="8"/>
      <c r="B1304" s="4" t="s">
        <v>37</v>
      </c>
      <c r="C1304" s="4" t="s">
        <v>6</v>
      </c>
      <c r="D1304" s="5">
        <v>17000.05</v>
      </c>
      <c r="E1304" s="6">
        <v>1</v>
      </c>
    </row>
    <row r="1305" spans="1:5" x14ac:dyDescent="0.2">
      <c r="A1305" s="8"/>
      <c r="B1305" s="7" t="s">
        <v>12</v>
      </c>
      <c r="C1305" s="4" t="s">
        <v>5</v>
      </c>
      <c r="D1305" s="5">
        <v>17000.54</v>
      </c>
      <c r="E1305" s="6">
        <v>2</v>
      </c>
    </row>
    <row r="1306" spans="1:5" x14ac:dyDescent="0.2">
      <c r="A1306" s="8"/>
      <c r="B1306" s="8"/>
      <c r="C1306" s="4" t="s">
        <v>6</v>
      </c>
      <c r="D1306" s="5">
        <v>5500.22</v>
      </c>
      <c r="E1306" s="6">
        <v>1</v>
      </c>
    </row>
    <row r="1307" spans="1:5" x14ac:dyDescent="0.2">
      <c r="A1307" s="8"/>
      <c r="B1307" s="4" t="s">
        <v>13</v>
      </c>
      <c r="C1307" s="4" t="s">
        <v>5</v>
      </c>
      <c r="D1307" s="5">
        <v>2000.68</v>
      </c>
      <c r="E1307" s="6">
        <v>1</v>
      </c>
    </row>
    <row r="1308" spans="1:5" x14ac:dyDescent="0.2">
      <c r="A1308" s="8"/>
      <c r="B1308" s="7" t="s">
        <v>14</v>
      </c>
      <c r="C1308" s="4" t="s">
        <v>5</v>
      </c>
      <c r="D1308" s="5">
        <v>2186.6</v>
      </c>
      <c r="E1308" s="6">
        <v>2</v>
      </c>
    </row>
    <row r="1309" spans="1:5" x14ac:dyDescent="0.2">
      <c r="A1309" s="8"/>
      <c r="B1309" s="8"/>
      <c r="C1309" s="4" t="s">
        <v>10</v>
      </c>
      <c r="D1309" s="5">
        <v>1000.02</v>
      </c>
      <c r="E1309" s="6">
        <v>1</v>
      </c>
    </row>
    <row r="1310" spans="1:5" x14ac:dyDescent="0.2">
      <c r="A1310" s="8"/>
      <c r="B1310" s="7" t="s">
        <v>38</v>
      </c>
      <c r="C1310" s="4" t="s">
        <v>5</v>
      </c>
      <c r="D1310" s="5">
        <v>1026.6199999999999</v>
      </c>
      <c r="E1310" s="6">
        <v>1</v>
      </c>
    </row>
    <row r="1311" spans="1:5" x14ac:dyDescent="0.2">
      <c r="A1311" s="8"/>
      <c r="B1311" s="8"/>
      <c r="C1311" s="4" t="s">
        <v>6</v>
      </c>
      <c r="D1311" s="5">
        <v>29101.809999999998</v>
      </c>
      <c r="E1311" s="6">
        <v>5</v>
      </c>
    </row>
    <row r="1312" spans="1:5" x14ac:dyDescent="0.2">
      <c r="A1312" s="8"/>
      <c r="B1312" s="4" t="s">
        <v>39</v>
      </c>
      <c r="C1312" s="4" t="s">
        <v>5</v>
      </c>
      <c r="D1312" s="5">
        <v>5500.71</v>
      </c>
      <c r="E1312" s="6">
        <v>2</v>
      </c>
    </row>
    <row r="1313" spans="1:5" x14ac:dyDescent="0.2">
      <c r="A1313" s="8"/>
      <c r="B1313" s="4" t="s">
        <v>16</v>
      </c>
      <c r="C1313" s="4" t="s">
        <v>5</v>
      </c>
      <c r="D1313" s="5">
        <v>11580.93</v>
      </c>
      <c r="E1313" s="6">
        <v>2</v>
      </c>
    </row>
    <row r="1314" spans="1:5" x14ac:dyDescent="0.2">
      <c r="A1314" s="8"/>
      <c r="B1314" s="7" t="s">
        <v>17</v>
      </c>
      <c r="C1314" s="4" t="s">
        <v>5</v>
      </c>
      <c r="D1314" s="5">
        <v>17702.650000000001</v>
      </c>
      <c r="E1314" s="6">
        <v>2</v>
      </c>
    </row>
    <row r="1315" spans="1:5" x14ac:dyDescent="0.2">
      <c r="A1315" s="8"/>
      <c r="B1315" s="8"/>
      <c r="C1315" s="4" t="s">
        <v>6</v>
      </c>
      <c r="D1315" s="5">
        <v>7000.65</v>
      </c>
      <c r="E1315" s="6">
        <v>1</v>
      </c>
    </row>
    <row r="1316" spans="1:5" x14ac:dyDescent="0.2">
      <c r="A1316" s="8"/>
      <c r="B1316" s="8"/>
      <c r="C1316" s="4" t="s">
        <v>10</v>
      </c>
      <c r="D1316" s="5">
        <v>1000.53</v>
      </c>
      <c r="E1316" s="6">
        <v>1</v>
      </c>
    </row>
    <row r="1317" spans="1:5" x14ac:dyDescent="0.2">
      <c r="A1317" s="8"/>
      <c r="B1317" s="4" t="s">
        <v>71</v>
      </c>
      <c r="C1317" s="4" t="s">
        <v>5</v>
      </c>
      <c r="D1317" s="5">
        <v>2034.96</v>
      </c>
      <c r="E1317" s="6">
        <v>1</v>
      </c>
    </row>
    <row r="1318" spans="1:5" x14ac:dyDescent="0.2">
      <c r="A1318" s="8"/>
      <c r="B1318" s="7" t="s">
        <v>18</v>
      </c>
      <c r="C1318" s="4" t="s">
        <v>5</v>
      </c>
      <c r="D1318" s="5">
        <v>12000.789999999999</v>
      </c>
      <c r="E1318" s="6">
        <v>3</v>
      </c>
    </row>
    <row r="1319" spans="1:5" x14ac:dyDescent="0.2">
      <c r="A1319" s="8"/>
      <c r="B1319" s="8"/>
      <c r="C1319" s="4" t="s">
        <v>6</v>
      </c>
      <c r="D1319" s="5">
        <v>7539.82</v>
      </c>
      <c r="E1319" s="6">
        <v>3</v>
      </c>
    </row>
    <row r="1320" spans="1:5" x14ac:dyDescent="0.2">
      <c r="A1320" s="8"/>
      <c r="B1320" s="4" t="s">
        <v>19</v>
      </c>
      <c r="C1320" s="4" t="s">
        <v>5</v>
      </c>
      <c r="D1320" s="5">
        <v>10000.02</v>
      </c>
      <c r="E1320" s="6">
        <v>1</v>
      </c>
    </row>
    <row r="1321" spans="1:5" x14ac:dyDescent="0.2">
      <c r="A1321" s="8"/>
      <c r="B1321" s="4" t="s">
        <v>72</v>
      </c>
      <c r="C1321" s="4" t="s">
        <v>10</v>
      </c>
      <c r="D1321" s="5">
        <v>1572.17</v>
      </c>
      <c r="E1321" s="6">
        <v>1</v>
      </c>
    </row>
    <row r="1322" spans="1:5" x14ac:dyDescent="0.2">
      <c r="A1322" s="8"/>
      <c r="B1322" s="4" t="s">
        <v>108</v>
      </c>
      <c r="C1322" s="4" t="s">
        <v>10</v>
      </c>
      <c r="D1322" s="5">
        <v>1500.5</v>
      </c>
      <c r="E1322" s="6">
        <v>1</v>
      </c>
    </row>
    <row r="1323" spans="1:5" x14ac:dyDescent="0.2">
      <c r="A1323" s="8"/>
      <c r="B1323" s="4" t="s">
        <v>21</v>
      </c>
      <c r="C1323" s="4" t="s">
        <v>5</v>
      </c>
      <c r="D1323" s="5">
        <v>3873.04</v>
      </c>
      <c r="E1323" s="6">
        <v>3</v>
      </c>
    </row>
    <row r="1324" spans="1:5" x14ac:dyDescent="0.2">
      <c r="A1324" s="8"/>
      <c r="B1324" s="4" t="s">
        <v>60</v>
      </c>
      <c r="C1324" s="4" t="s">
        <v>10</v>
      </c>
      <c r="D1324" s="5">
        <v>18000.7</v>
      </c>
      <c r="E1324" s="6">
        <v>1</v>
      </c>
    </row>
    <row r="1325" spans="1:5" x14ac:dyDescent="0.2">
      <c r="A1325" s="8"/>
      <c r="B1325" s="4" t="s">
        <v>23</v>
      </c>
      <c r="C1325" s="4" t="s">
        <v>10</v>
      </c>
      <c r="D1325" s="5">
        <v>800.06</v>
      </c>
      <c r="E1325" s="6">
        <v>1</v>
      </c>
    </row>
    <row r="1326" spans="1:5" x14ac:dyDescent="0.2">
      <c r="A1326" s="8"/>
      <c r="B1326" s="7" t="s">
        <v>24</v>
      </c>
      <c r="C1326" s="4" t="s">
        <v>5</v>
      </c>
      <c r="D1326" s="5">
        <v>2957.59</v>
      </c>
      <c r="E1326" s="6">
        <v>2</v>
      </c>
    </row>
    <row r="1327" spans="1:5" x14ac:dyDescent="0.2">
      <c r="A1327" s="8"/>
      <c r="B1327" s="8"/>
      <c r="C1327" s="4" t="s">
        <v>6</v>
      </c>
      <c r="D1327" s="5">
        <v>24000.53</v>
      </c>
      <c r="E1327" s="6">
        <v>2</v>
      </c>
    </row>
    <row r="1328" spans="1:5" x14ac:dyDescent="0.2">
      <c r="A1328" s="8"/>
      <c r="B1328" s="4" t="s">
        <v>61</v>
      </c>
      <c r="C1328" s="4" t="s">
        <v>5</v>
      </c>
      <c r="D1328" s="5">
        <v>3430.44</v>
      </c>
      <c r="E1328" s="6">
        <v>1</v>
      </c>
    </row>
    <row r="1329" spans="1:5" x14ac:dyDescent="0.2">
      <c r="A1329" s="8"/>
      <c r="B1329" s="4" t="s">
        <v>64</v>
      </c>
      <c r="C1329" s="4" t="s">
        <v>5</v>
      </c>
      <c r="D1329" s="5">
        <v>34000.369999999995</v>
      </c>
      <c r="E1329" s="6">
        <v>2</v>
      </c>
    </row>
    <row r="1330" spans="1:5" x14ac:dyDescent="0.2">
      <c r="A1330" s="8"/>
      <c r="B1330" s="4" t="s">
        <v>94</v>
      </c>
      <c r="C1330" s="4" t="s">
        <v>5</v>
      </c>
      <c r="D1330" s="5">
        <v>12000.19</v>
      </c>
      <c r="E1330" s="6">
        <v>1</v>
      </c>
    </row>
    <row r="1331" spans="1:5" x14ac:dyDescent="0.2">
      <c r="A1331" s="8"/>
      <c r="B1331" s="4" t="s">
        <v>45</v>
      </c>
      <c r="C1331" s="4" t="s">
        <v>5</v>
      </c>
      <c r="D1331" s="5">
        <v>1261.1400000000001</v>
      </c>
      <c r="E1331" s="6">
        <v>1</v>
      </c>
    </row>
    <row r="1332" spans="1:5" x14ac:dyDescent="0.2">
      <c r="A1332" s="8"/>
      <c r="B1332" s="4" t="s">
        <v>25</v>
      </c>
      <c r="C1332" s="4" t="s">
        <v>5</v>
      </c>
      <c r="D1332" s="5">
        <v>6500.49</v>
      </c>
      <c r="E1332" s="6">
        <v>1</v>
      </c>
    </row>
    <row r="1333" spans="1:5" x14ac:dyDescent="0.2">
      <c r="A1333" s="8"/>
      <c r="B1333" s="4" t="s">
        <v>26</v>
      </c>
      <c r="C1333" s="4" t="s">
        <v>5</v>
      </c>
      <c r="D1333" s="5">
        <v>21600.559999999998</v>
      </c>
      <c r="E1333" s="6">
        <v>3</v>
      </c>
    </row>
    <row r="1334" spans="1:5" x14ac:dyDescent="0.2">
      <c r="A1334" s="8"/>
      <c r="B1334" s="4" t="s">
        <v>27</v>
      </c>
      <c r="C1334" s="4" t="s">
        <v>5</v>
      </c>
      <c r="D1334" s="5">
        <v>26140.869999999995</v>
      </c>
      <c r="E1334" s="6">
        <v>4</v>
      </c>
    </row>
    <row r="1335" spans="1:5" x14ac:dyDescent="0.2">
      <c r="A1335" s="8"/>
      <c r="B1335" s="4" t="s">
        <v>28</v>
      </c>
      <c r="C1335" s="4" t="s">
        <v>10</v>
      </c>
      <c r="D1335" s="5">
        <v>19000.27</v>
      </c>
      <c r="E1335" s="6">
        <v>1</v>
      </c>
    </row>
    <row r="1336" spans="1:5" x14ac:dyDescent="0.2">
      <c r="A1336" s="8"/>
      <c r="B1336" s="4" t="s">
        <v>46</v>
      </c>
      <c r="C1336" s="4" t="s">
        <v>6</v>
      </c>
      <c r="D1336" s="5">
        <v>6000.07</v>
      </c>
      <c r="E1336" s="6">
        <v>1</v>
      </c>
    </row>
    <row r="1337" spans="1:5" x14ac:dyDescent="0.2">
      <c r="A1337" s="8"/>
      <c r="B1337" s="4" t="s">
        <v>47</v>
      </c>
      <c r="C1337" s="4" t="s">
        <v>5</v>
      </c>
      <c r="D1337" s="5">
        <v>7999.94</v>
      </c>
      <c r="E1337" s="6">
        <v>1</v>
      </c>
    </row>
    <row r="1338" spans="1:5" x14ac:dyDescent="0.2">
      <c r="A1338" s="8"/>
      <c r="B1338" s="7" t="s">
        <v>48</v>
      </c>
      <c r="C1338" s="4" t="s">
        <v>6</v>
      </c>
      <c r="D1338" s="5">
        <v>2000.43</v>
      </c>
      <c r="E1338" s="6">
        <v>1</v>
      </c>
    </row>
    <row r="1339" spans="1:5" x14ac:dyDescent="0.2">
      <c r="A1339" s="8"/>
      <c r="B1339" s="8"/>
      <c r="C1339" s="4" t="s">
        <v>10</v>
      </c>
      <c r="D1339" s="5">
        <v>8000.18</v>
      </c>
      <c r="E1339" s="6">
        <v>1</v>
      </c>
    </row>
    <row r="1340" spans="1:5" x14ac:dyDescent="0.2">
      <c r="A1340" s="8"/>
      <c r="B1340" s="4" t="s">
        <v>30</v>
      </c>
      <c r="C1340" s="4" t="s">
        <v>6</v>
      </c>
      <c r="D1340" s="5">
        <v>10000.48</v>
      </c>
      <c r="E1340" s="6">
        <v>1</v>
      </c>
    </row>
    <row r="1341" spans="1:5" x14ac:dyDescent="0.2">
      <c r="A1341" s="8"/>
      <c r="B1341" s="4" t="s">
        <v>65</v>
      </c>
      <c r="C1341" s="4" t="s">
        <v>6</v>
      </c>
      <c r="D1341" s="5">
        <v>32000.79</v>
      </c>
      <c r="E1341" s="6">
        <v>2</v>
      </c>
    </row>
    <row r="1342" spans="1:5" x14ac:dyDescent="0.2">
      <c r="A1342" s="8"/>
      <c r="B1342" s="7" t="s">
        <v>50</v>
      </c>
      <c r="C1342" s="4" t="s">
        <v>5</v>
      </c>
      <c r="D1342" s="5">
        <v>7500.31</v>
      </c>
      <c r="E1342" s="6">
        <v>1</v>
      </c>
    </row>
    <row r="1343" spans="1:5" x14ac:dyDescent="0.2">
      <c r="A1343" s="8"/>
      <c r="B1343" s="8"/>
      <c r="C1343" s="4" t="s">
        <v>6</v>
      </c>
      <c r="D1343" s="5">
        <v>5500.4</v>
      </c>
      <c r="E1343" s="6">
        <v>1</v>
      </c>
    </row>
    <row r="1344" spans="1:5" x14ac:dyDescent="0.2">
      <c r="A1344" s="8"/>
      <c r="B1344" s="4" t="s">
        <v>31</v>
      </c>
      <c r="C1344" s="4" t="s">
        <v>5</v>
      </c>
      <c r="D1344" s="5">
        <v>11000.11</v>
      </c>
      <c r="E1344" s="6">
        <v>1</v>
      </c>
    </row>
    <row r="1345" spans="1:5" x14ac:dyDescent="0.2">
      <c r="A1345" s="8"/>
      <c r="B1345" s="4" t="s">
        <v>51</v>
      </c>
      <c r="C1345" s="4" t="s">
        <v>5</v>
      </c>
      <c r="D1345" s="5">
        <v>5000.51</v>
      </c>
      <c r="E1345" s="6">
        <v>1</v>
      </c>
    </row>
    <row r="1346" spans="1:5" x14ac:dyDescent="0.2">
      <c r="A1346" s="8"/>
      <c r="B1346" s="4" t="s">
        <v>69</v>
      </c>
      <c r="C1346" s="4" t="s">
        <v>10</v>
      </c>
      <c r="D1346" s="5">
        <v>11000.69</v>
      </c>
      <c r="E1346" s="6">
        <v>1</v>
      </c>
    </row>
    <row r="1347" spans="1:5" x14ac:dyDescent="0.2">
      <c r="A1347" s="8"/>
      <c r="B1347" s="7" t="s">
        <v>32</v>
      </c>
      <c r="C1347" s="4" t="s">
        <v>6</v>
      </c>
      <c r="D1347" s="5">
        <v>10000.76</v>
      </c>
      <c r="E1347" s="6">
        <v>1</v>
      </c>
    </row>
    <row r="1348" spans="1:5" x14ac:dyDescent="0.2">
      <c r="A1348" s="8"/>
      <c r="B1348" s="8"/>
      <c r="C1348" s="4" t="s">
        <v>10</v>
      </c>
      <c r="D1348" s="5">
        <v>17000.62</v>
      </c>
      <c r="E1348" s="6">
        <v>1</v>
      </c>
    </row>
    <row r="1349" spans="1:5" x14ac:dyDescent="0.2">
      <c r="A1349" s="8"/>
      <c r="B1349" s="4" t="s">
        <v>53</v>
      </c>
      <c r="C1349" s="4" t="s">
        <v>6</v>
      </c>
      <c r="D1349" s="5">
        <v>7000.76</v>
      </c>
      <c r="E1349" s="6">
        <v>1</v>
      </c>
    </row>
    <row r="1350" spans="1:5" x14ac:dyDescent="0.2">
      <c r="A1350" s="8"/>
      <c r="B1350" s="7" t="s">
        <v>118</v>
      </c>
      <c r="C1350" s="4" t="s">
        <v>5</v>
      </c>
      <c r="D1350" s="5">
        <v>11000.7</v>
      </c>
      <c r="E1350" s="6">
        <v>1</v>
      </c>
    </row>
    <row r="1351" spans="1:5" x14ac:dyDescent="0.2">
      <c r="A1351" s="8"/>
      <c r="B1351" s="8"/>
      <c r="C1351" s="4" t="s">
        <v>6</v>
      </c>
      <c r="D1351" s="5">
        <v>45000.86</v>
      </c>
      <c r="E1351" s="6">
        <v>2</v>
      </c>
    </row>
    <row r="1352" spans="1:5" x14ac:dyDescent="0.2">
      <c r="A1352" s="8"/>
      <c r="B1352" s="4" t="s">
        <v>80</v>
      </c>
      <c r="C1352" s="4" t="s">
        <v>5</v>
      </c>
      <c r="D1352" s="5">
        <v>5000.03</v>
      </c>
      <c r="E1352" s="6">
        <v>1</v>
      </c>
    </row>
    <row r="1353" spans="1:5" x14ac:dyDescent="0.2">
      <c r="A1353" s="8"/>
      <c r="B1353" s="4" t="s">
        <v>73</v>
      </c>
      <c r="C1353" s="4" t="s">
        <v>5</v>
      </c>
      <c r="D1353" s="5">
        <v>4300.54</v>
      </c>
      <c r="E1353" s="6">
        <v>1</v>
      </c>
    </row>
    <row r="1354" spans="1:5" x14ac:dyDescent="0.2">
      <c r="A1354" s="8"/>
      <c r="B1354" s="4" t="s">
        <v>119</v>
      </c>
      <c r="C1354" s="4" t="s">
        <v>10</v>
      </c>
      <c r="D1354" s="5">
        <v>16000.44</v>
      </c>
      <c r="E1354" s="6">
        <v>1</v>
      </c>
    </row>
    <row r="1355" spans="1:5" x14ac:dyDescent="0.2">
      <c r="A1355" s="8"/>
      <c r="B1355" s="4" t="s">
        <v>75</v>
      </c>
      <c r="C1355" s="4" t="s">
        <v>6</v>
      </c>
      <c r="D1355" s="5">
        <v>5000.62</v>
      </c>
      <c r="E1355" s="6">
        <v>1</v>
      </c>
    </row>
    <row r="1356" spans="1:5" x14ac:dyDescent="0.2">
      <c r="A1356" s="8"/>
      <c r="B1356" s="4" t="s">
        <v>76</v>
      </c>
      <c r="C1356" s="4" t="s">
        <v>6</v>
      </c>
      <c r="D1356" s="5">
        <v>24000.260000000002</v>
      </c>
      <c r="E1356" s="6">
        <v>2</v>
      </c>
    </row>
    <row r="1357" spans="1:5" x14ac:dyDescent="0.2">
      <c r="A1357" s="8"/>
      <c r="B1357" s="4" t="s">
        <v>77</v>
      </c>
      <c r="C1357" s="4" t="s">
        <v>5</v>
      </c>
      <c r="D1357" s="5">
        <v>6000.49</v>
      </c>
      <c r="E1357" s="6">
        <v>1</v>
      </c>
    </row>
    <row r="1358" spans="1:5" x14ac:dyDescent="0.2">
      <c r="A1358" s="8"/>
      <c r="B1358" s="4" t="s">
        <v>102</v>
      </c>
      <c r="C1358" s="4" t="s">
        <v>5</v>
      </c>
      <c r="D1358" s="5">
        <v>4999.96</v>
      </c>
      <c r="E1358" s="6">
        <v>1</v>
      </c>
    </row>
    <row r="1359" spans="1:5" x14ac:dyDescent="0.2">
      <c r="A1359" s="8"/>
      <c r="B1359" s="4" t="s">
        <v>86</v>
      </c>
      <c r="C1359" s="4" t="s">
        <v>5</v>
      </c>
      <c r="D1359" s="5">
        <v>6900.74</v>
      </c>
      <c r="E1359" s="6">
        <v>3</v>
      </c>
    </row>
    <row r="1360" spans="1:5" x14ac:dyDescent="0.2">
      <c r="A1360" s="8"/>
      <c r="B1360" s="4" t="s">
        <v>81</v>
      </c>
      <c r="C1360" s="4" t="s">
        <v>5</v>
      </c>
      <c r="D1360" s="5">
        <v>15000.66</v>
      </c>
      <c r="E1360" s="6">
        <v>1</v>
      </c>
    </row>
    <row r="1361" spans="1:5" x14ac:dyDescent="0.2">
      <c r="A1361" s="8"/>
      <c r="B1361" s="4" t="s">
        <v>91</v>
      </c>
      <c r="C1361" s="4" t="s">
        <v>5</v>
      </c>
      <c r="D1361" s="5">
        <v>1400.25</v>
      </c>
      <c r="E1361" s="6">
        <v>1</v>
      </c>
    </row>
    <row r="1362" spans="1:5" x14ac:dyDescent="0.2">
      <c r="A1362" s="8"/>
      <c r="B1362" s="4" t="s">
        <v>95</v>
      </c>
      <c r="C1362" s="4" t="s">
        <v>6</v>
      </c>
      <c r="D1362" s="5">
        <v>8000.45</v>
      </c>
      <c r="E1362" s="6">
        <v>1</v>
      </c>
    </row>
    <row r="1363" spans="1:5" x14ac:dyDescent="0.2">
      <c r="A1363" s="8"/>
      <c r="B1363" s="7" t="s">
        <v>110</v>
      </c>
      <c r="C1363" s="4" t="s">
        <v>5</v>
      </c>
      <c r="D1363" s="5">
        <v>6000.72</v>
      </c>
      <c r="E1363" s="6">
        <v>1</v>
      </c>
    </row>
    <row r="1364" spans="1:5" x14ac:dyDescent="0.2">
      <c r="A1364" s="8"/>
      <c r="B1364" s="8"/>
      <c r="C1364" s="4" t="s">
        <v>6</v>
      </c>
      <c r="D1364" s="5">
        <v>46000.630000000005</v>
      </c>
      <c r="E1364" s="6">
        <v>3</v>
      </c>
    </row>
    <row r="1365" spans="1:5" x14ac:dyDescent="0.2">
      <c r="A1365" s="8"/>
      <c r="B1365" s="7" t="s">
        <v>97</v>
      </c>
      <c r="C1365" s="4" t="s">
        <v>5</v>
      </c>
      <c r="D1365" s="5">
        <v>7000.33</v>
      </c>
      <c r="E1365" s="6">
        <v>1</v>
      </c>
    </row>
    <row r="1366" spans="1:5" x14ac:dyDescent="0.2">
      <c r="A1366" s="8"/>
      <c r="B1366" s="8"/>
      <c r="C1366" s="4" t="s">
        <v>6</v>
      </c>
      <c r="D1366" s="5">
        <v>6000.28</v>
      </c>
      <c r="E1366" s="6">
        <v>1</v>
      </c>
    </row>
    <row r="1367" spans="1:5" x14ac:dyDescent="0.2">
      <c r="A1367" s="8"/>
      <c r="B1367" s="4" t="s">
        <v>120</v>
      </c>
      <c r="C1367" s="4" t="s">
        <v>5</v>
      </c>
      <c r="D1367" s="5">
        <v>13000.62</v>
      </c>
      <c r="E1367" s="6">
        <v>1</v>
      </c>
    </row>
    <row r="1368" spans="1:5" x14ac:dyDescent="0.2">
      <c r="A1368" s="8"/>
      <c r="B1368" s="7" t="s">
        <v>99</v>
      </c>
      <c r="C1368" s="4" t="s">
        <v>5</v>
      </c>
      <c r="D1368" s="5">
        <v>9000.1299999999992</v>
      </c>
      <c r="E1368" s="6">
        <v>1</v>
      </c>
    </row>
    <row r="1369" spans="1:5" x14ac:dyDescent="0.2">
      <c r="A1369" s="8"/>
      <c r="B1369" s="8"/>
      <c r="C1369" s="4" t="s">
        <v>6</v>
      </c>
      <c r="D1369" s="5">
        <v>8000.19</v>
      </c>
      <c r="E1369" s="6">
        <v>1</v>
      </c>
    </row>
    <row r="1370" spans="1:5" x14ac:dyDescent="0.2">
      <c r="A1370" s="8"/>
      <c r="B1370" s="4" t="s">
        <v>128</v>
      </c>
      <c r="C1370" s="4" t="s">
        <v>6</v>
      </c>
      <c r="D1370" s="5">
        <v>9000.32</v>
      </c>
      <c r="E1370" s="6">
        <v>1</v>
      </c>
    </row>
    <row r="1371" spans="1:5" x14ac:dyDescent="0.2">
      <c r="A1371" s="8"/>
      <c r="B1371" s="7" t="s">
        <v>104</v>
      </c>
      <c r="C1371" s="4" t="s">
        <v>5</v>
      </c>
      <c r="D1371" s="5">
        <v>14999.95</v>
      </c>
      <c r="E1371" s="6">
        <v>2</v>
      </c>
    </row>
    <row r="1372" spans="1:5" x14ac:dyDescent="0.2">
      <c r="A1372" s="8"/>
      <c r="B1372" s="8"/>
      <c r="C1372" s="4" t="s">
        <v>6</v>
      </c>
      <c r="D1372" s="5">
        <v>16000.27</v>
      </c>
      <c r="E1372" s="6">
        <v>2</v>
      </c>
    </row>
    <row r="1373" spans="1:5" x14ac:dyDescent="0.2">
      <c r="A1373" s="8"/>
      <c r="B1373" s="4" t="s">
        <v>112</v>
      </c>
      <c r="C1373" s="4" t="s">
        <v>5</v>
      </c>
      <c r="D1373" s="5">
        <v>43000.88</v>
      </c>
      <c r="E1373" s="6">
        <v>2</v>
      </c>
    </row>
    <row r="1374" spans="1:5" x14ac:dyDescent="0.2">
      <c r="A1374" s="8"/>
      <c r="B1374" s="4" t="s">
        <v>105</v>
      </c>
      <c r="C1374" s="4" t="s">
        <v>6</v>
      </c>
      <c r="D1374" s="5">
        <v>22000.3</v>
      </c>
      <c r="E1374" s="6">
        <v>1</v>
      </c>
    </row>
    <row r="1375" spans="1:5" x14ac:dyDescent="0.2">
      <c r="A1375" s="8"/>
      <c r="B1375" s="4" t="s">
        <v>106</v>
      </c>
      <c r="C1375" s="4" t="s">
        <v>6</v>
      </c>
      <c r="D1375" s="5">
        <v>9000.7000000000007</v>
      </c>
      <c r="E1375" s="6">
        <v>1</v>
      </c>
    </row>
    <row r="1376" spans="1:5" x14ac:dyDescent="0.2">
      <c r="A1376" s="8"/>
      <c r="B1376" s="4" t="s">
        <v>113</v>
      </c>
      <c r="C1376" s="4" t="s">
        <v>6</v>
      </c>
      <c r="D1376" s="5">
        <v>35000.370000000003</v>
      </c>
      <c r="E1376" s="6">
        <v>2</v>
      </c>
    </row>
    <row r="1377" spans="1:5" x14ac:dyDescent="0.2">
      <c r="A1377" s="8"/>
      <c r="B1377" s="7" t="s">
        <v>115</v>
      </c>
      <c r="C1377" s="4" t="s">
        <v>5</v>
      </c>
      <c r="D1377" s="5">
        <v>6000.72</v>
      </c>
      <c r="E1377" s="6">
        <v>1</v>
      </c>
    </row>
    <row r="1378" spans="1:5" x14ac:dyDescent="0.2">
      <c r="A1378" s="8"/>
      <c r="B1378" s="8"/>
      <c r="C1378" s="4" t="s">
        <v>10</v>
      </c>
      <c r="D1378" s="5">
        <v>42001.08</v>
      </c>
      <c r="E1378" s="6">
        <v>2</v>
      </c>
    </row>
    <row r="1379" spans="1:5" x14ac:dyDescent="0.2">
      <c r="A1379" s="8"/>
      <c r="B1379" s="4" t="s">
        <v>129</v>
      </c>
      <c r="C1379" s="4" t="s">
        <v>5</v>
      </c>
      <c r="D1379" s="5">
        <v>2000.55</v>
      </c>
      <c r="E1379" s="6">
        <v>1</v>
      </c>
    </row>
    <row r="1380" spans="1:5" x14ac:dyDescent="0.2">
      <c r="A1380" s="8"/>
      <c r="B1380" s="7" t="s">
        <v>130</v>
      </c>
      <c r="C1380" s="4" t="s">
        <v>5</v>
      </c>
      <c r="D1380" s="5">
        <v>7500.15</v>
      </c>
      <c r="E1380" s="6">
        <v>1</v>
      </c>
    </row>
    <row r="1381" spans="1:5" x14ac:dyDescent="0.2">
      <c r="A1381" s="8"/>
      <c r="B1381" s="8"/>
      <c r="C1381" s="4" t="s">
        <v>6</v>
      </c>
      <c r="D1381" s="5">
        <v>6500.06</v>
      </c>
      <c r="E1381" s="6">
        <v>1</v>
      </c>
    </row>
    <row r="1382" spans="1:5" x14ac:dyDescent="0.2">
      <c r="A1382" s="8"/>
      <c r="B1382" s="4" t="s">
        <v>131</v>
      </c>
      <c r="C1382" s="4" t="s">
        <v>10</v>
      </c>
      <c r="D1382" s="5">
        <v>10000.6</v>
      </c>
      <c r="E1382" s="6">
        <v>1</v>
      </c>
    </row>
    <row r="1383" spans="1:5" x14ac:dyDescent="0.2">
      <c r="A1383" s="7" t="s">
        <v>132</v>
      </c>
      <c r="B1383" s="4" t="s">
        <v>57</v>
      </c>
      <c r="C1383" s="4" t="s">
        <v>5</v>
      </c>
      <c r="D1383" s="5">
        <v>1848.22</v>
      </c>
      <c r="E1383" s="6">
        <v>1</v>
      </c>
    </row>
    <row r="1384" spans="1:5" x14ac:dyDescent="0.2">
      <c r="A1384" s="8"/>
      <c r="B1384" s="4" t="s">
        <v>7</v>
      </c>
      <c r="C1384" s="4" t="s">
        <v>6</v>
      </c>
      <c r="D1384" s="5">
        <v>35000.78</v>
      </c>
      <c r="E1384" s="6">
        <v>3</v>
      </c>
    </row>
    <row r="1385" spans="1:5" x14ac:dyDescent="0.2">
      <c r="A1385" s="8"/>
      <c r="B1385" s="7" t="s">
        <v>8</v>
      </c>
      <c r="C1385" s="4" t="s">
        <v>5</v>
      </c>
      <c r="D1385" s="5">
        <v>20000.849999999999</v>
      </c>
      <c r="E1385" s="6">
        <v>2</v>
      </c>
    </row>
    <row r="1386" spans="1:5" x14ac:dyDescent="0.2">
      <c r="A1386" s="8"/>
      <c r="B1386" s="8"/>
      <c r="C1386" s="4" t="s">
        <v>6</v>
      </c>
      <c r="D1386" s="5">
        <v>20000.09</v>
      </c>
      <c r="E1386" s="6">
        <v>1</v>
      </c>
    </row>
    <row r="1387" spans="1:5" x14ac:dyDescent="0.2">
      <c r="A1387" s="8"/>
      <c r="B1387" s="8"/>
      <c r="C1387" s="4" t="s">
        <v>10</v>
      </c>
      <c r="D1387" s="5">
        <v>1200.19</v>
      </c>
      <c r="E1387" s="6">
        <v>1</v>
      </c>
    </row>
    <row r="1388" spans="1:5" x14ac:dyDescent="0.2">
      <c r="A1388" s="8"/>
      <c r="B1388" s="7" t="s">
        <v>9</v>
      </c>
      <c r="C1388" s="4" t="s">
        <v>5</v>
      </c>
      <c r="D1388" s="5">
        <v>562.5</v>
      </c>
      <c r="E1388" s="6">
        <v>1</v>
      </c>
    </row>
    <row r="1389" spans="1:5" x14ac:dyDescent="0.2">
      <c r="A1389" s="8"/>
      <c r="B1389" s="8"/>
      <c r="C1389" s="4" t="s">
        <v>10</v>
      </c>
      <c r="D1389" s="5">
        <v>12000.86</v>
      </c>
      <c r="E1389" s="6">
        <v>1</v>
      </c>
    </row>
    <row r="1390" spans="1:5" x14ac:dyDescent="0.2">
      <c r="A1390" s="8"/>
      <c r="B1390" s="4" t="s">
        <v>36</v>
      </c>
      <c r="C1390" s="4" t="s">
        <v>5</v>
      </c>
      <c r="D1390" s="5">
        <v>17000.509999999998</v>
      </c>
      <c r="E1390" s="6">
        <v>1</v>
      </c>
    </row>
    <row r="1391" spans="1:5" x14ac:dyDescent="0.2">
      <c r="A1391" s="8"/>
      <c r="B1391" s="7" t="s">
        <v>37</v>
      </c>
      <c r="C1391" s="4" t="s">
        <v>5</v>
      </c>
      <c r="D1391" s="5">
        <v>6500.68</v>
      </c>
      <c r="E1391" s="6">
        <v>1</v>
      </c>
    </row>
    <row r="1392" spans="1:5" x14ac:dyDescent="0.2">
      <c r="A1392" s="8"/>
      <c r="B1392" s="8"/>
      <c r="C1392" s="4" t="s">
        <v>10</v>
      </c>
      <c r="D1392" s="5">
        <v>694.69</v>
      </c>
      <c r="E1392" s="6">
        <v>1</v>
      </c>
    </row>
    <row r="1393" spans="1:5" x14ac:dyDescent="0.2">
      <c r="A1393" s="8"/>
      <c r="B1393" s="4" t="s">
        <v>12</v>
      </c>
      <c r="C1393" s="4" t="s">
        <v>5</v>
      </c>
      <c r="D1393" s="5">
        <v>32894.82</v>
      </c>
      <c r="E1393" s="6">
        <v>3</v>
      </c>
    </row>
    <row r="1394" spans="1:5" x14ac:dyDescent="0.2">
      <c r="A1394" s="8"/>
      <c r="B1394" s="4" t="s">
        <v>13</v>
      </c>
      <c r="C1394" s="4" t="s">
        <v>5</v>
      </c>
      <c r="D1394" s="5">
        <v>3000.09</v>
      </c>
      <c r="E1394" s="6">
        <v>1</v>
      </c>
    </row>
    <row r="1395" spans="1:5" x14ac:dyDescent="0.2">
      <c r="A1395" s="8"/>
      <c r="B1395" s="4" t="s">
        <v>14</v>
      </c>
      <c r="C1395" s="4" t="s">
        <v>6</v>
      </c>
      <c r="D1395" s="5">
        <v>10000.69</v>
      </c>
      <c r="E1395" s="6">
        <v>1</v>
      </c>
    </row>
    <row r="1396" spans="1:5" x14ac:dyDescent="0.2">
      <c r="A1396" s="8"/>
      <c r="B1396" s="7" t="s">
        <v>15</v>
      </c>
      <c r="C1396" s="4" t="s">
        <v>5</v>
      </c>
      <c r="D1396" s="5">
        <v>30698.29</v>
      </c>
      <c r="E1396" s="6">
        <v>2</v>
      </c>
    </row>
    <row r="1397" spans="1:5" x14ac:dyDescent="0.2">
      <c r="A1397" s="8"/>
      <c r="B1397" s="8"/>
      <c r="C1397" s="4" t="s">
        <v>6</v>
      </c>
      <c r="D1397" s="5">
        <v>6500.74</v>
      </c>
      <c r="E1397" s="6">
        <v>1</v>
      </c>
    </row>
    <row r="1398" spans="1:5" x14ac:dyDescent="0.2">
      <c r="A1398" s="8"/>
      <c r="B1398" s="7" t="s">
        <v>38</v>
      </c>
      <c r="C1398" s="4" t="s">
        <v>5</v>
      </c>
      <c r="D1398" s="5">
        <v>8000.12</v>
      </c>
      <c r="E1398" s="6">
        <v>1</v>
      </c>
    </row>
    <row r="1399" spans="1:5" x14ac:dyDescent="0.2">
      <c r="A1399" s="8"/>
      <c r="B1399" s="8"/>
      <c r="C1399" s="4" t="s">
        <v>6</v>
      </c>
      <c r="D1399" s="5">
        <v>9500.1200000000008</v>
      </c>
      <c r="E1399" s="6">
        <v>1</v>
      </c>
    </row>
    <row r="1400" spans="1:5" x14ac:dyDescent="0.2">
      <c r="A1400" s="8"/>
      <c r="B1400" s="7" t="s">
        <v>39</v>
      </c>
      <c r="C1400" s="4" t="s">
        <v>5</v>
      </c>
      <c r="D1400" s="5">
        <v>19000.62</v>
      </c>
      <c r="E1400" s="6">
        <v>3</v>
      </c>
    </row>
    <row r="1401" spans="1:5" x14ac:dyDescent="0.2">
      <c r="A1401" s="8"/>
      <c r="B1401" s="8"/>
      <c r="C1401" s="4" t="s">
        <v>6</v>
      </c>
      <c r="D1401" s="5">
        <v>7000.15</v>
      </c>
      <c r="E1401" s="6">
        <v>1</v>
      </c>
    </row>
    <row r="1402" spans="1:5" x14ac:dyDescent="0.2">
      <c r="A1402" s="8"/>
      <c r="B1402" s="4" t="s">
        <v>16</v>
      </c>
      <c r="C1402" s="4" t="s">
        <v>5</v>
      </c>
      <c r="D1402" s="5">
        <v>18000.32</v>
      </c>
      <c r="E1402" s="6">
        <v>1</v>
      </c>
    </row>
    <row r="1403" spans="1:5" x14ac:dyDescent="0.2">
      <c r="A1403" s="8"/>
      <c r="B1403" s="4" t="s">
        <v>17</v>
      </c>
      <c r="C1403" s="4" t="s">
        <v>5</v>
      </c>
      <c r="D1403" s="5">
        <v>6142.88</v>
      </c>
      <c r="E1403" s="6">
        <v>2</v>
      </c>
    </row>
    <row r="1404" spans="1:5" x14ac:dyDescent="0.2">
      <c r="A1404" s="8"/>
      <c r="B1404" s="4" t="s">
        <v>40</v>
      </c>
      <c r="C1404" s="4" t="s">
        <v>5</v>
      </c>
      <c r="D1404" s="5">
        <v>16000.08</v>
      </c>
      <c r="E1404" s="6">
        <v>1</v>
      </c>
    </row>
    <row r="1405" spans="1:5" x14ac:dyDescent="0.2">
      <c r="A1405" s="8"/>
      <c r="B1405" s="4" t="s">
        <v>42</v>
      </c>
      <c r="C1405" s="4" t="s">
        <v>5</v>
      </c>
      <c r="D1405" s="5">
        <v>833.95</v>
      </c>
      <c r="E1405" s="6">
        <v>1</v>
      </c>
    </row>
    <row r="1406" spans="1:5" x14ac:dyDescent="0.2">
      <c r="A1406" s="8"/>
      <c r="B1406" s="4" t="s">
        <v>18</v>
      </c>
      <c r="C1406" s="4" t="s">
        <v>5</v>
      </c>
      <c r="D1406" s="5">
        <v>18000.34</v>
      </c>
      <c r="E1406" s="6">
        <v>3</v>
      </c>
    </row>
    <row r="1407" spans="1:5" x14ac:dyDescent="0.2">
      <c r="A1407" s="8"/>
      <c r="B1407" s="7" t="s">
        <v>19</v>
      </c>
      <c r="C1407" s="4" t="s">
        <v>5</v>
      </c>
      <c r="D1407" s="5">
        <v>26001.18</v>
      </c>
      <c r="E1407" s="6">
        <v>4</v>
      </c>
    </row>
    <row r="1408" spans="1:5" x14ac:dyDescent="0.2">
      <c r="A1408" s="8"/>
      <c r="B1408" s="8"/>
      <c r="C1408" s="4" t="s">
        <v>6</v>
      </c>
      <c r="D1408" s="5">
        <v>10999.95</v>
      </c>
      <c r="E1408" s="6">
        <v>1</v>
      </c>
    </row>
    <row r="1409" spans="1:5" x14ac:dyDescent="0.2">
      <c r="A1409" s="8"/>
      <c r="B1409" s="4" t="s">
        <v>20</v>
      </c>
      <c r="C1409" s="4" t="s">
        <v>5</v>
      </c>
      <c r="D1409" s="5">
        <v>3000.26</v>
      </c>
      <c r="E1409" s="6">
        <v>1</v>
      </c>
    </row>
    <row r="1410" spans="1:5" x14ac:dyDescent="0.2">
      <c r="A1410" s="8"/>
      <c r="B1410" s="4" t="s">
        <v>21</v>
      </c>
      <c r="C1410" s="4" t="s">
        <v>5</v>
      </c>
      <c r="D1410" s="5">
        <v>5000.29</v>
      </c>
      <c r="E1410" s="6">
        <v>1</v>
      </c>
    </row>
    <row r="1411" spans="1:5" x14ac:dyDescent="0.2">
      <c r="A1411" s="8"/>
      <c r="B1411" s="7" t="s">
        <v>22</v>
      </c>
      <c r="C1411" s="4" t="s">
        <v>5</v>
      </c>
      <c r="D1411" s="5">
        <v>10000.35</v>
      </c>
      <c r="E1411" s="6">
        <v>1</v>
      </c>
    </row>
    <row r="1412" spans="1:5" x14ac:dyDescent="0.2">
      <c r="A1412" s="8"/>
      <c r="B1412" s="8"/>
      <c r="C1412" s="4" t="s">
        <v>6</v>
      </c>
      <c r="D1412" s="5">
        <v>1500.34</v>
      </c>
      <c r="E1412" s="6">
        <v>1</v>
      </c>
    </row>
    <row r="1413" spans="1:5" x14ac:dyDescent="0.2">
      <c r="A1413" s="8"/>
      <c r="B1413" s="4" t="s">
        <v>23</v>
      </c>
      <c r="C1413" s="4" t="s">
        <v>5</v>
      </c>
      <c r="D1413" s="5">
        <v>18000.7</v>
      </c>
      <c r="E1413" s="6">
        <v>1</v>
      </c>
    </row>
    <row r="1414" spans="1:5" x14ac:dyDescent="0.2">
      <c r="A1414" s="8"/>
      <c r="B1414" s="4" t="s">
        <v>24</v>
      </c>
      <c r="C1414" s="4" t="s">
        <v>6</v>
      </c>
      <c r="D1414" s="5">
        <v>21000.5</v>
      </c>
      <c r="E1414" s="6">
        <v>1</v>
      </c>
    </row>
    <row r="1415" spans="1:5" x14ac:dyDescent="0.2">
      <c r="A1415" s="8"/>
      <c r="B1415" s="4" t="s">
        <v>62</v>
      </c>
      <c r="C1415" s="4" t="s">
        <v>10</v>
      </c>
      <c r="D1415" s="5">
        <v>705.76</v>
      </c>
      <c r="E1415" s="6">
        <v>1</v>
      </c>
    </row>
    <row r="1416" spans="1:5" x14ac:dyDescent="0.2">
      <c r="A1416" s="8"/>
      <c r="B1416" s="4" t="s">
        <v>63</v>
      </c>
      <c r="C1416" s="4" t="s">
        <v>6</v>
      </c>
      <c r="D1416" s="5">
        <v>20000.47</v>
      </c>
      <c r="E1416" s="6">
        <v>1</v>
      </c>
    </row>
    <row r="1417" spans="1:5" x14ac:dyDescent="0.2">
      <c r="A1417" s="8"/>
      <c r="B1417" s="7" t="s">
        <v>64</v>
      </c>
      <c r="C1417" s="4" t="s">
        <v>5</v>
      </c>
      <c r="D1417" s="5">
        <v>22000.09</v>
      </c>
      <c r="E1417" s="6">
        <v>1</v>
      </c>
    </row>
    <row r="1418" spans="1:5" x14ac:dyDescent="0.2">
      <c r="A1418" s="8"/>
      <c r="B1418" s="8"/>
      <c r="C1418" s="4" t="s">
        <v>6</v>
      </c>
      <c r="D1418" s="5">
        <v>42000.509999999995</v>
      </c>
      <c r="E1418" s="6">
        <v>2</v>
      </c>
    </row>
    <row r="1419" spans="1:5" x14ac:dyDescent="0.2">
      <c r="A1419" s="8"/>
      <c r="B1419" s="4" t="s">
        <v>44</v>
      </c>
      <c r="C1419" s="4" t="s">
        <v>6</v>
      </c>
      <c r="D1419" s="5">
        <v>9000.25</v>
      </c>
      <c r="E1419" s="6">
        <v>1</v>
      </c>
    </row>
    <row r="1420" spans="1:5" x14ac:dyDescent="0.2">
      <c r="A1420" s="8"/>
      <c r="B1420" s="4" t="s">
        <v>26</v>
      </c>
      <c r="C1420" s="4" t="s">
        <v>5</v>
      </c>
      <c r="D1420" s="5">
        <v>61501.120000000003</v>
      </c>
      <c r="E1420" s="6">
        <v>5</v>
      </c>
    </row>
    <row r="1421" spans="1:5" x14ac:dyDescent="0.2">
      <c r="A1421" s="8"/>
      <c r="B1421" s="4" t="s">
        <v>68</v>
      </c>
      <c r="C1421" s="4" t="s">
        <v>10</v>
      </c>
      <c r="D1421" s="5">
        <v>14000.44</v>
      </c>
      <c r="E1421" s="6">
        <v>1</v>
      </c>
    </row>
    <row r="1422" spans="1:5" x14ac:dyDescent="0.2">
      <c r="A1422" s="8"/>
      <c r="B1422" s="4" t="s">
        <v>27</v>
      </c>
      <c r="C1422" s="4" t="s">
        <v>5</v>
      </c>
      <c r="D1422" s="5">
        <v>56887.15</v>
      </c>
      <c r="E1422" s="6">
        <v>5</v>
      </c>
    </row>
    <row r="1423" spans="1:5" x14ac:dyDescent="0.2">
      <c r="A1423" s="8"/>
      <c r="B1423" s="7" t="s">
        <v>46</v>
      </c>
      <c r="C1423" s="4" t="s">
        <v>5</v>
      </c>
      <c r="D1423" s="5">
        <v>7000.45</v>
      </c>
      <c r="E1423" s="6">
        <v>1</v>
      </c>
    </row>
    <row r="1424" spans="1:5" x14ac:dyDescent="0.2">
      <c r="A1424" s="8"/>
      <c r="B1424" s="8"/>
      <c r="C1424" s="4" t="s">
        <v>10</v>
      </c>
      <c r="D1424" s="5">
        <v>7500.75</v>
      </c>
      <c r="E1424" s="6">
        <v>1</v>
      </c>
    </row>
    <row r="1425" spans="1:5" x14ac:dyDescent="0.2">
      <c r="A1425" s="8"/>
      <c r="B1425" s="4" t="s">
        <v>47</v>
      </c>
      <c r="C1425" s="4" t="s">
        <v>6</v>
      </c>
      <c r="D1425" s="5">
        <v>17000.02</v>
      </c>
      <c r="E1425" s="6">
        <v>1</v>
      </c>
    </row>
    <row r="1426" spans="1:5" x14ac:dyDescent="0.2">
      <c r="A1426" s="8"/>
      <c r="B1426" s="4" t="s">
        <v>48</v>
      </c>
      <c r="C1426" s="4" t="s">
        <v>5</v>
      </c>
      <c r="D1426" s="5">
        <v>2500.19</v>
      </c>
      <c r="E1426" s="6">
        <v>1</v>
      </c>
    </row>
    <row r="1427" spans="1:5" x14ac:dyDescent="0.2">
      <c r="A1427" s="8"/>
      <c r="B1427" s="4" t="s">
        <v>30</v>
      </c>
      <c r="C1427" s="4" t="s">
        <v>6</v>
      </c>
      <c r="D1427" s="5">
        <v>19999.95</v>
      </c>
      <c r="E1427" s="6">
        <v>1</v>
      </c>
    </row>
    <row r="1428" spans="1:5" x14ac:dyDescent="0.2">
      <c r="A1428" s="8"/>
      <c r="B1428" s="4" t="s">
        <v>65</v>
      </c>
      <c r="C1428" s="4" t="s">
        <v>5</v>
      </c>
      <c r="D1428" s="5">
        <v>5000.18</v>
      </c>
      <c r="E1428" s="6">
        <v>1</v>
      </c>
    </row>
    <row r="1429" spans="1:5" x14ac:dyDescent="0.2">
      <c r="A1429" s="8"/>
      <c r="B1429" s="4" t="s">
        <v>50</v>
      </c>
      <c r="C1429" s="4" t="s">
        <v>10</v>
      </c>
      <c r="D1429" s="5">
        <v>10000.290000000001</v>
      </c>
      <c r="E1429" s="6">
        <v>2</v>
      </c>
    </row>
    <row r="1430" spans="1:5" x14ac:dyDescent="0.2">
      <c r="A1430" s="8"/>
      <c r="B1430" s="4" t="s">
        <v>31</v>
      </c>
      <c r="C1430" s="4" t="s">
        <v>5</v>
      </c>
      <c r="D1430" s="5">
        <v>10000.6</v>
      </c>
      <c r="E1430" s="6">
        <v>1</v>
      </c>
    </row>
    <row r="1431" spans="1:5" x14ac:dyDescent="0.2">
      <c r="A1431" s="8"/>
      <c r="B1431" s="7" t="s">
        <v>51</v>
      </c>
      <c r="C1431" s="4" t="s">
        <v>5</v>
      </c>
      <c r="D1431" s="5">
        <v>16000.56</v>
      </c>
      <c r="E1431" s="6">
        <v>1</v>
      </c>
    </row>
    <row r="1432" spans="1:5" x14ac:dyDescent="0.2">
      <c r="A1432" s="8"/>
      <c r="B1432" s="8"/>
      <c r="C1432" s="4" t="s">
        <v>6</v>
      </c>
      <c r="D1432" s="5">
        <v>30000.77</v>
      </c>
      <c r="E1432" s="6">
        <v>2</v>
      </c>
    </row>
    <row r="1433" spans="1:5" x14ac:dyDescent="0.2">
      <c r="A1433" s="8"/>
      <c r="B1433" s="4" t="s">
        <v>69</v>
      </c>
      <c r="C1433" s="4" t="s">
        <v>10</v>
      </c>
      <c r="D1433" s="5">
        <v>39501.350000000006</v>
      </c>
      <c r="E1433" s="6">
        <v>3</v>
      </c>
    </row>
    <row r="1434" spans="1:5" x14ac:dyDescent="0.2">
      <c r="A1434" s="8"/>
      <c r="B1434" s="4" t="s">
        <v>53</v>
      </c>
      <c r="C1434" s="4" t="s">
        <v>6</v>
      </c>
      <c r="D1434" s="5">
        <v>20000.61</v>
      </c>
      <c r="E1434" s="6">
        <v>2</v>
      </c>
    </row>
    <row r="1435" spans="1:5" x14ac:dyDescent="0.2">
      <c r="A1435" s="8"/>
      <c r="B1435" s="4" t="s">
        <v>34</v>
      </c>
      <c r="C1435" s="4" t="s">
        <v>5</v>
      </c>
      <c r="D1435" s="5">
        <v>5000.0600000000004</v>
      </c>
      <c r="E1435" s="6">
        <v>1</v>
      </c>
    </row>
    <row r="1436" spans="1:5" x14ac:dyDescent="0.2">
      <c r="A1436" s="8"/>
      <c r="B1436" s="7" t="s">
        <v>54</v>
      </c>
      <c r="C1436" s="4" t="s">
        <v>5</v>
      </c>
      <c r="D1436" s="5">
        <v>6000.65</v>
      </c>
      <c r="E1436" s="6">
        <v>1</v>
      </c>
    </row>
    <row r="1437" spans="1:5" x14ac:dyDescent="0.2">
      <c r="A1437" s="8"/>
      <c r="B1437" s="8"/>
      <c r="C1437" s="4" t="s">
        <v>10</v>
      </c>
      <c r="D1437" s="5">
        <v>2000.26</v>
      </c>
      <c r="E1437" s="6">
        <v>1</v>
      </c>
    </row>
    <row r="1438" spans="1:5" x14ac:dyDescent="0.2">
      <c r="A1438" s="8"/>
      <c r="B1438" s="4" t="s">
        <v>55</v>
      </c>
      <c r="C1438" s="4" t="s">
        <v>6</v>
      </c>
      <c r="D1438" s="5">
        <v>8000.53</v>
      </c>
      <c r="E1438" s="6">
        <v>1</v>
      </c>
    </row>
    <row r="1439" spans="1:5" x14ac:dyDescent="0.2">
      <c r="A1439" s="8"/>
      <c r="B1439" s="4" t="s">
        <v>118</v>
      </c>
      <c r="C1439" s="4" t="s">
        <v>5</v>
      </c>
      <c r="D1439" s="5">
        <v>12000.5</v>
      </c>
      <c r="E1439" s="6">
        <v>1</v>
      </c>
    </row>
    <row r="1440" spans="1:5" x14ac:dyDescent="0.2">
      <c r="A1440" s="8"/>
      <c r="B1440" s="4" t="s">
        <v>73</v>
      </c>
      <c r="C1440" s="4" t="s">
        <v>5</v>
      </c>
      <c r="D1440" s="5">
        <v>2500.27</v>
      </c>
      <c r="E1440" s="6">
        <v>1</v>
      </c>
    </row>
    <row r="1441" spans="1:5" x14ac:dyDescent="0.2">
      <c r="A1441" s="8"/>
      <c r="B1441" s="4" t="s">
        <v>76</v>
      </c>
      <c r="C1441" s="4" t="s">
        <v>6</v>
      </c>
      <c r="D1441" s="5">
        <v>88002.240000000005</v>
      </c>
      <c r="E1441" s="6">
        <v>4</v>
      </c>
    </row>
    <row r="1442" spans="1:5" x14ac:dyDescent="0.2">
      <c r="A1442" s="8"/>
      <c r="B1442" s="7" t="s">
        <v>77</v>
      </c>
      <c r="C1442" s="4" t="s">
        <v>5</v>
      </c>
      <c r="D1442" s="5">
        <v>35000.81</v>
      </c>
      <c r="E1442" s="6">
        <v>2</v>
      </c>
    </row>
    <row r="1443" spans="1:5" x14ac:dyDescent="0.2">
      <c r="A1443" s="8"/>
      <c r="B1443" s="8"/>
      <c r="C1443" s="4" t="s">
        <v>6</v>
      </c>
      <c r="D1443" s="5">
        <v>31000.829999999998</v>
      </c>
      <c r="E1443" s="6">
        <v>2</v>
      </c>
    </row>
    <row r="1444" spans="1:5" x14ac:dyDescent="0.2">
      <c r="A1444" s="8"/>
      <c r="B1444" s="8"/>
      <c r="C1444" s="4" t="s">
        <v>10</v>
      </c>
      <c r="D1444" s="5">
        <v>10000.030000000001</v>
      </c>
      <c r="E1444" s="6">
        <v>1</v>
      </c>
    </row>
    <row r="1445" spans="1:5" x14ac:dyDescent="0.2">
      <c r="A1445" s="8"/>
      <c r="B1445" s="4" t="s">
        <v>102</v>
      </c>
      <c r="C1445" s="4" t="s">
        <v>5</v>
      </c>
      <c r="D1445" s="5">
        <v>14000.94</v>
      </c>
      <c r="E1445" s="6">
        <v>2</v>
      </c>
    </row>
    <row r="1446" spans="1:5" x14ac:dyDescent="0.2">
      <c r="A1446" s="8"/>
      <c r="B1446" s="7" t="s">
        <v>86</v>
      </c>
      <c r="C1446" s="4" t="s">
        <v>6</v>
      </c>
      <c r="D1446" s="5">
        <v>29000.43</v>
      </c>
      <c r="E1446" s="6">
        <v>2</v>
      </c>
    </row>
    <row r="1447" spans="1:5" x14ac:dyDescent="0.2">
      <c r="A1447" s="8"/>
      <c r="B1447" s="8"/>
      <c r="C1447" s="4" t="s">
        <v>10</v>
      </c>
      <c r="D1447" s="5">
        <v>18000.12</v>
      </c>
      <c r="E1447" s="6">
        <v>1</v>
      </c>
    </row>
    <row r="1448" spans="1:5" x14ac:dyDescent="0.2">
      <c r="A1448" s="8"/>
      <c r="B1448" s="4" t="s">
        <v>81</v>
      </c>
      <c r="C1448" s="4" t="s">
        <v>5</v>
      </c>
      <c r="D1448" s="5">
        <v>17000.349999999999</v>
      </c>
      <c r="E1448" s="6">
        <v>1</v>
      </c>
    </row>
    <row r="1449" spans="1:5" x14ac:dyDescent="0.2">
      <c r="A1449" s="8"/>
      <c r="B1449" s="7" t="s">
        <v>88</v>
      </c>
      <c r="C1449" s="4" t="s">
        <v>5</v>
      </c>
      <c r="D1449" s="5">
        <v>7500.39</v>
      </c>
      <c r="E1449" s="6">
        <v>1</v>
      </c>
    </row>
    <row r="1450" spans="1:5" x14ac:dyDescent="0.2">
      <c r="A1450" s="8"/>
      <c r="B1450" s="8"/>
      <c r="C1450" s="4" t="s">
        <v>6</v>
      </c>
      <c r="D1450" s="5">
        <v>13000.12</v>
      </c>
      <c r="E1450" s="6">
        <v>1</v>
      </c>
    </row>
    <row r="1451" spans="1:5" x14ac:dyDescent="0.2">
      <c r="A1451" s="8"/>
      <c r="B1451" s="4" t="s">
        <v>95</v>
      </c>
      <c r="C1451" s="4" t="s">
        <v>5</v>
      </c>
      <c r="D1451" s="5">
        <v>28500.21</v>
      </c>
      <c r="E1451" s="6">
        <v>2</v>
      </c>
    </row>
    <row r="1452" spans="1:5" x14ac:dyDescent="0.2">
      <c r="A1452" s="8"/>
      <c r="B1452" s="4" t="s">
        <v>110</v>
      </c>
      <c r="C1452" s="4" t="s">
        <v>6</v>
      </c>
      <c r="D1452" s="5">
        <v>10500.47</v>
      </c>
      <c r="E1452" s="6">
        <v>1</v>
      </c>
    </row>
    <row r="1453" spans="1:5" x14ac:dyDescent="0.2">
      <c r="A1453" s="8"/>
      <c r="B1453" s="4" t="s">
        <v>120</v>
      </c>
      <c r="C1453" s="4" t="s">
        <v>6</v>
      </c>
      <c r="D1453" s="5">
        <v>17000.34</v>
      </c>
      <c r="E1453" s="6">
        <v>1</v>
      </c>
    </row>
    <row r="1454" spans="1:5" x14ac:dyDescent="0.2">
      <c r="A1454" s="8"/>
      <c r="B1454" s="4" t="s">
        <v>98</v>
      </c>
      <c r="C1454" s="4" t="s">
        <v>5</v>
      </c>
      <c r="D1454" s="5">
        <v>14001.099999999999</v>
      </c>
      <c r="E1454" s="6">
        <v>2</v>
      </c>
    </row>
    <row r="1455" spans="1:5" x14ac:dyDescent="0.2">
      <c r="A1455" s="8"/>
      <c r="B1455" s="4" t="s">
        <v>99</v>
      </c>
      <c r="C1455" s="4" t="s">
        <v>10</v>
      </c>
      <c r="D1455" s="5">
        <v>31000.68</v>
      </c>
      <c r="E1455" s="6">
        <v>2</v>
      </c>
    </row>
    <row r="1456" spans="1:5" x14ac:dyDescent="0.2">
      <c r="A1456" s="8"/>
      <c r="B1456" s="4" t="s">
        <v>128</v>
      </c>
      <c r="C1456" s="4" t="s">
        <v>6</v>
      </c>
      <c r="D1456" s="5">
        <v>19999.95</v>
      </c>
      <c r="E1456" s="6">
        <v>1</v>
      </c>
    </row>
    <row r="1457" spans="1:5" x14ac:dyDescent="0.2">
      <c r="A1457" s="8"/>
      <c r="B1457" s="4" t="s">
        <v>100</v>
      </c>
      <c r="C1457" s="4" t="s">
        <v>6</v>
      </c>
      <c r="D1457" s="5">
        <v>25000.16</v>
      </c>
      <c r="E1457" s="6">
        <v>1</v>
      </c>
    </row>
    <row r="1458" spans="1:5" x14ac:dyDescent="0.2">
      <c r="A1458" s="8"/>
      <c r="B1458" s="4" t="s">
        <v>104</v>
      </c>
      <c r="C1458" s="4" t="s">
        <v>5</v>
      </c>
      <c r="D1458" s="5">
        <v>36000.78</v>
      </c>
      <c r="E1458" s="6">
        <v>2</v>
      </c>
    </row>
    <row r="1459" spans="1:5" x14ac:dyDescent="0.2">
      <c r="A1459" s="8"/>
      <c r="B1459" s="4" t="s">
        <v>111</v>
      </c>
      <c r="C1459" s="4" t="s">
        <v>10</v>
      </c>
      <c r="D1459" s="5">
        <v>8000.75</v>
      </c>
      <c r="E1459" s="6">
        <v>1</v>
      </c>
    </row>
    <row r="1460" spans="1:5" x14ac:dyDescent="0.2">
      <c r="A1460" s="8"/>
      <c r="B1460" s="4" t="s">
        <v>112</v>
      </c>
      <c r="C1460" s="4" t="s">
        <v>5</v>
      </c>
      <c r="D1460" s="5">
        <v>8000.71</v>
      </c>
      <c r="E1460" s="6">
        <v>1</v>
      </c>
    </row>
    <row r="1461" spans="1:5" x14ac:dyDescent="0.2">
      <c r="A1461" s="8"/>
      <c r="B1461" s="4" t="s">
        <v>105</v>
      </c>
      <c r="C1461" s="4" t="s">
        <v>6</v>
      </c>
      <c r="D1461" s="5">
        <v>16000.75</v>
      </c>
      <c r="E1461" s="6">
        <v>1</v>
      </c>
    </row>
    <row r="1462" spans="1:5" x14ac:dyDescent="0.2">
      <c r="A1462" s="8"/>
      <c r="B1462" s="4" t="s">
        <v>113</v>
      </c>
      <c r="C1462" s="4" t="s">
        <v>6</v>
      </c>
      <c r="D1462" s="5">
        <v>20000.07</v>
      </c>
      <c r="E1462" s="6">
        <v>1</v>
      </c>
    </row>
    <row r="1463" spans="1:5" x14ac:dyDescent="0.2">
      <c r="A1463" s="8"/>
      <c r="B1463" s="4" t="s">
        <v>114</v>
      </c>
      <c r="C1463" s="4" t="s">
        <v>6</v>
      </c>
      <c r="D1463" s="5">
        <v>10000.48</v>
      </c>
      <c r="E1463" s="6">
        <v>1</v>
      </c>
    </row>
    <row r="1464" spans="1:5" x14ac:dyDescent="0.2">
      <c r="A1464" s="8"/>
      <c r="B1464" s="4" t="s">
        <v>129</v>
      </c>
      <c r="C1464" s="4" t="s">
        <v>10</v>
      </c>
      <c r="D1464" s="5">
        <v>15000.17</v>
      </c>
      <c r="E1464" s="6">
        <v>1</v>
      </c>
    </row>
    <row r="1465" spans="1:5" x14ac:dyDescent="0.2">
      <c r="A1465" s="8"/>
      <c r="B1465" s="4" t="s">
        <v>131</v>
      </c>
      <c r="C1465" s="4" t="s">
        <v>6</v>
      </c>
      <c r="D1465" s="5">
        <v>5500.29</v>
      </c>
      <c r="E1465" s="6">
        <v>1</v>
      </c>
    </row>
    <row r="1466" spans="1:5" x14ac:dyDescent="0.2">
      <c r="A1466" s="7" t="s">
        <v>133</v>
      </c>
      <c r="B1466" s="7" t="s">
        <v>4</v>
      </c>
      <c r="C1466" s="4" t="s">
        <v>5</v>
      </c>
      <c r="D1466" s="5">
        <v>1701.4699999999998</v>
      </c>
      <c r="E1466" s="6">
        <v>2</v>
      </c>
    </row>
    <row r="1467" spans="1:5" x14ac:dyDescent="0.2">
      <c r="A1467" s="8"/>
      <c r="B1467" s="8"/>
      <c r="C1467" s="4" t="s">
        <v>6</v>
      </c>
      <c r="D1467" s="5">
        <v>19335.600000000002</v>
      </c>
      <c r="E1467" s="6">
        <v>3</v>
      </c>
    </row>
    <row r="1468" spans="1:5" x14ac:dyDescent="0.2">
      <c r="A1468" s="8"/>
      <c r="B1468" s="4" t="s">
        <v>7</v>
      </c>
      <c r="C1468" s="4" t="s">
        <v>5</v>
      </c>
      <c r="D1468" s="5">
        <v>17001.170000000002</v>
      </c>
      <c r="E1468" s="6">
        <v>2</v>
      </c>
    </row>
    <row r="1469" spans="1:5" x14ac:dyDescent="0.2">
      <c r="A1469" s="8"/>
      <c r="B1469" s="4" t="s">
        <v>8</v>
      </c>
      <c r="C1469" s="4" t="s">
        <v>6</v>
      </c>
      <c r="D1469" s="5">
        <v>22000.07</v>
      </c>
      <c r="E1469" s="6">
        <v>1</v>
      </c>
    </row>
    <row r="1470" spans="1:5" x14ac:dyDescent="0.2">
      <c r="A1470" s="8"/>
      <c r="B1470" s="4" t="s">
        <v>9</v>
      </c>
      <c r="C1470" s="4" t="s">
        <v>6</v>
      </c>
      <c r="D1470" s="5">
        <v>30000.910000000003</v>
      </c>
      <c r="E1470" s="6">
        <v>2</v>
      </c>
    </row>
    <row r="1471" spans="1:5" x14ac:dyDescent="0.2">
      <c r="A1471" s="8"/>
      <c r="B1471" s="7" t="s">
        <v>36</v>
      </c>
      <c r="C1471" s="4" t="s">
        <v>5</v>
      </c>
      <c r="D1471" s="5">
        <v>4000</v>
      </c>
      <c r="E1471" s="6">
        <v>1</v>
      </c>
    </row>
    <row r="1472" spans="1:5" x14ac:dyDescent="0.2">
      <c r="A1472" s="8"/>
      <c r="B1472" s="8"/>
      <c r="C1472" s="4" t="s">
        <v>6</v>
      </c>
      <c r="D1472" s="5">
        <v>5500.07</v>
      </c>
      <c r="E1472" s="6">
        <v>1</v>
      </c>
    </row>
    <row r="1473" spans="1:5" x14ac:dyDescent="0.2">
      <c r="A1473" s="8"/>
      <c r="B1473" s="4" t="s">
        <v>37</v>
      </c>
      <c r="C1473" s="4" t="s">
        <v>6</v>
      </c>
      <c r="D1473" s="5">
        <v>50000.38</v>
      </c>
      <c r="E1473" s="6">
        <v>2</v>
      </c>
    </row>
    <row r="1474" spans="1:5" x14ac:dyDescent="0.2">
      <c r="A1474" s="8"/>
      <c r="B1474" s="4" t="s">
        <v>11</v>
      </c>
      <c r="C1474" s="4" t="s">
        <v>6</v>
      </c>
      <c r="D1474" s="5">
        <v>1038.53</v>
      </c>
      <c r="E1474" s="6">
        <v>1</v>
      </c>
    </row>
    <row r="1475" spans="1:5" x14ac:dyDescent="0.2">
      <c r="A1475" s="8"/>
      <c r="B1475" s="4" t="s">
        <v>12</v>
      </c>
      <c r="C1475" s="4" t="s">
        <v>5</v>
      </c>
      <c r="D1475" s="5">
        <v>14877.98</v>
      </c>
      <c r="E1475" s="6">
        <v>2</v>
      </c>
    </row>
    <row r="1476" spans="1:5" x14ac:dyDescent="0.2">
      <c r="A1476" s="8"/>
      <c r="B1476" s="7" t="s">
        <v>39</v>
      </c>
      <c r="C1476" s="4" t="s">
        <v>5</v>
      </c>
      <c r="D1476" s="5">
        <v>12000.29</v>
      </c>
      <c r="E1476" s="6">
        <v>1</v>
      </c>
    </row>
    <row r="1477" spans="1:5" x14ac:dyDescent="0.2">
      <c r="A1477" s="8"/>
      <c r="B1477" s="8"/>
      <c r="C1477" s="4" t="s">
        <v>6</v>
      </c>
      <c r="D1477" s="5">
        <v>774.21</v>
      </c>
      <c r="E1477" s="6">
        <v>1</v>
      </c>
    </row>
    <row r="1478" spans="1:5" x14ac:dyDescent="0.2">
      <c r="A1478" s="8"/>
      <c r="B1478" s="4" t="s">
        <v>16</v>
      </c>
      <c r="C1478" s="4" t="s">
        <v>6</v>
      </c>
      <c r="D1478" s="5">
        <v>500.22</v>
      </c>
      <c r="E1478" s="6">
        <v>1</v>
      </c>
    </row>
    <row r="1479" spans="1:5" x14ac:dyDescent="0.2">
      <c r="A1479" s="8"/>
      <c r="B1479" s="7" t="s">
        <v>17</v>
      </c>
      <c r="C1479" s="4" t="s">
        <v>5</v>
      </c>
      <c r="D1479" s="5">
        <v>27000.79</v>
      </c>
      <c r="E1479" s="6">
        <v>2</v>
      </c>
    </row>
    <row r="1480" spans="1:5" x14ac:dyDescent="0.2">
      <c r="A1480" s="8"/>
      <c r="B1480" s="8"/>
      <c r="C1480" s="4" t="s">
        <v>6</v>
      </c>
      <c r="D1480" s="5">
        <v>9000.2800000000007</v>
      </c>
      <c r="E1480" s="6">
        <v>1</v>
      </c>
    </row>
    <row r="1481" spans="1:5" x14ac:dyDescent="0.2">
      <c r="A1481" s="8"/>
      <c r="B1481" s="4" t="s">
        <v>40</v>
      </c>
      <c r="C1481" s="4" t="s">
        <v>5</v>
      </c>
      <c r="D1481" s="5">
        <v>10500.380000000001</v>
      </c>
      <c r="E1481" s="6">
        <v>2</v>
      </c>
    </row>
    <row r="1482" spans="1:5" x14ac:dyDescent="0.2">
      <c r="A1482" s="8"/>
      <c r="B1482" s="4" t="s">
        <v>71</v>
      </c>
      <c r="C1482" s="4" t="s">
        <v>10</v>
      </c>
      <c r="D1482" s="5">
        <v>558.51</v>
      </c>
      <c r="E1482" s="6">
        <v>1</v>
      </c>
    </row>
    <row r="1483" spans="1:5" x14ac:dyDescent="0.2">
      <c r="A1483" s="8"/>
      <c r="B1483" s="4" t="s">
        <v>67</v>
      </c>
      <c r="C1483" s="4" t="s">
        <v>10</v>
      </c>
      <c r="D1483" s="5">
        <v>5000.0200000000004</v>
      </c>
      <c r="E1483" s="6">
        <v>1</v>
      </c>
    </row>
    <row r="1484" spans="1:5" x14ac:dyDescent="0.2">
      <c r="A1484" s="8"/>
      <c r="B1484" s="4" t="s">
        <v>18</v>
      </c>
      <c r="C1484" s="4" t="s">
        <v>5</v>
      </c>
      <c r="D1484" s="5">
        <v>34000.42</v>
      </c>
      <c r="E1484" s="6">
        <v>3</v>
      </c>
    </row>
    <row r="1485" spans="1:5" x14ac:dyDescent="0.2">
      <c r="A1485" s="8"/>
      <c r="B1485" s="7" t="s">
        <v>19</v>
      </c>
      <c r="C1485" s="4" t="s">
        <v>5</v>
      </c>
      <c r="D1485" s="5">
        <v>13000.72</v>
      </c>
      <c r="E1485" s="6">
        <v>1</v>
      </c>
    </row>
    <row r="1486" spans="1:5" x14ac:dyDescent="0.2">
      <c r="A1486" s="8"/>
      <c r="B1486" s="8"/>
      <c r="C1486" s="4" t="s">
        <v>6</v>
      </c>
      <c r="D1486" s="5">
        <v>22001.32</v>
      </c>
      <c r="E1486" s="6">
        <v>2</v>
      </c>
    </row>
    <row r="1487" spans="1:5" x14ac:dyDescent="0.2">
      <c r="A1487" s="8"/>
      <c r="B1487" s="7" t="s">
        <v>21</v>
      </c>
      <c r="C1487" s="4" t="s">
        <v>5</v>
      </c>
      <c r="D1487" s="5">
        <v>18847.580000000002</v>
      </c>
      <c r="E1487" s="6">
        <v>2</v>
      </c>
    </row>
    <row r="1488" spans="1:5" x14ac:dyDescent="0.2">
      <c r="A1488" s="8"/>
      <c r="B1488" s="8"/>
      <c r="C1488" s="4" t="s">
        <v>6</v>
      </c>
      <c r="D1488" s="5">
        <v>16000.72</v>
      </c>
      <c r="E1488" s="6">
        <v>1</v>
      </c>
    </row>
    <row r="1489" spans="1:5" x14ac:dyDescent="0.2">
      <c r="A1489" s="8"/>
      <c r="B1489" s="4" t="s">
        <v>22</v>
      </c>
      <c r="C1489" s="4" t="s">
        <v>6</v>
      </c>
      <c r="D1489" s="5">
        <v>1113.18</v>
      </c>
      <c r="E1489" s="6">
        <v>1</v>
      </c>
    </row>
    <row r="1490" spans="1:5" x14ac:dyDescent="0.2">
      <c r="A1490" s="8"/>
      <c r="B1490" s="4" t="s">
        <v>23</v>
      </c>
      <c r="C1490" s="4" t="s">
        <v>10</v>
      </c>
      <c r="D1490" s="5">
        <v>14000.77</v>
      </c>
      <c r="E1490" s="6">
        <v>1</v>
      </c>
    </row>
    <row r="1491" spans="1:5" x14ac:dyDescent="0.2">
      <c r="A1491" s="8"/>
      <c r="B1491" s="4" t="s">
        <v>24</v>
      </c>
      <c r="C1491" s="4" t="s">
        <v>5</v>
      </c>
      <c r="D1491" s="5">
        <v>22500.47</v>
      </c>
      <c r="E1491" s="6">
        <v>2</v>
      </c>
    </row>
    <row r="1492" spans="1:5" x14ac:dyDescent="0.2">
      <c r="A1492" s="8"/>
      <c r="B1492" s="4" t="s">
        <v>61</v>
      </c>
      <c r="C1492" s="4" t="s">
        <v>10</v>
      </c>
      <c r="D1492" s="5">
        <v>782.26</v>
      </c>
      <c r="E1492" s="6">
        <v>1</v>
      </c>
    </row>
    <row r="1493" spans="1:5" x14ac:dyDescent="0.2">
      <c r="A1493" s="8"/>
      <c r="B1493" s="4" t="s">
        <v>63</v>
      </c>
      <c r="C1493" s="4" t="s">
        <v>6</v>
      </c>
      <c r="D1493" s="5">
        <v>32000.59</v>
      </c>
      <c r="E1493" s="6">
        <v>2</v>
      </c>
    </row>
    <row r="1494" spans="1:5" x14ac:dyDescent="0.2">
      <c r="A1494" s="8"/>
      <c r="B1494" s="4" t="s">
        <v>44</v>
      </c>
      <c r="C1494" s="4" t="s">
        <v>6</v>
      </c>
      <c r="D1494" s="5">
        <v>15000.34</v>
      </c>
      <c r="E1494" s="6">
        <v>1</v>
      </c>
    </row>
    <row r="1495" spans="1:5" x14ac:dyDescent="0.2">
      <c r="A1495" s="8"/>
      <c r="B1495" s="4" t="s">
        <v>45</v>
      </c>
      <c r="C1495" s="4" t="s">
        <v>5</v>
      </c>
      <c r="D1495" s="5">
        <v>18000.28</v>
      </c>
      <c r="E1495" s="6">
        <v>1</v>
      </c>
    </row>
    <row r="1496" spans="1:5" x14ac:dyDescent="0.2">
      <c r="A1496" s="8"/>
      <c r="B1496" s="4" t="s">
        <v>25</v>
      </c>
      <c r="C1496" s="4" t="s">
        <v>5</v>
      </c>
      <c r="D1496" s="5">
        <v>1657.69</v>
      </c>
      <c r="E1496" s="6">
        <v>1</v>
      </c>
    </row>
    <row r="1497" spans="1:5" x14ac:dyDescent="0.2">
      <c r="A1497" s="8"/>
      <c r="B1497" s="7" t="s">
        <v>26</v>
      </c>
      <c r="C1497" s="4" t="s">
        <v>5</v>
      </c>
      <c r="D1497" s="5">
        <v>42015.19</v>
      </c>
      <c r="E1497" s="6">
        <v>5</v>
      </c>
    </row>
    <row r="1498" spans="1:5" x14ac:dyDescent="0.2">
      <c r="A1498" s="8"/>
      <c r="B1498" s="8"/>
      <c r="C1498" s="4" t="s">
        <v>6</v>
      </c>
      <c r="D1498" s="5">
        <v>10000.56</v>
      </c>
      <c r="E1498" s="6">
        <v>1</v>
      </c>
    </row>
    <row r="1499" spans="1:5" x14ac:dyDescent="0.2">
      <c r="A1499" s="8"/>
      <c r="B1499" s="4" t="s">
        <v>68</v>
      </c>
      <c r="C1499" s="4" t="s">
        <v>5</v>
      </c>
      <c r="D1499" s="5">
        <v>7000.62</v>
      </c>
      <c r="E1499" s="6">
        <v>1</v>
      </c>
    </row>
    <row r="1500" spans="1:5" x14ac:dyDescent="0.2">
      <c r="A1500" s="8"/>
      <c r="B1500" s="4" t="s">
        <v>27</v>
      </c>
      <c r="C1500" s="4" t="s">
        <v>5</v>
      </c>
      <c r="D1500" s="5">
        <v>40000.97</v>
      </c>
      <c r="E1500" s="6">
        <v>3</v>
      </c>
    </row>
    <row r="1501" spans="1:5" x14ac:dyDescent="0.2">
      <c r="A1501" s="8"/>
      <c r="B1501" s="7" t="s">
        <v>28</v>
      </c>
      <c r="C1501" s="4" t="s">
        <v>5</v>
      </c>
      <c r="D1501" s="5">
        <v>1034.08</v>
      </c>
      <c r="E1501" s="6">
        <v>1</v>
      </c>
    </row>
    <row r="1502" spans="1:5" x14ac:dyDescent="0.2">
      <c r="A1502" s="8"/>
      <c r="B1502" s="8"/>
      <c r="C1502" s="4" t="s">
        <v>10</v>
      </c>
      <c r="D1502" s="5">
        <v>17000.46</v>
      </c>
      <c r="E1502" s="6">
        <v>2</v>
      </c>
    </row>
    <row r="1503" spans="1:5" x14ac:dyDescent="0.2">
      <c r="A1503" s="8"/>
      <c r="B1503" s="7" t="s">
        <v>46</v>
      </c>
      <c r="C1503" s="4" t="s">
        <v>5</v>
      </c>
      <c r="D1503" s="5">
        <v>14000.06</v>
      </c>
      <c r="E1503" s="6">
        <v>1</v>
      </c>
    </row>
    <row r="1504" spans="1:5" x14ac:dyDescent="0.2">
      <c r="A1504" s="8"/>
      <c r="B1504" s="8"/>
      <c r="C1504" s="4" t="s">
        <v>6</v>
      </c>
      <c r="D1504" s="5">
        <v>21600.54</v>
      </c>
      <c r="E1504" s="6">
        <v>2</v>
      </c>
    </row>
    <row r="1505" spans="1:5" x14ac:dyDescent="0.2">
      <c r="A1505" s="8"/>
      <c r="B1505" s="4" t="s">
        <v>47</v>
      </c>
      <c r="C1505" s="4" t="s">
        <v>6</v>
      </c>
      <c r="D1505" s="5">
        <v>11999.97</v>
      </c>
      <c r="E1505" s="6">
        <v>1</v>
      </c>
    </row>
    <row r="1506" spans="1:5" x14ac:dyDescent="0.2">
      <c r="A1506" s="8"/>
      <c r="B1506" s="4" t="s">
        <v>50</v>
      </c>
      <c r="C1506" s="4" t="s">
        <v>6</v>
      </c>
      <c r="D1506" s="5">
        <v>25000.09</v>
      </c>
      <c r="E1506" s="6">
        <v>1</v>
      </c>
    </row>
    <row r="1507" spans="1:5" x14ac:dyDescent="0.2">
      <c r="A1507" s="8"/>
      <c r="B1507" s="4" t="s">
        <v>31</v>
      </c>
      <c r="C1507" s="4" t="s">
        <v>5</v>
      </c>
      <c r="D1507" s="5">
        <v>8000.48</v>
      </c>
      <c r="E1507" s="6">
        <v>1</v>
      </c>
    </row>
    <row r="1508" spans="1:5" x14ac:dyDescent="0.2">
      <c r="A1508" s="8"/>
      <c r="B1508" s="4" t="s">
        <v>69</v>
      </c>
      <c r="C1508" s="4" t="s">
        <v>10</v>
      </c>
      <c r="D1508" s="5">
        <v>8000.09</v>
      </c>
      <c r="E1508" s="6">
        <v>1</v>
      </c>
    </row>
    <row r="1509" spans="1:5" x14ac:dyDescent="0.2">
      <c r="A1509" s="8"/>
      <c r="B1509" s="4" t="s">
        <v>32</v>
      </c>
      <c r="C1509" s="4" t="s">
        <v>5</v>
      </c>
      <c r="D1509" s="5">
        <v>3000.15</v>
      </c>
      <c r="E1509" s="6">
        <v>1</v>
      </c>
    </row>
    <row r="1510" spans="1:5" x14ac:dyDescent="0.2">
      <c r="A1510" s="8"/>
      <c r="B1510" s="4" t="s">
        <v>53</v>
      </c>
      <c r="C1510" s="4" t="s">
        <v>10</v>
      </c>
      <c r="D1510" s="5">
        <v>13000.39</v>
      </c>
      <c r="E1510" s="6">
        <v>1</v>
      </c>
    </row>
    <row r="1511" spans="1:5" x14ac:dyDescent="0.2">
      <c r="A1511" s="8"/>
      <c r="B1511" s="4" t="s">
        <v>55</v>
      </c>
      <c r="C1511" s="4" t="s">
        <v>5</v>
      </c>
      <c r="D1511" s="5">
        <v>5500.71</v>
      </c>
      <c r="E1511" s="6">
        <v>1</v>
      </c>
    </row>
    <row r="1512" spans="1:5" x14ac:dyDescent="0.2">
      <c r="A1512" s="8"/>
      <c r="B1512" s="4" t="s">
        <v>118</v>
      </c>
      <c r="C1512" s="4" t="s">
        <v>6</v>
      </c>
      <c r="D1512" s="5">
        <v>16000.15</v>
      </c>
      <c r="E1512" s="6">
        <v>1</v>
      </c>
    </row>
    <row r="1513" spans="1:5" x14ac:dyDescent="0.2">
      <c r="A1513" s="8"/>
      <c r="B1513" s="4" t="s">
        <v>80</v>
      </c>
      <c r="C1513" s="4" t="s">
        <v>5</v>
      </c>
      <c r="D1513" s="5">
        <v>20000.760000000002</v>
      </c>
      <c r="E1513" s="6">
        <v>2</v>
      </c>
    </row>
    <row r="1514" spans="1:5" x14ac:dyDescent="0.2">
      <c r="A1514" s="8"/>
      <c r="B1514" s="4" t="s">
        <v>119</v>
      </c>
      <c r="C1514" s="4" t="s">
        <v>5</v>
      </c>
      <c r="D1514" s="5">
        <v>5000.04</v>
      </c>
      <c r="E1514" s="6">
        <v>1</v>
      </c>
    </row>
    <row r="1515" spans="1:5" x14ac:dyDescent="0.2">
      <c r="A1515" s="8"/>
      <c r="B1515" s="7" t="s">
        <v>75</v>
      </c>
      <c r="C1515" s="4" t="s">
        <v>5</v>
      </c>
      <c r="D1515" s="5">
        <v>6500.07</v>
      </c>
      <c r="E1515" s="6">
        <v>1</v>
      </c>
    </row>
    <row r="1516" spans="1:5" x14ac:dyDescent="0.2">
      <c r="A1516" s="8"/>
      <c r="B1516" s="8"/>
      <c r="C1516" s="4" t="s">
        <v>6</v>
      </c>
      <c r="D1516" s="5">
        <v>5000.67</v>
      </c>
      <c r="E1516" s="6">
        <v>1</v>
      </c>
    </row>
    <row r="1517" spans="1:5" x14ac:dyDescent="0.2">
      <c r="A1517" s="8"/>
      <c r="B1517" s="8"/>
      <c r="C1517" s="4" t="s">
        <v>10</v>
      </c>
      <c r="D1517" s="5">
        <v>13000.77</v>
      </c>
      <c r="E1517" s="6">
        <v>1</v>
      </c>
    </row>
    <row r="1518" spans="1:5" x14ac:dyDescent="0.2">
      <c r="A1518" s="8"/>
      <c r="B1518" s="7" t="s">
        <v>76</v>
      </c>
      <c r="C1518" s="4" t="s">
        <v>5</v>
      </c>
      <c r="D1518" s="5">
        <v>45000.69</v>
      </c>
      <c r="E1518" s="6">
        <v>2</v>
      </c>
    </row>
    <row r="1519" spans="1:5" x14ac:dyDescent="0.2">
      <c r="A1519" s="8"/>
      <c r="B1519" s="8"/>
      <c r="C1519" s="4" t="s">
        <v>6</v>
      </c>
      <c r="D1519" s="5">
        <v>49000.44</v>
      </c>
      <c r="E1519" s="6">
        <v>2</v>
      </c>
    </row>
    <row r="1520" spans="1:5" x14ac:dyDescent="0.2">
      <c r="A1520" s="8"/>
      <c r="B1520" s="4" t="s">
        <v>77</v>
      </c>
      <c r="C1520" s="4" t="s">
        <v>5</v>
      </c>
      <c r="D1520" s="5">
        <v>7500.51</v>
      </c>
      <c r="E1520" s="6">
        <v>1</v>
      </c>
    </row>
    <row r="1521" spans="1:5" x14ac:dyDescent="0.2">
      <c r="A1521" s="8"/>
      <c r="B1521" s="4" t="s">
        <v>78</v>
      </c>
      <c r="C1521" s="4" t="s">
        <v>6</v>
      </c>
      <c r="D1521" s="5">
        <v>9999.93</v>
      </c>
      <c r="E1521" s="6">
        <v>1</v>
      </c>
    </row>
    <row r="1522" spans="1:5" x14ac:dyDescent="0.2">
      <c r="A1522" s="8"/>
      <c r="B1522" s="4" t="s">
        <v>102</v>
      </c>
      <c r="C1522" s="4" t="s">
        <v>6</v>
      </c>
      <c r="D1522" s="5">
        <v>35001.149999999994</v>
      </c>
      <c r="E1522" s="6">
        <v>2</v>
      </c>
    </row>
    <row r="1523" spans="1:5" x14ac:dyDescent="0.2">
      <c r="A1523" s="8"/>
      <c r="B1523" s="4" t="s">
        <v>86</v>
      </c>
      <c r="C1523" s="4" t="s">
        <v>5</v>
      </c>
      <c r="D1523" s="5">
        <v>5000.51</v>
      </c>
      <c r="E1523" s="6">
        <v>1</v>
      </c>
    </row>
    <row r="1524" spans="1:5" x14ac:dyDescent="0.2">
      <c r="A1524" s="8"/>
      <c r="B1524" s="4" t="s">
        <v>81</v>
      </c>
      <c r="C1524" s="4" t="s">
        <v>5</v>
      </c>
      <c r="D1524" s="5">
        <v>8000.02</v>
      </c>
      <c r="E1524" s="6">
        <v>1</v>
      </c>
    </row>
    <row r="1525" spans="1:5" x14ac:dyDescent="0.2">
      <c r="A1525" s="8"/>
      <c r="B1525" s="7" t="s">
        <v>82</v>
      </c>
      <c r="C1525" s="4" t="s">
        <v>5</v>
      </c>
      <c r="D1525" s="5">
        <v>604.30999999999995</v>
      </c>
      <c r="E1525" s="6">
        <v>1</v>
      </c>
    </row>
    <row r="1526" spans="1:5" x14ac:dyDescent="0.2">
      <c r="A1526" s="8"/>
      <c r="B1526" s="8"/>
      <c r="C1526" s="4" t="s">
        <v>6</v>
      </c>
      <c r="D1526" s="5">
        <v>10000.66</v>
      </c>
      <c r="E1526" s="6">
        <v>1</v>
      </c>
    </row>
    <row r="1527" spans="1:5" x14ac:dyDescent="0.2">
      <c r="A1527" s="8"/>
      <c r="B1527" s="4" t="s">
        <v>88</v>
      </c>
      <c r="C1527" s="4" t="s">
        <v>6</v>
      </c>
      <c r="D1527" s="5">
        <v>20000.14</v>
      </c>
      <c r="E1527" s="6">
        <v>1</v>
      </c>
    </row>
    <row r="1528" spans="1:5" x14ac:dyDescent="0.2">
      <c r="A1528" s="8"/>
      <c r="B1528" s="4" t="s">
        <v>110</v>
      </c>
      <c r="C1528" s="4" t="s">
        <v>5</v>
      </c>
      <c r="D1528" s="5">
        <v>32500.15</v>
      </c>
      <c r="E1528" s="6">
        <v>2</v>
      </c>
    </row>
    <row r="1529" spans="1:5" x14ac:dyDescent="0.2">
      <c r="A1529" s="8"/>
      <c r="B1529" s="4" t="s">
        <v>97</v>
      </c>
      <c r="C1529" s="4" t="s">
        <v>6</v>
      </c>
      <c r="D1529" s="5">
        <v>12000.56</v>
      </c>
      <c r="E1529" s="6">
        <v>1</v>
      </c>
    </row>
    <row r="1530" spans="1:5" x14ac:dyDescent="0.2">
      <c r="A1530" s="8"/>
      <c r="B1530" s="4" t="s">
        <v>120</v>
      </c>
      <c r="C1530" s="4" t="s">
        <v>6</v>
      </c>
      <c r="D1530" s="5">
        <v>27000.27</v>
      </c>
      <c r="E1530" s="6">
        <v>1</v>
      </c>
    </row>
    <row r="1531" spans="1:5" x14ac:dyDescent="0.2">
      <c r="A1531" s="8"/>
      <c r="B1531" s="4" t="s">
        <v>98</v>
      </c>
      <c r="C1531" s="4" t="s">
        <v>5</v>
      </c>
      <c r="D1531" s="5">
        <v>21500.9</v>
      </c>
      <c r="E1531" s="6">
        <v>2</v>
      </c>
    </row>
    <row r="1532" spans="1:5" x14ac:dyDescent="0.2">
      <c r="A1532" s="8"/>
      <c r="B1532" s="7" t="s">
        <v>99</v>
      </c>
      <c r="C1532" s="4" t="s">
        <v>5</v>
      </c>
      <c r="D1532" s="5">
        <v>23000.5</v>
      </c>
      <c r="E1532" s="6">
        <v>2</v>
      </c>
    </row>
    <row r="1533" spans="1:5" x14ac:dyDescent="0.2">
      <c r="A1533" s="8"/>
      <c r="B1533" s="8"/>
      <c r="C1533" s="4" t="s">
        <v>6</v>
      </c>
      <c r="D1533" s="5">
        <v>1000.49</v>
      </c>
      <c r="E1533" s="6">
        <v>1</v>
      </c>
    </row>
    <row r="1534" spans="1:5" x14ac:dyDescent="0.2">
      <c r="A1534" s="8"/>
      <c r="B1534" s="8"/>
      <c r="C1534" s="4" t="s">
        <v>10</v>
      </c>
      <c r="D1534" s="5">
        <v>11000.06</v>
      </c>
      <c r="E1534" s="6">
        <v>1</v>
      </c>
    </row>
    <row r="1535" spans="1:5" x14ac:dyDescent="0.2">
      <c r="A1535" s="8"/>
      <c r="B1535" s="4" t="s">
        <v>128</v>
      </c>
      <c r="C1535" s="4" t="s">
        <v>5</v>
      </c>
      <c r="D1535" s="5">
        <v>14000.29</v>
      </c>
      <c r="E1535" s="6">
        <v>1</v>
      </c>
    </row>
    <row r="1536" spans="1:5" x14ac:dyDescent="0.2">
      <c r="A1536" s="8"/>
      <c r="B1536" s="7" t="s">
        <v>104</v>
      </c>
      <c r="C1536" s="4" t="s">
        <v>5</v>
      </c>
      <c r="D1536" s="5">
        <v>21000.26</v>
      </c>
      <c r="E1536" s="6">
        <v>1</v>
      </c>
    </row>
    <row r="1537" spans="1:5" x14ac:dyDescent="0.2">
      <c r="A1537" s="8"/>
      <c r="B1537" s="8"/>
      <c r="C1537" s="4" t="s">
        <v>6</v>
      </c>
      <c r="D1537" s="5">
        <v>35000.89</v>
      </c>
      <c r="E1537" s="6">
        <v>2</v>
      </c>
    </row>
    <row r="1538" spans="1:5" x14ac:dyDescent="0.2">
      <c r="A1538" s="8"/>
      <c r="B1538" s="8"/>
      <c r="C1538" s="4" t="s">
        <v>10</v>
      </c>
      <c r="D1538" s="5">
        <v>7000.18</v>
      </c>
      <c r="E1538" s="6">
        <v>1</v>
      </c>
    </row>
    <row r="1539" spans="1:5" x14ac:dyDescent="0.2">
      <c r="A1539" s="8"/>
      <c r="B1539" s="7" t="s">
        <v>111</v>
      </c>
      <c r="C1539" s="4" t="s">
        <v>5</v>
      </c>
      <c r="D1539" s="5">
        <v>6500.38</v>
      </c>
      <c r="E1539" s="6">
        <v>1</v>
      </c>
    </row>
    <row r="1540" spans="1:5" x14ac:dyDescent="0.2">
      <c r="A1540" s="8"/>
      <c r="B1540" s="8"/>
      <c r="C1540" s="4" t="s">
        <v>10</v>
      </c>
      <c r="D1540" s="5">
        <v>21000.14</v>
      </c>
      <c r="E1540" s="6">
        <v>1</v>
      </c>
    </row>
    <row r="1541" spans="1:5" x14ac:dyDescent="0.2">
      <c r="A1541" s="8"/>
      <c r="B1541" s="4" t="s">
        <v>112</v>
      </c>
      <c r="C1541" s="4" t="s">
        <v>5</v>
      </c>
      <c r="D1541" s="5">
        <v>34000.639999999999</v>
      </c>
      <c r="E1541" s="6">
        <v>2</v>
      </c>
    </row>
    <row r="1542" spans="1:5" x14ac:dyDescent="0.2">
      <c r="A1542" s="8"/>
      <c r="B1542" s="4" t="s">
        <v>105</v>
      </c>
      <c r="C1542" s="4" t="s">
        <v>5</v>
      </c>
      <c r="D1542" s="5">
        <v>7000.09</v>
      </c>
      <c r="E1542" s="6">
        <v>1</v>
      </c>
    </row>
    <row r="1543" spans="1:5" x14ac:dyDescent="0.2">
      <c r="A1543" s="8"/>
      <c r="B1543" s="7" t="s">
        <v>113</v>
      </c>
      <c r="C1543" s="4" t="s">
        <v>6</v>
      </c>
      <c r="D1543" s="5">
        <v>5000.6099999999997</v>
      </c>
      <c r="E1543" s="6">
        <v>1</v>
      </c>
    </row>
    <row r="1544" spans="1:5" x14ac:dyDescent="0.2">
      <c r="A1544" s="8"/>
      <c r="B1544" s="8"/>
      <c r="C1544" s="4" t="s">
        <v>10</v>
      </c>
      <c r="D1544" s="5">
        <v>6999.96</v>
      </c>
      <c r="E1544" s="6">
        <v>1</v>
      </c>
    </row>
    <row r="1545" spans="1:5" x14ac:dyDescent="0.2">
      <c r="A1545" s="8"/>
      <c r="B1545" s="4" t="s">
        <v>115</v>
      </c>
      <c r="C1545" s="4" t="s">
        <v>10</v>
      </c>
      <c r="D1545" s="5">
        <v>22000.12</v>
      </c>
      <c r="E1545" s="6">
        <v>1</v>
      </c>
    </row>
    <row r="1546" spans="1:5" x14ac:dyDescent="0.2">
      <c r="A1546" s="8"/>
      <c r="B1546" s="4" t="s">
        <v>134</v>
      </c>
      <c r="C1546" s="4" t="s">
        <v>6</v>
      </c>
      <c r="D1546" s="5">
        <v>11000.11</v>
      </c>
      <c r="E1546" s="6">
        <v>1</v>
      </c>
    </row>
    <row r="1547" spans="1:5" x14ac:dyDescent="0.2">
      <c r="A1547" s="8"/>
      <c r="B1547" s="4" t="s">
        <v>129</v>
      </c>
      <c r="C1547" s="4" t="s">
        <v>6</v>
      </c>
      <c r="D1547" s="5">
        <v>25000.55</v>
      </c>
      <c r="E1547" s="6">
        <v>1</v>
      </c>
    </row>
    <row r="1548" spans="1:5" x14ac:dyDescent="0.2">
      <c r="A1548" s="8"/>
      <c r="B1548" s="7" t="s">
        <v>131</v>
      </c>
      <c r="C1548" s="4" t="s">
        <v>6</v>
      </c>
      <c r="D1548" s="5">
        <v>33001.03</v>
      </c>
      <c r="E1548" s="6">
        <v>3</v>
      </c>
    </row>
    <row r="1549" spans="1:5" x14ac:dyDescent="0.2">
      <c r="A1549" s="8"/>
      <c r="B1549" s="8"/>
      <c r="C1549" s="4" t="s">
        <v>10</v>
      </c>
      <c r="D1549" s="5">
        <v>36001.229999999996</v>
      </c>
      <c r="E1549" s="6">
        <v>2</v>
      </c>
    </row>
    <row r="1550" spans="1:5" x14ac:dyDescent="0.2">
      <c r="A1550" s="8"/>
      <c r="B1550" s="4" t="s">
        <v>135</v>
      </c>
      <c r="C1550" s="4" t="s">
        <v>5</v>
      </c>
      <c r="D1550" s="5">
        <v>28000.74</v>
      </c>
      <c r="E1550" s="6">
        <v>2</v>
      </c>
    </row>
    <row r="1551" spans="1:5" x14ac:dyDescent="0.2">
      <c r="A1551" s="8"/>
      <c r="B1551" s="4" t="s">
        <v>136</v>
      </c>
      <c r="C1551" s="4" t="s">
        <v>6</v>
      </c>
      <c r="D1551" s="5">
        <v>10500.26</v>
      </c>
      <c r="E1551" s="6">
        <v>1</v>
      </c>
    </row>
    <row r="1552" spans="1:5" x14ac:dyDescent="0.2">
      <c r="A1552" s="7" t="s">
        <v>137</v>
      </c>
      <c r="B1552" s="7" t="s">
        <v>4</v>
      </c>
      <c r="C1552" s="4" t="s">
        <v>5</v>
      </c>
      <c r="D1552" s="5">
        <v>500.48</v>
      </c>
      <c r="E1552" s="6">
        <v>1</v>
      </c>
    </row>
    <row r="1553" spans="1:5" x14ac:dyDescent="0.2">
      <c r="A1553" s="8"/>
      <c r="B1553" s="8"/>
      <c r="C1553" s="4" t="s">
        <v>10</v>
      </c>
      <c r="D1553" s="5">
        <v>2999.98</v>
      </c>
      <c r="E1553" s="6">
        <v>1</v>
      </c>
    </row>
    <row r="1554" spans="1:5" x14ac:dyDescent="0.2">
      <c r="A1554" s="8"/>
      <c r="B1554" s="4" t="s">
        <v>7</v>
      </c>
      <c r="C1554" s="4" t="s">
        <v>5</v>
      </c>
      <c r="D1554" s="5">
        <v>16500.46</v>
      </c>
      <c r="E1554" s="6">
        <v>2</v>
      </c>
    </row>
    <row r="1555" spans="1:5" x14ac:dyDescent="0.2">
      <c r="A1555" s="8"/>
      <c r="B1555" s="4" t="s">
        <v>8</v>
      </c>
      <c r="C1555" s="4" t="s">
        <v>5</v>
      </c>
      <c r="D1555" s="5">
        <v>4000.4</v>
      </c>
      <c r="E1555" s="6">
        <v>1</v>
      </c>
    </row>
    <row r="1556" spans="1:5" x14ac:dyDescent="0.2">
      <c r="A1556" s="8"/>
      <c r="B1556" s="7" t="s">
        <v>9</v>
      </c>
      <c r="C1556" s="4" t="s">
        <v>5</v>
      </c>
      <c r="D1556" s="5">
        <v>25143.530000000002</v>
      </c>
      <c r="E1556" s="6">
        <v>2</v>
      </c>
    </row>
    <row r="1557" spans="1:5" x14ac:dyDescent="0.2">
      <c r="A1557" s="8"/>
      <c r="B1557" s="8"/>
      <c r="C1557" s="4" t="s">
        <v>10</v>
      </c>
      <c r="D1557" s="5">
        <v>557.14</v>
      </c>
      <c r="E1557" s="6">
        <v>1</v>
      </c>
    </row>
    <row r="1558" spans="1:5" x14ac:dyDescent="0.2">
      <c r="A1558" s="8"/>
      <c r="B1558" s="4" t="s">
        <v>36</v>
      </c>
      <c r="C1558" s="4" t="s">
        <v>10</v>
      </c>
      <c r="D1558" s="5">
        <v>3000.44</v>
      </c>
      <c r="E1558" s="6">
        <v>1</v>
      </c>
    </row>
    <row r="1559" spans="1:5" x14ac:dyDescent="0.2">
      <c r="A1559" s="8"/>
      <c r="B1559" s="4" t="s">
        <v>37</v>
      </c>
      <c r="C1559" s="4" t="s">
        <v>6</v>
      </c>
      <c r="D1559" s="5">
        <v>31001.1</v>
      </c>
      <c r="E1559" s="6">
        <v>2</v>
      </c>
    </row>
    <row r="1560" spans="1:5" x14ac:dyDescent="0.2">
      <c r="A1560" s="8"/>
      <c r="B1560" s="4" t="s">
        <v>11</v>
      </c>
      <c r="C1560" s="4" t="s">
        <v>5</v>
      </c>
      <c r="D1560" s="5">
        <v>1235.18</v>
      </c>
      <c r="E1560" s="6">
        <v>1</v>
      </c>
    </row>
    <row r="1561" spans="1:5" x14ac:dyDescent="0.2">
      <c r="A1561" s="8"/>
      <c r="B1561" s="7" t="s">
        <v>12</v>
      </c>
      <c r="C1561" s="4" t="s">
        <v>6</v>
      </c>
      <c r="D1561" s="5">
        <v>5000.6400000000003</v>
      </c>
      <c r="E1561" s="6">
        <v>1</v>
      </c>
    </row>
    <row r="1562" spans="1:5" x14ac:dyDescent="0.2">
      <c r="A1562" s="8"/>
      <c r="B1562" s="8"/>
      <c r="C1562" s="4" t="s">
        <v>10</v>
      </c>
      <c r="D1562" s="5">
        <v>2958.13</v>
      </c>
      <c r="E1562" s="6">
        <v>2</v>
      </c>
    </row>
    <row r="1563" spans="1:5" x14ac:dyDescent="0.2">
      <c r="A1563" s="8"/>
      <c r="B1563" s="4" t="s">
        <v>13</v>
      </c>
      <c r="C1563" s="4" t="s">
        <v>10</v>
      </c>
      <c r="D1563" s="5">
        <v>512.12</v>
      </c>
      <c r="E1563" s="6">
        <v>1</v>
      </c>
    </row>
    <row r="1564" spans="1:5" x14ac:dyDescent="0.2">
      <c r="A1564" s="8"/>
      <c r="B1564" s="7" t="s">
        <v>14</v>
      </c>
      <c r="C1564" s="4" t="s">
        <v>5</v>
      </c>
      <c r="D1564" s="5">
        <v>6000.35</v>
      </c>
      <c r="E1564" s="6">
        <v>1</v>
      </c>
    </row>
    <row r="1565" spans="1:5" x14ac:dyDescent="0.2">
      <c r="A1565" s="8"/>
      <c r="B1565" s="8"/>
      <c r="C1565" s="4" t="s">
        <v>6</v>
      </c>
      <c r="D1565" s="5">
        <v>7000.64</v>
      </c>
      <c r="E1565" s="6">
        <v>1</v>
      </c>
    </row>
    <row r="1566" spans="1:5" x14ac:dyDescent="0.2">
      <c r="A1566" s="8"/>
      <c r="B1566" s="4" t="s">
        <v>15</v>
      </c>
      <c r="C1566" s="4" t="s">
        <v>6</v>
      </c>
      <c r="D1566" s="5">
        <v>16999.93</v>
      </c>
      <c r="E1566" s="6">
        <v>1</v>
      </c>
    </row>
    <row r="1567" spans="1:5" x14ac:dyDescent="0.2">
      <c r="A1567" s="8"/>
      <c r="B1567" s="4" t="s">
        <v>38</v>
      </c>
      <c r="C1567" s="4" t="s">
        <v>6</v>
      </c>
      <c r="D1567" s="5">
        <v>15000.38</v>
      </c>
      <c r="E1567" s="6">
        <v>1</v>
      </c>
    </row>
    <row r="1568" spans="1:5" x14ac:dyDescent="0.2">
      <c r="A1568" s="8"/>
      <c r="B1568" s="7" t="s">
        <v>16</v>
      </c>
      <c r="C1568" s="4" t="s">
        <v>5</v>
      </c>
      <c r="D1568" s="5">
        <v>39501.509999999995</v>
      </c>
      <c r="E1568" s="6">
        <v>5</v>
      </c>
    </row>
    <row r="1569" spans="1:5" x14ac:dyDescent="0.2">
      <c r="A1569" s="8"/>
      <c r="B1569" s="8"/>
      <c r="C1569" s="4" t="s">
        <v>6</v>
      </c>
      <c r="D1569" s="5">
        <v>16000.29</v>
      </c>
      <c r="E1569" s="6">
        <v>1</v>
      </c>
    </row>
    <row r="1570" spans="1:5" x14ac:dyDescent="0.2">
      <c r="A1570" s="8"/>
      <c r="B1570" s="4" t="s">
        <v>17</v>
      </c>
      <c r="C1570" s="4" t="s">
        <v>5</v>
      </c>
      <c r="D1570" s="5">
        <v>45500.859999999993</v>
      </c>
      <c r="E1570" s="6">
        <v>3</v>
      </c>
    </row>
    <row r="1571" spans="1:5" x14ac:dyDescent="0.2">
      <c r="A1571" s="8"/>
      <c r="B1571" s="7" t="s">
        <v>40</v>
      </c>
      <c r="C1571" s="4" t="s">
        <v>5</v>
      </c>
      <c r="D1571" s="5">
        <v>40091</v>
      </c>
      <c r="E1571" s="6">
        <v>3</v>
      </c>
    </row>
    <row r="1572" spans="1:5" x14ac:dyDescent="0.2">
      <c r="A1572" s="8"/>
      <c r="B1572" s="8"/>
      <c r="C1572" s="4" t="s">
        <v>6</v>
      </c>
      <c r="D1572" s="5">
        <v>18000.62</v>
      </c>
      <c r="E1572" s="6">
        <v>1</v>
      </c>
    </row>
    <row r="1573" spans="1:5" x14ac:dyDescent="0.2">
      <c r="A1573" s="8"/>
      <c r="B1573" s="4" t="s">
        <v>18</v>
      </c>
      <c r="C1573" s="4" t="s">
        <v>6</v>
      </c>
      <c r="D1573" s="5">
        <v>22501.08</v>
      </c>
      <c r="E1573" s="6">
        <v>2</v>
      </c>
    </row>
    <row r="1574" spans="1:5" x14ac:dyDescent="0.2">
      <c r="A1574" s="8"/>
      <c r="B1574" s="7" t="s">
        <v>19</v>
      </c>
      <c r="C1574" s="4" t="s">
        <v>5</v>
      </c>
      <c r="D1574" s="5">
        <v>5000.13</v>
      </c>
      <c r="E1574" s="6">
        <v>1</v>
      </c>
    </row>
    <row r="1575" spans="1:5" x14ac:dyDescent="0.2">
      <c r="A1575" s="8"/>
      <c r="B1575" s="8"/>
      <c r="C1575" s="4" t="s">
        <v>6</v>
      </c>
      <c r="D1575" s="5">
        <v>24500.54</v>
      </c>
      <c r="E1575" s="6">
        <v>2</v>
      </c>
    </row>
    <row r="1576" spans="1:5" x14ac:dyDescent="0.2">
      <c r="A1576" s="8"/>
      <c r="B1576" s="4" t="s">
        <v>72</v>
      </c>
      <c r="C1576" s="4" t="s">
        <v>5</v>
      </c>
      <c r="D1576" s="5">
        <v>3480.71</v>
      </c>
      <c r="E1576" s="6">
        <v>1</v>
      </c>
    </row>
    <row r="1577" spans="1:5" x14ac:dyDescent="0.2">
      <c r="A1577" s="8"/>
      <c r="B1577" s="4" t="s">
        <v>22</v>
      </c>
      <c r="C1577" s="4" t="s">
        <v>5</v>
      </c>
      <c r="D1577" s="5">
        <v>3252.41</v>
      </c>
      <c r="E1577" s="6">
        <v>1</v>
      </c>
    </row>
    <row r="1578" spans="1:5" x14ac:dyDescent="0.2">
      <c r="A1578" s="8"/>
      <c r="B1578" s="4" t="s">
        <v>60</v>
      </c>
      <c r="C1578" s="4" t="s">
        <v>10</v>
      </c>
      <c r="D1578" s="5">
        <v>6000.12</v>
      </c>
      <c r="E1578" s="6">
        <v>1</v>
      </c>
    </row>
    <row r="1579" spans="1:5" x14ac:dyDescent="0.2">
      <c r="A1579" s="8"/>
      <c r="B1579" s="7" t="s">
        <v>23</v>
      </c>
      <c r="C1579" s="4" t="s">
        <v>5</v>
      </c>
      <c r="D1579" s="5">
        <v>5000.1000000000004</v>
      </c>
      <c r="E1579" s="6">
        <v>1</v>
      </c>
    </row>
    <row r="1580" spans="1:5" x14ac:dyDescent="0.2">
      <c r="A1580" s="8"/>
      <c r="B1580" s="8"/>
      <c r="C1580" s="4" t="s">
        <v>10</v>
      </c>
      <c r="D1580" s="5">
        <v>1323.02</v>
      </c>
      <c r="E1580" s="6">
        <v>1</v>
      </c>
    </row>
    <row r="1581" spans="1:5" x14ac:dyDescent="0.2">
      <c r="A1581" s="8"/>
      <c r="B1581" s="4" t="s">
        <v>117</v>
      </c>
      <c r="C1581" s="4" t="s">
        <v>5</v>
      </c>
      <c r="D1581" s="5">
        <v>18000.080000000002</v>
      </c>
      <c r="E1581" s="6">
        <v>1</v>
      </c>
    </row>
    <row r="1582" spans="1:5" x14ac:dyDescent="0.2">
      <c r="A1582" s="8"/>
      <c r="B1582" s="7" t="s">
        <v>24</v>
      </c>
      <c r="C1582" s="4" t="s">
        <v>5</v>
      </c>
      <c r="D1582" s="5">
        <v>20000.97</v>
      </c>
      <c r="E1582" s="6">
        <v>4</v>
      </c>
    </row>
    <row r="1583" spans="1:5" x14ac:dyDescent="0.2">
      <c r="A1583" s="8"/>
      <c r="B1583" s="8"/>
      <c r="C1583" s="4" t="s">
        <v>10</v>
      </c>
      <c r="D1583" s="5">
        <v>1680.01</v>
      </c>
      <c r="E1583" s="6">
        <v>1</v>
      </c>
    </row>
    <row r="1584" spans="1:5" x14ac:dyDescent="0.2">
      <c r="A1584" s="8"/>
      <c r="B1584" s="4" t="s">
        <v>61</v>
      </c>
      <c r="C1584" s="4" t="s">
        <v>6</v>
      </c>
      <c r="D1584" s="5">
        <v>20000.71</v>
      </c>
      <c r="E1584" s="6">
        <v>1</v>
      </c>
    </row>
    <row r="1585" spans="1:5" x14ac:dyDescent="0.2">
      <c r="A1585" s="8"/>
      <c r="B1585" s="4" t="s">
        <v>63</v>
      </c>
      <c r="C1585" s="4" t="s">
        <v>6</v>
      </c>
      <c r="D1585" s="5">
        <v>38000.82</v>
      </c>
      <c r="E1585" s="6">
        <v>2</v>
      </c>
    </row>
    <row r="1586" spans="1:5" x14ac:dyDescent="0.2">
      <c r="A1586" s="8"/>
      <c r="B1586" s="4" t="s">
        <v>64</v>
      </c>
      <c r="C1586" s="4" t="s">
        <v>10</v>
      </c>
      <c r="D1586" s="5">
        <v>1698.38</v>
      </c>
      <c r="E1586" s="6">
        <v>1</v>
      </c>
    </row>
    <row r="1587" spans="1:5" x14ac:dyDescent="0.2">
      <c r="A1587" s="8"/>
      <c r="B1587" s="7" t="s">
        <v>26</v>
      </c>
      <c r="C1587" s="4" t="s">
        <v>5</v>
      </c>
      <c r="D1587" s="5">
        <v>73001.760000000009</v>
      </c>
      <c r="E1587" s="6">
        <v>4</v>
      </c>
    </row>
    <row r="1588" spans="1:5" x14ac:dyDescent="0.2">
      <c r="A1588" s="8"/>
      <c r="B1588" s="8"/>
      <c r="C1588" s="4" t="s">
        <v>6</v>
      </c>
      <c r="D1588" s="5">
        <v>12000.21</v>
      </c>
      <c r="E1588" s="6">
        <v>1</v>
      </c>
    </row>
    <row r="1589" spans="1:5" x14ac:dyDescent="0.2">
      <c r="A1589" s="8"/>
      <c r="B1589" s="7" t="s">
        <v>27</v>
      </c>
      <c r="C1589" s="4" t="s">
        <v>5</v>
      </c>
      <c r="D1589" s="5">
        <v>24000.84</v>
      </c>
      <c r="E1589" s="6">
        <v>3</v>
      </c>
    </row>
    <row r="1590" spans="1:5" x14ac:dyDescent="0.2">
      <c r="A1590" s="8"/>
      <c r="B1590" s="8"/>
      <c r="C1590" s="4" t="s">
        <v>6</v>
      </c>
      <c r="D1590" s="5">
        <v>25000.53</v>
      </c>
      <c r="E1590" s="6">
        <v>1</v>
      </c>
    </row>
    <row r="1591" spans="1:5" x14ac:dyDescent="0.2">
      <c r="A1591" s="8"/>
      <c r="B1591" s="7" t="s">
        <v>46</v>
      </c>
      <c r="C1591" s="4" t="s">
        <v>5</v>
      </c>
      <c r="D1591" s="5">
        <v>7000.06</v>
      </c>
      <c r="E1591" s="6">
        <v>1</v>
      </c>
    </row>
    <row r="1592" spans="1:5" x14ac:dyDescent="0.2">
      <c r="A1592" s="8"/>
      <c r="B1592" s="8"/>
      <c r="C1592" s="4" t="s">
        <v>6</v>
      </c>
      <c r="D1592" s="5">
        <v>11000.08</v>
      </c>
      <c r="E1592" s="6">
        <v>1</v>
      </c>
    </row>
    <row r="1593" spans="1:5" x14ac:dyDescent="0.2">
      <c r="A1593" s="8"/>
      <c r="B1593" s="4" t="s">
        <v>47</v>
      </c>
      <c r="C1593" s="4" t="s">
        <v>6</v>
      </c>
      <c r="D1593" s="5">
        <v>20000.36</v>
      </c>
      <c r="E1593" s="6">
        <v>1</v>
      </c>
    </row>
    <row r="1594" spans="1:5" x14ac:dyDescent="0.2">
      <c r="A1594" s="8"/>
      <c r="B1594" s="4" t="s">
        <v>30</v>
      </c>
      <c r="C1594" s="4" t="s">
        <v>5</v>
      </c>
      <c r="D1594" s="5">
        <v>5000.0600000000004</v>
      </c>
      <c r="E1594" s="6">
        <v>1</v>
      </c>
    </row>
    <row r="1595" spans="1:5" x14ac:dyDescent="0.2">
      <c r="A1595" s="8"/>
      <c r="B1595" s="7" t="s">
        <v>31</v>
      </c>
      <c r="C1595" s="4" t="s">
        <v>5</v>
      </c>
      <c r="D1595" s="5">
        <v>12000.599999999999</v>
      </c>
      <c r="E1595" s="6">
        <v>2</v>
      </c>
    </row>
    <row r="1596" spans="1:5" x14ac:dyDescent="0.2">
      <c r="A1596" s="8"/>
      <c r="B1596" s="8"/>
      <c r="C1596" s="4" t="s">
        <v>6</v>
      </c>
      <c r="D1596" s="5">
        <v>18000.37</v>
      </c>
      <c r="E1596" s="6">
        <v>1</v>
      </c>
    </row>
    <row r="1597" spans="1:5" x14ac:dyDescent="0.2">
      <c r="A1597" s="8"/>
      <c r="B1597" s="4" t="s">
        <v>51</v>
      </c>
      <c r="C1597" s="4" t="s">
        <v>5</v>
      </c>
      <c r="D1597" s="5">
        <v>10000</v>
      </c>
      <c r="E1597" s="6">
        <v>1</v>
      </c>
    </row>
    <row r="1598" spans="1:5" x14ac:dyDescent="0.2">
      <c r="A1598" s="8"/>
      <c r="B1598" s="4" t="s">
        <v>32</v>
      </c>
      <c r="C1598" s="4" t="s">
        <v>10</v>
      </c>
      <c r="D1598" s="5">
        <v>11000.34</v>
      </c>
      <c r="E1598" s="6">
        <v>1</v>
      </c>
    </row>
    <row r="1599" spans="1:5" x14ac:dyDescent="0.2">
      <c r="A1599" s="8"/>
      <c r="B1599" s="4" t="s">
        <v>52</v>
      </c>
      <c r="C1599" s="4" t="s">
        <v>6</v>
      </c>
      <c r="D1599" s="5">
        <v>15000.2</v>
      </c>
      <c r="E1599" s="6">
        <v>1</v>
      </c>
    </row>
    <row r="1600" spans="1:5" x14ac:dyDescent="0.2">
      <c r="A1600" s="8"/>
      <c r="B1600" s="4" t="s">
        <v>118</v>
      </c>
      <c r="C1600" s="4" t="s">
        <v>5</v>
      </c>
      <c r="D1600" s="5">
        <v>5000.59</v>
      </c>
      <c r="E1600" s="6">
        <v>1</v>
      </c>
    </row>
    <row r="1601" spans="1:5" x14ac:dyDescent="0.2">
      <c r="A1601" s="8"/>
      <c r="B1601" s="4" t="s">
        <v>80</v>
      </c>
      <c r="C1601" s="4" t="s">
        <v>5</v>
      </c>
      <c r="D1601" s="5">
        <v>24000.52</v>
      </c>
      <c r="E1601" s="6">
        <v>2</v>
      </c>
    </row>
    <row r="1602" spans="1:5" x14ac:dyDescent="0.2">
      <c r="A1602" s="8"/>
      <c r="B1602" s="4" t="s">
        <v>119</v>
      </c>
      <c r="C1602" s="4" t="s">
        <v>6</v>
      </c>
      <c r="D1602" s="5">
        <v>25000.23</v>
      </c>
      <c r="E1602" s="6">
        <v>1</v>
      </c>
    </row>
    <row r="1603" spans="1:5" x14ac:dyDescent="0.2">
      <c r="A1603" s="8"/>
      <c r="B1603" s="7" t="s">
        <v>76</v>
      </c>
      <c r="C1603" s="4" t="s">
        <v>5</v>
      </c>
      <c r="D1603" s="5">
        <v>25000.42</v>
      </c>
      <c r="E1603" s="6">
        <v>1</v>
      </c>
    </row>
    <row r="1604" spans="1:5" x14ac:dyDescent="0.2">
      <c r="A1604" s="8"/>
      <c r="B1604" s="8"/>
      <c r="C1604" s="4" t="s">
        <v>6</v>
      </c>
      <c r="D1604" s="5">
        <v>7000.11</v>
      </c>
      <c r="E1604" s="6">
        <v>1</v>
      </c>
    </row>
    <row r="1605" spans="1:5" x14ac:dyDescent="0.2">
      <c r="A1605" s="8"/>
      <c r="B1605" s="7" t="s">
        <v>77</v>
      </c>
      <c r="C1605" s="4" t="s">
        <v>5</v>
      </c>
      <c r="D1605" s="5">
        <v>15000.11</v>
      </c>
      <c r="E1605" s="6">
        <v>1</v>
      </c>
    </row>
    <row r="1606" spans="1:5" x14ac:dyDescent="0.2">
      <c r="A1606" s="8"/>
      <c r="B1606" s="8"/>
      <c r="C1606" s="4" t="s">
        <v>6</v>
      </c>
      <c r="D1606" s="5">
        <v>14501.03</v>
      </c>
      <c r="E1606" s="6">
        <v>2</v>
      </c>
    </row>
    <row r="1607" spans="1:5" x14ac:dyDescent="0.2">
      <c r="A1607" s="8"/>
      <c r="B1607" s="4" t="s">
        <v>78</v>
      </c>
      <c r="C1607" s="4" t="s">
        <v>6</v>
      </c>
      <c r="D1607" s="5">
        <v>22000.57</v>
      </c>
      <c r="E1607" s="6">
        <v>1</v>
      </c>
    </row>
    <row r="1608" spans="1:5" x14ac:dyDescent="0.2">
      <c r="A1608" s="8"/>
      <c r="B1608" s="4" t="s">
        <v>102</v>
      </c>
      <c r="C1608" s="4" t="s">
        <v>10</v>
      </c>
      <c r="D1608" s="5">
        <v>26000.67</v>
      </c>
      <c r="E1608" s="6">
        <v>2</v>
      </c>
    </row>
    <row r="1609" spans="1:5" x14ac:dyDescent="0.2">
      <c r="A1609" s="8"/>
      <c r="B1609" s="4" t="s">
        <v>86</v>
      </c>
      <c r="C1609" s="4" t="s">
        <v>10</v>
      </c>
      <c r="D1609" s="5">
        <v>17000.21</v>
      </c>
      <c r="E1609" s="6">
        <v>1</v>
      </c>
    </row>
    <row r="1610" spans="1:5" x14ac:dyDescent="0.2">
      <c r="A1610" s="8"/>
      <c r="B1610" s="4" t="s">
        <v>91</v>
      </c>
      <c r="C1610" s="4" t="s">
        <v>6</v>
      </c>
      <c r="D1610" s="5">
        <v>6999.99</v>
      </c>
      <c r="E1610" s="6">
        <v>1</v>
      </c>
    </row>
    <row r="1611" spans="1:5" x14ac:dyDescent="0.2">
      <c r="A1611" s="8"/>
      <c r="B1611" s="4" t="s">
        <v>82</v>
      </c>
      <c r="C1611" s="4" t="s">
        <v>5</v>
      </c>
      <c r="D1611" s="5">
        <v>4999.96</v>
      </c>
      <c r="E1611" s="6">
        <v>1</v>
      </c>
    </row>
    <row r="1612" spans="1:5" x14ac:dyDescent="0.2">
      <c r="A1612" s="8"/>
      <c r="B1612" s="4" t="s">
        <v>88</v>
      </c>
      <c r="C1612" s="4" t="s">
        <v>5</v>
      </c>
      <c r="D1612" s="5">
        <v>14000.62</v>
      </c>
      <c r="E1612" s="6">
        <v>1</v>
      </c>
    </row>
    <row r="1613" spans="1:5" x14ac:dyDescent="0.2">
      <c r="A1613" s="8"/>
      <c r="B1613" s="4" t="s">
        <v>95</v>
      </c>
      <c r="C1613" s="4" t="s">
        <v>5</v>
      </c>
      <c r="D1613" s="5">
        <v>6000.61</v>
      </c>
      <c r="E1613" s="6">
        <v>1</v>
      </c>
    </row>
    <row r="1614" spans="1:5" x14ac:dyDescent="0.2">
      <c r="A1614" s="8"/>
      <c r="B1614" s="4" t="s">
        <v>97</v>
      </c>
      <c r="C1614" s="4" t="s">
        <v>6</v>
      </c>
      <c r="D1614" s="5">
        <v>25000.3</v>
      </c>
      <c r="E1614" s="6">
        <v>1</v>
      </c>
    </row>
    <row r="1615" spans="1:5" x14ac:dyDescent="0.2">
      <c r="A1615" s="8"/>
      <c r="B1615" s="4" t="s">
        <v>98</v>
      </c>
      <c r="C1615" s="4" t="s">
        <v>5</v>
      </c>
      <c r="D1615" s="5">
        <v>17000.11</v>
      </c>
      <c r="E1615" s="6">
        <v>1</v>
      </c>
    </row>
    <row r="1616" spans="1:5" x14ac:dyDescent="0.2">
      <c r="A1616" s="8"/>
      <c r="B1616" s="7" t="s">
        <v>99</v>
      </c>
      <c r="C1616" s="4" t="s">
        <v>5</v>
      </c>
      <c r="D1616" s="5">
        <v>24000.739999999998</v>
      </c>
      <c r="E1616" s="6">
        <v>2</v>
      </c>
    </row>
    <row r="1617" spans="1:5" x14ac:dyDescent="0.2">
      <c r="A1617" s="8"/>
      <c r="B1617" s="8"/>
      <c r="C1617" s="4" t="s">
        <v>6</v>
      </c>
      <c r="D1617" s="5">
        <v>7000.18</v>
      </c>
      <c r="E1617" s="6">
        <v>1</v>
      </c>
    </row>
    <row r="1618" spans="1:5" x14ac:dyDescent="0.2">
      <c r="A1618" s="8"/>
      <c r="B1618" s="7" t="s">
        <v>100</v>
      </c>
      <c r="C1618" s="4" t="s">
        <v>5</v>
      </c>
      <c r="D1618" s="5">
        <v>39000.909999999996</v>
      </c>
      <c r="E1618" s="6">
        <v>3</v>
      </c>
    </row>
    <row r="1619" spans="1:5" x14ac:dyDescent="0.2">
      <c r="A1619" s="8"/>
      <c r="B1619" s="8"/>
      <c r="C1619" s="4" t="s">
        <v>6</v>
      </c>
      <c r="D1619" s="5">
        <v>21001</v>
      </c>
      <c r="E1619" s="6">
        <v>2</v>
      </c>
    </row>
    <row r="1620" spans="1:5" x14ac:dyDescent="0.2">
      <c r="A1620" s="8"/>
      <c r="B1620" s="7" t="s">
        <v>104</v>
      </c>
      <c r="C1620" s="4" t="s">
        <v>6</v>
      </c>
      <c r="D1620" s="5">
        <v>10000.51</v>
      </c>
      <c r="E1620" s="6">
        <v>1</v>
      </c>
    </row>
    <row r="1621" spans="1:5" x14ac:dyDescent="0.2">
      <c r="A1621" s="8"/>
      <c r="B1621" s="8"/>
      <c r="C1621" s="4" t="s">
        <v>10</v>
      </c>
      <c r="D1621" s="5">
        <v>8000.63</v>
      </c>
      <c r="E1621" s="6">
        <v>1</v>
      </c>
    </row>
    <row r="1622" spans="1:5" x14ac:dyDescent="0.2">
      <c r="A1622" s="8"/>
      <c r="B1622" s="4" t="s">
        <v>106</v>
      </c>
      <c r="C1622" s="4" t="s">
        <v>6</v>
      </c>
      <c r="D1622" s="5">
        <v>13780</v>
      </c>
      <c r="E1622" s="6">
        <v>1</v>
      </c>
    </row>
    <row r="1623" spans="1:5" x14ac:dyDescent="0.2">
      <c r="A1623" s="8"/>
      <c r="B1623" s="4" t="s">
        <v>114</v>
      </c>
      <c r="C1623" s="4" t="s">
        <v>6</v>
      </c>
      <c r="D1623" s="5">
        <v>5000.3900000000003</v>
      </c>
      <c r="E1623" s="6">
        <v>1</v>
      </c>
    </row>
    <row r="1624" spans="1:5" x14ac:dyDescent="0.2">
      <c r="A1624" s="8"/>
      <c r="B1624" s="4" t="s">
        <v>134</v>
      </c>
      <c r="C1624" s="4" t="s">
        <v>6</v>
      </c>
      <c r="D1624" s="5">
        <v>15000.32</v>
      </c>
      <c r="E1624" s="6">
        <v>1</v>
      </c>
    </row>
    <row r="1625" spans="1:5" x14ac:dyDescent="0.2">
      <c r="A1625" s="8"/>
      <c r="B1625" s="4" t="s">
        <v>129</v>
      </c>
      <c r="C1625" s="4" t="s">
        <v>6</v>
      </c>
      <c r="D1625" s="5">
        <v>15000.75</v>
      </c>
      <c r="E1625" s="6">
        <v>1</v>
      </c>
    </row>
    <row r="1626" spans="1:5" x14ac:dyDescent="0.2">
      <c r="A1626" s="8"/>
      <c r="B1626" s="4" t="s">
        <v>130</v>
      </c>
      <c r="C1626" s="4" t="s">
        <v>6</v>
      </c>
      <c r="D1626" s="5">
        <v>12999.95</v>
      </c>
      <c r="E1626" s="6">
        <v>1</v>
      </c>
    </row>
    <row r="1627" spans="1:5" x14ac:dyDescent="0.2">
      <c r="A1627" s="8"/>
      <c r="B1627" s="4" t="s">
        <v>135</v>
      </c>
      <c r="C1627" s="4" t="s">
        <v>6</v>
      </c>
      <c r="D1627" s="5">
        <v>22000.400000000001</v>
      </c>
      <c r="E1627" s="6">
        <v>1</v>
      </c>
    </row>
    <row r="1628" spans="1:5" x14ac:dyDescent="0.2">
      <c r="A1628" s="7" t="s">
        <v>138</v>
      </c>
      <c r="B1628" s="4" t="s">
        <v>57</v>
      </c>
      <c r="C1628" s="4" t="s">
        <v>5</v>
      </c>
      <c r="D1628" s="5">
        <v>3000.45</v>
      </c>
      <c r="E1628" s="6">
        <v>1</v>
      </c>
    </row>
    <row r="1629" spans="1:5" x14ac:dyDescent="0.2">
      <c r="A1629" s="8"/>
      <c r="B1629" s="7" t="s">
        <v>4</v>
      </c>
      <c r="C1629" s="4" t="s">
        <v>5</v>
      </c>
      <c r="D1629" s="5">
        <v>16983.39</v>
      </c>
      <c r="E1629" s="6">
        <v>2</v>
      </c>
    </row>
    <row r="1630" spans="1:5" x14ac:dyDescent="0.2">
      <c r="A1630" s="8"/>
      <c r="B1630" s="8"/>
      <c r="C1630" s="4" t="s">
        <v>6</v>
      </c>
      <c r="D1630" s="5">
        <v>3547</v>
      </c>
      <c r="E1630" s="6">
        <v>1</v>
      </c>
    </row>
    <row r="1631" spans="1:5" x14ac:dyDescent="0.2">
      <c r="A1631" s="8"/>
      <c r="B1631" s="4" t="s">
        <v>7</v>
      </c>
      <c r="C1631" s="4" t="s">
        <v>10</v>
      </c>
      <c r="D1631" s="5">
        <v>12000.26</v>
      </c>
      <c r="E1631" s="6">
        <v>1</v>
      </c>
    </row>
    <row r="1632" spans="1:5" x14ac:dyDescent="0.2">
      <c r="A1632" s="8"/>
      <c r="B1632" s="7" t="s">
        <v>8</v>
      </c>
      <c r="C1632" s="4" t="s">
        <v>5</v>
      </c>
      <c r="D1632" s="5">
        <v>1765.96</v>
      </c>
      <c r="E1632" s="6">
        <v>1</v>
      </c>
    </row>
    <row r="1633" spans="1:5" x14ac:dyDescent="0.2">
      <c r="A1633" s="8"/>
      <c r="B1633" s="8"/>
      <c r="C1633" s="4" t="s">
        <v>6</v>
      </c>
      <c r="D1633" s="5">
        <v>25000.59</v>
      </c>
      <c r="E1633" s="6">
        <v>1</v>
      </c>
    </row>
    <row r="1634" spans="1:5" x14ac:dyDescent="0.2">
      <c r="A1634" s="8"/>
      <c r="B1634" s="4" t="s">
        <v>9</v>
      </c>
      <c r="C1634" s="4" t="s">
        <v>5</v>
      </c>
      <c r="D1634" s="5">
        <v>40000.76</v>
      </c>
      <c r="E1634" s="6">
        <v>2</v>
      </c>
    </row>
    <row r="1635" spans="1:5" x14ac:dyDescent="0.2">
      <c r="A1635" s="8"/>
      <c r="B1635" s="7" t="s">
        <v>36</v>
      </c>
      <c r="C1635" s="4" t="s">
        <v>5</v>
      </c>
      <c r="D1635" s="5">
        <v>5999.95</v>
      </c>
      <c r="E1635" s="6">
        <v>1</v>
      </c>
    </row>
    <row r="1636" spans="1:5" x14ac:dyDescent="0.2">
      <c r="A1636" s="8"/>
      <c r="B1636" s="8"/>
      <c r="C1636" s="4" t="s">
        <v>6</v>
      </c>
      <c r="D1636" s="5">
        <v>13000.45</v>
      </c>
      <c r="E1636" s="6">
        <v>1</v>
      </c>
    </row>
    <row r="1637" spans="1:5" x14ac:dyDescent="0.2">
      <c r="A1637" s="8"/>
      <c r="B1637" s="7" t="s">
        <v>12</v>
      </c>
      <c r="C1637" s="4" t="s">
        <v>5</v>
      </c>
      <c r="D1637" s="5">
        <v>19300.580000000002</v>
      </c>
      <c r="E1637" s="6">
        <v>3</v>
      </c>
    </row>
    <row r="1638" spans="1:5" x14ac:dyDescent="0.2">
      <c r="A1638" s="8"/>
      <c r="B1638" s="8"/>
      <c r="C1638" s="4" t="s">
        <v>6</v>
      </c>
      <c r="D1638" s="5">
        <v>8000.09</v>
      </c>
      <c r="E1638" s="6">
        <v>1</v>
      </c>
    </row>
    <row r="1639" spans="1:5" x14ac:dyDescent="0.2">
      <c r="A1639" s="8"/>
      <c r="B1639" s="4" t="s">
        <v>13</v>
      </c>
      <c r="C1639" s="4" t="s">
        <v>6</v>
      </c>
      <c r="D1639" s="5">
        <v>17000.5</v>
      </c>
      <c r="E1639" s="6">
        <v>1</v>
      </c>
    </row>
    <row r="1640" spans="1:5" x14ac:dyDescent="0.2">
      <c r="A1640" s="8"/>
      <c r="B1640" s="7" t="s">
        <v>14</v>
      </c>
      <c r="C1640" s="4" t="s">
        <v>5</v>
      </c>
      <c r="D1640" s="5">
        <v>15500.92</v>
      </c>
      <c r="E1640" s="6">
        <v>2</v>
      </c>
    </row>
    <row r="1641" spans="1:5" x14ac:dyDescent="0.2">
      <c r="A1641" s="8"/>
      <c r="B1641" s="8"/>
      <c r="C1641" s="4" t="s">
        <v>6</v>
      </c>
      <c r="D1641" s="5">
        <v>11000.269999999999</v>
      </c>
      <c r="E1641" s="6">
        <v>2</v>
      </c>
    </row>
    <row r="1642" spans="1:5" x14ac:dyDescent="0.2">
      <c r="A1642" s="8"/>
      <c r="B1642" s="4" t="s">
        <v>15</v>
      </c>
      <c r="C1642" s="4" t="s">
        <v>5</v>
      </c>
      <c r="D1642" s="5">
        <v>16000.68</v>
      </c>
      <c r="E1642" s="6">
        <v>2</v>
      </c>
    </row>
    <row r="1643" spans="1:5" x14ac:dyDescent="0.2">
      <c r="A1643" s="8"/>
      <c r="B1643" s="4" t="s">
        <v>38</v>
      </c>
      <c r="C1643" s="4" t="s">
        <v>5</v>
      </c>
      <c r="D1643" s="5">
        <v>15999.94</v>
      </c>
      <c r="E1643" s="6">
        <v>1</v>
      </c>
    </row>
    <row r="1644" spans="1:5" x14ac:dyDescent="0.2">
      <c r="A1644" s="8"/>
      <c r="B1644" s="4" t="s">
        <v>39</v>
      </c>
      <c r="C1644" s="4" t="s">
        <v>5</v>
      </c>
      <c r="D1644" s="5">
        <v>15500.86</v>
      </c>
      <c r="E1644" s="6">
        <v>2</v>
      </c>
    </row>
    <row r="1645" spans="1:5" x14ac:dyDescent="0.2">
      <c r="A1645" s="8"/>
      <c r="B1645" s="4" t="s">
        <v>16</v>
      </c>
      <c r="C1645" s="4" t="s">
        <v>6</v>
      </c>
      <c r="D1645" s="5">
        <v>8999.94</v>
      </c>
      <c r="E1645" s="6">
        <v>1</v>
      </c>
    </row>
    <row r="1646" spans="1:5" x14ac:dyDescent="0.2">
      <c r="A1646" s="8"/>
      <c r="B1646" s="7" t="s">
        <v>17</v>
      </c>
      <c r="C1646" s="4" t="s">
        <v>5</v>
      </c>
      <c r="D1646" s="5">
        <v>6000.15</v>
      </c>
      <c r="E1646" s="6">
        <v>1</v>
      </c>
    </row>
    <row r="1647" spans="1:5" x14ac:dyDescent="0.2">
      <c r="A1647" s="8"/>
      <c r="B1647" s="8"/>
      <c r="C1647" s="4" t="s">
        <v>6</v>
      </c>
      <c r="D1647" s="5">
        <v>823.99</v>
      </c>
      <c r="E1647" s="6">
        <v>1</v>
      </c>
    </row>
    <row r="1648" spans="1:5" x14ac:dyDescent="0.2">
      <c r="A1648" s="8"/>
      <c r="B1648" s="4" t="s">
        <v>40</v>
      </c>
      <c r="C1648" s="4" t="s">
        <v>6</v>
      </c>
      <c r="D1648" s="5">
        <v>14000.05</v>
      </c>
      <c r="E1648" s="6">
        <v>1</v>
      </c>
    </row>
    <row r="1649" spans="1:5" x14ac:dyDescent="0.2">
      <c r="A1649" s="8"/>
      <c r="B1649" s="4" t="s">
        <v>71</v>
      </c>
      <c r="C1649" s="4" t="s">
        <v>6</v>
      </c>
      <c r="D1649" s="5">
        <v>3465.53</v>
      </c>
      <c r="E1649" s="6">
        <v>1</v>
      </c>
    </row>
    <row r="1650" spans="1:5" x14ac:dyDescent="0.2">
      <c r="A1650" s="8"/>
      <c r="B1650" s="7" t="s">
        <v>93</v>
      </c>
      <c r="C1650" s="4" t="s">
        <v>5</v>
      </c>
      <c r="D1650" s="5">
        <v>2200.84</v>
      </c>
      <c r="E1650" s="6">
        <v>2</v>
      </c>
    </row>
    <row r="1651" spans="1:5" x14ac:dyDescent="0.2">
      <c r="A1651" s="8"/>
      <c r="B1651" s="8"/>
      <c r="C1651" s="4" t="s">
        <v>6</v>
      </c>
      <c r="D1651" s="5">
        <v>2000.26</v>
      </c>
      <c r="E1651" s="6">
        <v>1</v>
      </c>
    </row>
    <row r="1652" spans="1:5" x14ac:dyDescent="0.2">
      <c r="A1652" s="8"/>
      <c r="B1652" s="7" t="s">
        <v>18</v>
      </c>
      <c r="C1652" s="4" t="s">
        <v>5</v>
      </c>
      <c r="D1652" s="5">
        <v>18000.29</v>
      </c>
      <c r="E1652" s="6">
        <v>2</v>
      </c>
    </row>
    <row r="1653" spans="1:5" x14ac:dyDescent="0.2">
      <c r="A1653" s="8"/>
      <c r="B1653" s="8"/>
      <c r="C1653" s="4" t="s">
        <v>6</v>
      </c>
      <c r="D1653" s="5">
        <v>14000.36</v>
      </c>
      <c r="E1653" s="6">
        <v>1</v>
      </c>
    </row>
    <row r="1654" spans="1:5" x14ac:dyDescent="0.2">
      <c r="A1654" s="8"/>
      <c r="B1654" s="7" t="s">
        <v>19</v>
      </c>
      <c r="C1654" s="4" t="s">
        <v>5</v>
      </c>
      <c r="D1654" s="5">
        <v>18000.39</v>
      </c>
      <c r="E1654" s="6">
        <v>2</v>
      </c>
    </row>
    <row r="1655" spans="1:5" x14ac:dyDescent="0.2">
      <c r="A1655" s="8"/>
      <c r="B1655" s="8"/>
      <c r="C1655" s="4" t="s">
        <v>6</v>
      </c>
      <c r="D1655" s="5">
        <v>16000</v>
      </c>
      <c r="E1655" s="6">
        <v>1</v>
      </c>
    </row>
    <row r="1656" spans="1:5" x14ac:dyDescent="0.2">
      <c r="A1656" s="8"/>
      <c r="B1656" s="4" t="s">
        <v>59</v>
      </c>
      <c r="C1656" s="4" t="s">
        <v>10</v>
      </c>
      <c r="D1656" s="5">
        <v>18000.63</v>
      </c>
      <c r="E1656" s="6">
        <v>1</v>
      </c>
    </row>
    <row r="1657" spans="1:5" x14ac:dyDescent="0.2">
      <c r="A1657" s="8"/>
      <c r="B1657" s="4" t="s">
        <v>21</v>
      </c>
      <c r="C1657" s="4" t="s">
        <v>5</v>
      </c>
      <c r="D1657" s="5">
        <v>7000.68</v>
      </c>
      <c r="E1657" s="6">
        <v>1</v>
      </c>
    </row>
    <row r="1658" spans="1:5" x14ac:dyDescent="0.2">
      <c r="A1658" s="8"/>
      <c r="B1658" s="4" t="s">
        <v>22</v>
      </c>
      <c r="C1658" s="4" t="s">
        <v>6</v>
      </c>
      <c r="D1658" s="5">
        <v>19501.120000000003</v>
      </c>
      <c r="E1658" s="6">
        <v>3</v>
      </c>
    </row>
    <row r="1659" spans="1:5" x14ac:dyDescent="0.2">
      <c r="A1659" s="8"/>
      <c r="B1659" s="4" t="s">
        <v>60</v>
      </c>
      <c r="C1659" s="4" t="s">
        <v>6</v>
      </c>
      <c r="D1659" s="5">
        <v>1500.05</v>
      </c>
      <c r="E1659" s="6">
        <v>1</v>
      </c>
    </row>
    <row r="1660" spans="1:5" x14ac:dyDescent="0.2">
      <c r="A1660" s="8"/>
      <c r="B1660" s="4" t="s">
        <v>23</v>
      </c>
      <c r="C1660" s="4" t="s">
        <v>6</v>
      </c>
      <c r="D1660" s="5">
        <v>15000.21</v>
      </c>
      <c r="E1660" s="6">
        <v>1</v>
      </c>
    </row>
    <row r="1661" spans="1:5" x14ac:dyDescent="0.2">
      <c r="A1661" s="8"/>
      <c r="B1661" s="4" t="s">
        <v>117</v>
      </c>
      <c r="C1661" s="4" t="s">
        <v>5</v>
      </c>
      <c r="D1661" s="5">
        <v>7499.97</v>
      </c>
      <c r="E1661" s="6">
        <v>1</v>
      </c>
    </row>
    <row r="1662" spans="1:5" x14ac:dyDescent="0.2">
      <c r="A1662" s="8"/>
      <c r="B1662" s="4" t="s">
        <v>63</v>
      </c>
      <c r="C1662" s="4" t="s">
        <v>6</v>
      </c>
      <c r="D1662" s="5">
        <v>10999.960000000001</v>
      </c>
      <c r="E1662" s="6">
        <v>2</v>
      </c>
    </row>
    <row r="1663" spans="1:5" x14ac:dyDescent="0.2">
      <c r="A1663" s="8"/>
      <c r="B1663" s="7" t="s">
        <v>64</v>
      </c>
      <c r="C1663" s="4" t="s">
        <v>5</v>
      </c>
      <c r="D1663" s="5">
        <v>7499.95</v>
      </c>
      <c r="E1663" s="6">
        <v>1</v>
      </c>
    </row>
    <row r="1664" spans="1:5" x14ac:dyDescent="0.2">
      <c r="A1664" s="8"/>
      <c r="B1664" s="8"/>
      <c r="C1664" s="4" t="s">
        <v>6</v>
      </c>
      <c r="D1664" s="5">
        <v>22000.46</v>
      </c>
      <c r="E1664" s="6">
        <v>1</v>
      </c>
    </row>
    <row r="1665" spans="1:5" x14ac:dyDescent="0.2">
      <c r="A1665" s="8"/>
      <c r="B1665" s="4" t="s">
        <v>43</v>
      </c>
      <c r="C1665" s="4" t="s">
        <v>5</v>
      </c>
      <c r="D1665" s="5">
        <v>2120.0700000000002</v>
      </c>
      <c r="E1665" s="6">
        <v>1</v>
      </c>
    </row>
    <row r="1666" spans="1:5" x14ac:dyDescent="0.2">
      <c r="A1666" s="8"/>
      <c r="B1666" s="4" t="s">
        <v>44</v>
      </c>
      <c r="C1666" s="4" t="s">
        <v>5</v>
      </c>
      <c r="D1666" s="5">
        <v>18000.47</v>
      </c>
      <c r="E1666" s="6">
        <v>1</v>
      </c>
    </row>
    <row r="1667" spans="1:5" x14ac:dyDescent="0.2">
      <c r="A1667" s="8"/>
      <c r="B1667" s="7" t="s">
        <v>94</v>
      </c>
      <c r="C1667" s="4" t="s">
        <v>5</v>
      </c>
      <c r="D1667" s="5">
        <v>6999.93</v>
      </c>
      <c r="E1667" s="6">
        <v>1</v>
      </c>
    </row>
    <row r="1668" spans="1:5" x14ac:dyDescent="0.2">
      <c r="A1668" s="8"/>
      <c r="B1668" s="8"/>
      <c r="C1668" s="4" t="s">
        <v>6</v>
      </c>
      <c r="D1668" s="5">
        <v>21201.52</v>
      </c>
      <c r="E1668" s="6">
        <v>3</v>
      </c>
    </row>
    <row r="1669" spans="1:5" x14ac:dyDescent="0.2">
      <c r="A1669" s="8"/>
      <c r="B1669" s="4" t="s">
        <v>45</v>
      </c>
      <c r="C1669" s="4" t="s">
        <v>5</v>
      </c>
      <c r="D1669" s="5">
        <v>18000.05</v>
      </c>
      <c r="E1669" s="6">
        <v>1</v>
      </c>
    </row>
    <row r="1670" spans="1:5" x14ac:dyDescent="0.2">
      <c r="A1670" s="8"/>
      <c r="B1670" s="4" t="s">
        <v>25</v>
      </c>
      <c r="C1670" s="4" t="s">
        <v>6</v>
      </c>
      <c r="D1670" s="5">
        <v>24000.5</v>
      </c>
      <c r="E1670" s="6">
        <v>2</v>
      </c>
    </row>
    <row r="1671" spans="1:5" x14ac:dyDescent="0.2">
      <c r="A1671" s="8"/>
      <c r="B1671" s="7" t="s">
        <v>26</v>
      </c>
      <c r="C1671" s="4" t="s">
        <v>5</v>
      </c>
      <c r="D1671" s="5">
        <v>36001.200000000004</v>
      </c>
      <c r="E1671" s="6">
        <v>3</v>
      </c>
    </row>
    <row r="1672" spans="1:5" x14ac:dyDescent="0.2">
      <c r="A1672" s="8"/>
      <c r="B1672" s="8"/>
      <c r="C1672" s="4" t="s">
        <v>6</v>
      </c>
      <c r="D1672" s="5">
        <v>25000.7</v>
      </c>
      <c r="E1672" s="6">
        <v>2</v>
      </c>
    </row>
    <row r="1673" spans="1:5" x14ac:dyDescent="0.2">
      <c r="A1673" s="8"/>
      <c r="B1673" s="4" t="s">
        <v>68</v>
      </c>
      <c r="C1673" s="4" t="s">
        <v>6</v>
      </c>
      <c r="D1673" s="5">
        <v>20000.22</v>
      </c>
      <c r="E1673" s="6">
        <v>1</v>
      </c>
    </row>
    <row r="1674" spans="1:5" x14ac:dyDescent="0.2">
      <c r="A1674" s="8"/>
      <c r="B1674" s="4" t="s">
        <v>28</v>
      </c>
      <c r="C1674" s="4" t="s">
        <v>10</v>
      </c>
      <c r="D1674" s="5">
        <v>33662.29</v>
      </c>
      <c r="E1674" s="6">
        <v>3</v>
      </c>
    </row>
    <row r="1675" spans="1:5" x14ac:dyDescent="0.2">
      <c r="A1675" s="8"/>
      <c r="B1675" s="7" t="s">
        <v>46</v>
      </c>
      <c r="C1675" s="4" t="s">
        <v>5</v>
      </c>
      <c r="D1675" s="5">
        <v>7000.75</v>
      </c>
      <c r="E1675" s="6">
        <v>1</v>
      </c>
    </row>
    <row r="1676" spans="1:5" x14ac:dyDescent="0.2">
      <c r="A1676" s="8"/>
      <c r="B1676" s="8"/>
      <c r="C1676" s="4" t="s">
        <v>6</v>
      </c>
      <c r="D1676" s="5">
        <v>15000.65</v>
      </c>
      <c r="E1676" s="6">
        <v>1</v>
      </c>
    </row>
    <row r="1677" spans="1:5" x14ac:dyDescent="0.2">
      <c r="A1677" s="8"/>
      <c r="B1677" s="8"/>
      <c r="C1677" s="4" t="s">
        <v>10</v>
      </c>
      <c r="D1677" s="5">
        <v>13000.56</v>
      </c>
      <c r="E1677" s="6">
        <v>1</v>
      </c>
    </row>
    <row r="1678" spans="1:5" x14ac:dyDescent="0.2">
      <c r="A1678" s="8"/>
      <c r="B1678" s="4" t="s">
        <v>29</v>
      </c>
      <c r="C1678" s="4" t="s">
        <v>10</v>
      </c>
      <c r="D1678" s="5">
        <v>36000.880000000005</v>
      </c>
      <c r="E1678" s="6">
        <v>3</v>
      </c>
    </row>
    <row r="1679" spans="1:5" x14ac:dyDescent="0.2">
      <c r="A1679" s="8"/>
      <c r="B1679" s="4" t="s">
        <v>47</v>
      </c>
      <c r="C1679" s="4" t="s">
        <v>5</v>
      </c>
      <c r="D1679" s="5">
        <v>10000.48</v>
      </c>
      <c r="E1679" s="6">
        <v>1</v>
      </c>
    </row>
    <row r="1680" spans="1:5" x14ac:dyDescent="0.2">
      <c r="A1680" s="8"/>
      <c r="B1680" s="7" t="s">
        <v>48</v>
      </c>
      <c r="C1680" s="4" t="s">
        <v>5</v>
      </c>
      <c r="D1680" s="5">
        <v>22000.7</v>
      </c>
      <c r="E1680" s="6">
        <v>1</v>
      </c>
    </row>
    <row r="1681" spans="1:5" x14ac:dyDescent="0.2">
      <c r="A1681" s="8"/>
      <c r="B1681" s="8"/>
      <c r="C1681" s="4" t="s">
        <v>10</v>
      </c>
      <c r="D1681" s="5">
        <v>5000.1899999999996</v>
      </c>
      <c r="E1681" s="6">
        <v>1</v>
      </c>
    </row>
    <row r="1682" spans="1:5" x14ac:dyDescent="0.2">
      <c r="A1682" s="8"/>
      <c r="B1682" s="4" t="s">
        <v>65</v>
      </c>
      <c r="C1682" s="4" t="s">
        <v>6</v>
      </c>
      <c r="D1682" s="5">
        <v>5000.01</v>
      </c>
      <c r="E1682" s="6">
        <v>1</v>
      </c>
    </row>
    <row r="1683" spans="1:5" x14ac:dyDescent="0.2">
      <c r="A1683" s="8"/>
      <c r="B1683" s="4" t="s">
        <v>31</v>
      </c>
      <c r="C1683" s="4" t="s">
        <v>6</v>
      </c>
      <c r="D1683" s="5">
        <v>7000.65</v>
      </c>
      <c r="E1683" s="6">
        <v>1</v>
      </c>
    </row>
    <row r="1684" spans="1:5" x14ac:dyDescent="0.2">
      <c r="A1684" s="8"/>
      <c r="B1684" s="7" t="s">
        <v>69</v>
      </c>
      <c r="C1684" s="4" t="s">
        <v>5</v>
      </c>
      <c r="D1684" s="5">
        <v>8000.63</v>
      </c>
      <c r="E1684" s="6">
        <v>1</v>
      </c>
    </row>
    <row r="1685" spans="1:5" x14ac:dyDescent="0.2">
      <c r="A1685" s="8"/>
      <c r="B1685" s="8"/>
      <c r="C1685" s="4" t="s">
        <v>10</v>
      </c>
      <c r="D1685" s="5">
        <v>13000.64</v>
      </c>
      <c r="E1685" s="6">
        <v>1</v>
      </c>
    </row>
    <row r="1686" spans="1:5" x14ac:dyDescent="0.2">
      <c r="A1686" s="8"/>
      <c r="B1686" s="4" t="s">
        <v>53</v>
      </c>
      <c r="C1686" s="4" t="s">
        <v>6</v>
      </c>
      <c r="D1686" s="5">
        <v>15000.52</v>
      </c>
      <c r="E1686" s="6">
        <v>1</v>
      </c>
    </row>
    <row r="1687" spans="1:5" x14ac:dyDescent="0.2">
      <c r="A1687" s="8"/>
      <c r="B1687" s="4" t="s">
        <v>54</v>
      </c>
      <c r="C1687" s="4" t="s">
        <v>6</v>
      </c>
      <c r="D1687" s="5">
        <v>12000.62</v>
      </c>
      <c r="E1687" s="6">
        <v>1</v>
      </c>
    </row>
    <row r="1688" spans="1:5" x14ac:dyDescent="0.2">
      <c r="A1688" s="8"/>
      <c r="B1688" s="4" t="s">
        <v>55</v>
      </c>
      <c r="C1688" s="4" t="s">
        <v>5</v>
      </c>
      <c r="D1688" s="5">
        <v>17999.97</v>
      </c>
      <c r="E1688" s="6">
        <v>1</v>
      </c>
    </row>
    <row r="1689" spans="1:5" x14ac:dyDescent="0.2">
      <c r="A1689" s="8"/>
      <c r="B1689" s="4" t="s">
        <v>80</v>
      </c>
      <c r="C1689" s="4" t="s">
        <v>5</v>
      </c>
      <c r="D1689" s="5">
        <v>15000.62</v>
      </c>
      <c r="E1689" s="6">
        <v>1</v>
      </c>
    </row>
    <row r="1690" spans="1:5" x14ac:dyDescent="0.2">
      <c r="A1690" s="8"/>
      <c r="B1690" s="7" t="s">
        <v>73</v>
      </c>
      <c r="C1690" s="4" t="s">
        <v>5</v>
      </c>
      <c r="D1690" s="5">
        <v>17000.850000000002</v>
      </c>
      <c r="E1690" s="6">
        <v>1</v>
      </c>
    </row>
    <row r="1691" spans="1:5" x14ac:dyDescent="0.2">
      <c r="A1691" s="8"/>
      <c r="B1691" s="8"/>
      <c r="C1691" s="4" t="s">
        <v>6</v>
      </c>
      <c r="D1691" s="5">
        <v>23001.08</v>
      </c>
      <c r="E1691" s="6">
        <v>2</v>
      </c>
    </row>
    <row r="1692" spans="1:5" x14ac:dyDescent="0.2">
      <c r="A1692" s="8"/>
      <c r="B1692" s="4" t="s">
        <v>119</v>
      </c>
      <c r="C1692" s="4" t="s">
        <v>6</v>
      </c>
      <c r="D1692" s="5">
        <v>6000.24</v>
      </c>
      <c r="E1692" s="6">
        <v>1</v>
      </c>
    </row>
    <row r="1693" spans="1:5" x14ac:dyDescent="0.2">
      <c r="A1693" s="8"/>
      <c r="B1693" s="4" t="s">
        <v>75</v>
      </c>
      <c r="C1693" s="4" t="s">
        <v>6</v>
      </c>
      <c r="D1693" s="5">
        <v>22000.489999999998</v>
      </c>
      <c r="E1693" s="6">
        <v>2</v>
      </c>
    </row>
    <row r="1694" spans="1:5" x14ac:dyDescent="0.2">
      <c r="A1694" s="8"/>
      <c r="B1694" s="4" t="s">
        <v>76</v>
      </c>
      <c r="C1694" s="4" t="s">
        <v>6</v>
      </c>
      <c r="D1694" s="5">
        <v>38001.050000000003</v>
      </c>
      <c r="E1694" s="6">
        <v>2</v>
      </c>
    </row>
    <row r="1695" spans="1:5" x14ac:dyDescent="0.2">
      <c r="A1695" s="8"/>
      <c r="B1695" s="4" t="s">
        <v>77</v>
      </c>
      <c r="C1695" s="4" t="s">
        <v>5</v>
      </c>
      <c r="D1695" s="5">
        <v>1063.98</v>
      </c>
      <c r="E1695" s="6">
        <v>1</v>
      </c>
    </row>
    <row r="1696" spans="1:5" x14ac:dyDescent="0.2">
      <c r="A1696" s="8"/>
      <c r="B1696" s="4" t="s">
        <v>78</v>
      </c>
      <c r="C1696" s="4" t="s">
        <v>5</v>
      </c>
      <c r="D1696" s="5">
        <v>11000.21</v>
      </c>
      <c r="E1696" s="6">
        <v>1</v>
      </c>
    </row>
    <row r="1697" spans="1:5" x14ac:dyDescent="0.2">
      <c r="A1697" s="8"/>
      <c r="B1697" s="4" t="s">
        <v>82</v>
      </c>
      <c r="C1697" s="4" t="s">
        <v>6</v>
      </c>
      <c r="D1697" s="5">
        <v>18000.52</v>
      </c>
      <c r="E1697" s="6">
        <v>1</v>
      </c>
    </row>
    <row r="1698" spans="1:5" x14ac:dyDescent="0.2">
      <c r="A1698" s="8"/>
      <c r="B1698" s="7" t="s">
        <v>88</v>
      </c>
      <c r="C1698" s="4" t="s">
        <v>5</v>
      </c>
      <c r="D1698" s="5">
        <v>53002.28</v>
      </c>
      <c r="E1698" s="6">
        <v>5</v>
      </c>
    </row>
    <row r="1699" spans="1:5" x14ac:dyDescent="0.2">
      <c r="A1699" s="8"/>
      <c r="B1699" s="8"/>
      <c r="C1699" s="4" t="s">
        <v>10</v>
      </c>
      <c r="D1699" s="5">
        <v>12000.69</v>
      </c>
      <c r="E1699" s="6">
        <v>1</v>
      </c>
    </row>
    <row r="1700" spans="1:5" x14ac:dyDescent="0.2">
      <c r="A1700" s="8"/>
      <c r="B1700" s="7" t="s">
        <v>95</v>
      </c>
      <c r="C1700" s="4" t="s">
        <v>5</v>
      </c>
      <c r="D1700" s="5">
        <v>9500.6200000000008</v>
      </c>
      <c r="E1700" s="6">
        <v>2</v>
      </c>
    </row>
    <row r="1701" spans="1:5" x14ac:dyDescent="0.2">
      <c r="A1701" s="8"/>
      <c r="B1701" s="8"/>
      <c r="C1701" s="4" t="s">
        <v>10</v>
      </c>
      <c r="D1701" s="5">
        <v>13000.75</v>
      </c>
      <c r="E1701" s="6">
        <v>1</v>
      </c>
    </row>
    <row r="1702" spans="1:5" x14ac:dyDescent="0.2">
      <c r="A1702" s="8"/>
      <c r="B1702" s="4" t="s">
        <v>110</v>
      </c>
      <c r="C1702" s="4" t="s">
        <v>6</v>
      </c>
      <c r="D1702" s="5">
        <v>20000.05</v>
      </c>
      <c r="E1702" s="6">
        <v>1</v>
      </c>
    </row>
    <row r="1703" spans="1:5" x14ac:dyDescent="0.2">
      <c r="A1703" s="8"/>
      <c r="B1703" s="4" t="s">
        <v>98</v>
      </c>
      <c r="C1703" s="4" t="s">
        <v>6</v>
      </c>
      <c r="D1703" s="5">
        <v>25000.7</v>
      </c>
      <c r="E1703" s="6">
        <v>1</v>
      </c>
    </row>
    <row r="1704" spans="1:5" x14ac:dyDescent="0.2">
      <c r="A1704" s="8"/>
      <c r="B1704" s="4" t="s">
        <v>99</v>
      </c>
      <c r="C1704" s="4" t="s">
        <v>5</v>
      </c>
      <c r="D1704" s="5">
        <v>30001.149999999998</v>
      </c>
      <c r="E1704" s="6">
        <v>3</v>
      </c>
    </row>
    <row r="1705" spans="1:5" x14ac:dyDescent="0.2">
      <c r="A1705" s="8"/>
      <c r="B1705" s="4" t="s">
        <v>128</v>
      </c>
      <c r="C1705" s="4" t="s">
        <v>5</v>
      </c>
      <c r="D1705" s="5">
        <v>13500.81</v>
      </c>
      <c r="E1705" s="6">
        <v>2</v>
      </c>
    </row>
    <row r="1706" spans="1:5" x14ac:dyDescent="0.2">
      <c r="A1706" s="8"/>
      <c r="B1706" s="4" t="s">
        <v>100</v>
      </c>
      <c r="C1706" s="4" t="s">
        <v>6</v>
      </c>
      <c r="D1706" s="5">
        <v>35000.370000000003</v>
      </c>
      <c r="E1706" s="6">
        <v>2</v>
      </c>
    </row>
    <row r="1707" spans="1:5" x14ac:dyDescent="0.2">
      <c r="A1707" s="8"/>
      <c r="B1707" s="7" t="s">
        <v>104</v>
      </c>
      <c r="C1707" s="4" t="s">
        <v>5</v>
      </c>
      <c r="D1707" s="5">
        <v>10000.290000000001</v>
      </c>
      <c r="E1707" s="6">
        <v>2</v>
      </c>
    </row>
    <row r="1708" spans="1:5" x14ac:dyDescent="0.2">
      <c r="A1708" s="8"/>
      <c r="B1708" s="8"/>
      <c r="C1708" s="4" t="s">
        <v>6</v>
      </c>
      <c r="D1708" s="5">
        <v>6999.98</v>
      </c>
      <c r="E1708" s="6">
        <v>1</v>
      </c>
    </row>
    <row r="1709" spans="1:5" x14ac:dyDescent="0.2">
      <c r="A1709" s="8"/>
      <c r="B1709" s="7" t="s">
        <v>111</v>
      </c>
      <c r="C1709" s="4" t="s">
        <v>6</v>
      </c>
      <c r="D1709" s="5">
        <v>7000.35</v>
      </c>
      <c r="E1709" s="6">
        <v>1</v>
      </c>
    </row>
    <row r="1710" spans="1:5" x14ac:dyDescent="0.2">
      <c r="A1710" s="8"/>
      <c r="B1710" s="8"/>
      <c r="C1710" s="4" t="s">
        <v>10</v>
      </c>
      <c r="D1710" s="5">
        <v>22500.67</v>
      </c>
      <c r="E1710" s="6">
        <v>2</v>
      </c>
    </row>
    <row r="1711" spans="1:5" x14ac:dyDescent="0.2">
      <c r="A1711" s="8"/>
      <c r="B1711" s="7" t="s">
        <v>112</v>
      </c>
      <c r="C1711" s="4" t="s">
        <v>5</v>
      </c>
      <c r="D1711" s="5">
        <v>20000.3</v>
      </c>
      <c r="E1711" s="6">
        <v>1</v>
      </c>
    </row>
    <row r="1712" spans="1:5" x14ac:dyDescent="0.2">
      <c r="A1712" s="8"/>
      <c r="B1712" s="8"/>
      <c r="C1712" s="4" t="s">
        <v>6</v>
      </c>
      <c r="D1712" s="5">
        <v>22000.560000000001</v>
      </c>
      <c r="E1712" s="6">
        <v>1</v>
      </c>
    </row>
    <row r="1713" spans="1:5" x14ac:dyDescent="0.2">
      <c r="A1713" s="8"/>
      <c r="B1713" s="4" t="s">
        <v>105</v>
      </c>
      <c r="C1713" s="4" t="s">
        <v>6</v>
      </c>
      <c r="D1713" s="5">
        <v>25000.720000000001</v>
      </c>
      <c r="E1713" s="6">
        <v>2</v>
      </c>
    </row>
    <row r="1714" spans="1:5" x14ac:dyDescent="0.2">
      <c r="A1714" s="8"/>
      <c r="B1714" s="7" t="s">
        <v>113</v>
      </c>
      <c r="C1714" s="4" t="s">
        <v>6</v>
      </c>
      <c r="D1714" s="5">
        <v>3000.13</v>
      </c>
      <c r="E1714" s="6">
        <v>1</v>
      </c>
    </row>
    <row r="1715" spans="1:5" x14ac:dyDescent="0.2">
      <c r="A1715" s="8"/>
      <c r="B1715" s="8"/>
      <c r="C1715" s="4" t="s">
        <v>10</v>
      </c>
      <c r="D1715" s="5">
        <v>22000.45</v>
      </c>
      <c r="E1715" s="6">
        <v>1</v>
      </c>
    </row>
    <row r="1716" spans="1:5" x14ac:dyDescent="0.2">
      <c r="A1716" s="8"/>
      <c r="B1716" s="4" t="s">
        <v>114</v>
      </c>
      <c r="C1716" s="4" t="s">
        <v>6</v>
      </c>
      <c r="D1716" s="5">
        <v>17000.68</v>
      </c>
      <c r="E1716" s="6">
        <v>1</v>
      </c>
    </row>
    <row r="1717" spans="1:5" x14ac:dyDescent="0.2">
      <c r="A1717" s="8"/>
      <c r="B1717" s="4" t="s">
        <v>115</v>
      </c>
      <c r="C1717" s="4" t="s">
        <v>6</v>
      </c>
      <c r="D1717" s="5">
        <v>23500.23</v>
      </c>
      <c r="E1717" s="6">
        <v>2</v>
      </c>
    </row>
    <row r="1718" spans="1:5" x14ac:dyDescent="0.2">
      <c r="A1718" s="8"/>
      <c r="B1718" s="4" t="s">
        <v>134</v>
      </c>
      <c r="C1718" s="4" t="s">
        <v>5</v>
      </c>
      <c r="D1718" s="5">
        <v>5000.08</v>
      </c>
      <c r="E1718" s="6">
        <v>1</v>
      </c>
    </row>
    <row r="1719" spans="1:5" x14ac:dyDescent="0.2">
      <c r="A1719" s="8"/>
      <c r="B1719" s="4" t="s">
        <v>129</v>
      </c>
      <c r="C1719" s="4" t="s">
        <v>6</v>
      </c>
      <c r="D1719" s="5">
        <v>58001.250000000007</v>
      </c>
      <c r="E1719" s="6">
        <v>4</v>
      </c>
    </row>
    <row r="1720" spans="1:5" x14ac:dyDescent="0.2">
      <c r="A1720" s="8"/>
      <c r="B1720" s="4" t="s">
        <v>130</v>
      </c>
      <c r="C1720" s="4" t="s">
        <v>5</v>
      </c>
      <c r="D1720" s="5">
        <v>13000.22</v>
      </c>
      <c r="E1720" s="6">
        <v>1</v>
      </c>
    </row>
    <row r="1721" spans="1:5" x14ac:dyDescent="0.2">
      <c r="A1721" s="8"/>
      <c r="B1721" s="7" t="s">
        <v>131</v>
      </c>
      <c r="C1721" s="4" t="s">
        <v>6</v>
      </c>
      <c r="D1721" s="5">
        <v>16000.22</v>
      </c>
      <c r="E1721" s="6">
        <v>1</v>
      </c>
    </row>
    <row r="1722" spans="1:5" x14ac:dyDescent="0.2">
      <c r="A1722" s="8"/>
      <c r="B1722" s="8"/>
      <c r="C1722" s="4" t="s">
        <v>10</v>
      </c>
      <c r="D1722" s="5">
        <v>12000.17</v>
      </c>
      <c r="E1722" s="6">
        <v>1</v>
      </c>
    </row>
    <row r="1723" spans="1:5" x14ac:dyDescent="0.2">
      <c r="A1723" s="8"/>
      <c r="B1723" s="7" t="s">
        <v>135</v>
      </c>
      <c r="C1723" s="4" t="s">
        <v>5</v>
      </c>
      <c r="D1723" s="5">
        <v>8000.16</v>
      </c>
      <c r="E1723" s="6">
        <v>1</v>
      </c>
    </row>
    <row r="1724" spans="1:5" x14ac:dyDescent="0.2">
      <c r="A1724" s="8"/>
      <c r="B1724" s="8"/>
      <c r="C1724" s="4" t="s">
        <v>6</v>
      </c>
      <c r="D1724" s="5">
        <v>35000.9</v>
      </c>
      <c r="E1724" s="6">
        <v>2</v>
      </c>
    </row>
    <row r="1725" spans="1:5" x14ac:dyDescent="0.2">
      <c r="A1725" s="8"/>
      <c r="B1725" s="4" t="s">
        <v>136</v>
      </c>
      <c r="C1725" s="4" t="s">
        <v>5</v>
      </c>
      <c r="D1725" s="5">
        <v>16000.2</v>
      </c>
      <c r="E1725" s="6">
        <v>1</v>
      </c>
    </row>
    <row r="1726" spans="1:5" x14ac:dyDescent="0.2">
      <c r="A1726" s="8"/>
      <c r="B1726" s="4" t="s">
        <v>139</v>
      </c>
      <c r="C1726" s="4" t="s">
        <v>6</v>
      </c>
      <c r="D1726" s="5">
        <v>22000.54</v>
      </c>
      <c r="E1726" s="6">
        <v>1</v>
      </c>
    </row>
    <row r="1727" spans="1:5" x14ac:dyDescent="0.2">
      <c r="A1727" s="7" t="s">
        <v>140</v>
      </c>
      <c r="B1727" s="4" t="s">
        <v>4</v>
      </c>
      <c r="C1727" s="4" t="s">
        <v>141</v>
      </c>
      <c r="D1727" s="5">
        <v>3000.3</v>
      </c>
      <c r="E1727" s="6">
        <v>1</v>
      </c>
    </row>
    <row r="1728" spans="1:5" x14ac:dyDescent="0.2">
      <c r="A1728" s="8"/>
      <c r="B1728" s="7" t="s">
        <v>7</v>
      </c>
      <c r="C1728" s="4" t="s">
        <v>5</v>
      </c>
      <c r="D1728" s="5">
        <v>6501.05</v>
      </c>
      <c r="E1728" s="6">
        <v>2</v>
      </c>
    </row>
    <row r="1729" spans="1:5" x14ac:dyDescent="0.2">
      <c r="A1729" s="8"/>
      <c r="B1729" s="8"/>
      <c r="C1729" s="4" t="s">
        <v>6</v>
      </c>
      <c r="D1729" s="5">
        <v>30000.69</v>
      </c>
      <c r="E1729" s="6">
        <v>1</v>
      </c>
    </row>
    <row r="1730" spans="1:5" x14ac:dyDescent="0.2">
      <c r="A1730" s="8"/>
      <c r="B1730" s="8"/>
      <c r="C1730" s="4" t="s">
        <v>10</v>
      </c>
      <c r="D1730" s="5">
        <v>13000.52</v>
      </c>
      <c r="E1730" s="6">
        <v>1</v>
      </c>
    </row>
    <row r="1731" spans="1:5" x14ac:dyDescent="0.2">
      <c r="A1731" s="8"/>
      <c r="B1731" s="7" t="s">
        <v>8</v>
      </c>
      <c r="C1731" s="4" t="s">
        <v>5</v>
      </c>
      <c r="D1731" s="5">
        <v>24001.27</v>
      </c>
      <c r="E1731" s="6">
        <v>2</v>
      </c>
    </row>
    <row r="1732" spans="1:5" x14ac:dyDescent="0.2">
      <c r="A1732" s="8"/>
      <c r="B1732" s="8"/>
      <c r="C1732" s="4" t="s">
        <v>6</v>
      </c>
      <c r="D1732" s="5">
        <v>500.28</v>
      </c>
      <c r="E1732" s="6">
        <v>1</v>
      </c>
    </row>
    <row r="1733" spans="1:5" x14ac:dyDescent="0.2">
      <c r="A1733" s="8"/>
      <c r="B1733" s="7" t="s">
        <v>9</v>
      </c>
      <c r="C1733" s="4" t="s">
        <v>5</v>
      </c>
      <c r="D1733" s="5">
        <v>36001.43</v>
      </c>
      <c r="E1733" s="6">
        <v>2</v>
      </c>
    </row>
    <row r="1734" spans="1:5" x14ac:dyDescent="0.2">
      <c r="A1734" s="8"/>
      <c r="B1734" s="8"/>
      <c r="C1734" s="4" t="s">
        <v>10</v>
      </c>
      <c r="D1734" s="5">
        <v>7999.96</v>
      </c>
      <c r="E1734" s="6">
        <v>1</v>
      </c>
    </row>
    <row r="1735" spans="1:5" x14ac:dyDescent="0.2">
      <c r="A1735" s="8"/>
      <c r="B1735" s="7" t="s">
        <v>36</v>
      </c>
      <c r="C1735" s="4" t="s">
        <v>142</v>
      </c>
      <c r="D1735" s="5">
        <v>999.93</v>
      </c>
      <c r="E1735" s="6">
        <v>1</v>
      </c>
    </row>
    <row r="1736" spans="1:5" x14ac:dyDescent="0.2">
      <c r="A1736" s="8"/>
      <c r="B1736" s="8"/>
      <c r="C1736" s="4" t="s">
        <v>5</v>
      </c>
      <c r="D1736" s="5">
        <v>10000.76</v>
      </c>
      <c r="E1736" s="6">
        <v>1</v>
      </c>
    </row>
    <row r="1737" spans="1:5" x14ac:dyDescent="0.2">
      <c r="A1737" s="8"/>
      <c r="B1737" s="4" t="s">
        <v>37</v>
      </c>
      <c r="C1737" s="4" t="s">
        <v>5</v>
      </c>
      <c r="D1737" s="5">
        <v>29001.39</v>
      </c>
      <c r="E1737" s="6">
        <v>3</v>
      </c>
    </row>
    <row r="1738" spans="1:5" x14ac:dyDescent="0.2">
      <c r="A1738" s="8"/>
      <c r="B1738" s="4" t="s">
        <v>12</v>
      </c>
      <c r="C1738" s="4" t="s">
        <v>5</v>
      </c>
      <c r="D1738" s="5">
        <v>17001.09</v>
      </c>
      <c r="E1738" s="6">
        <v>2</v>
      </c>
    </row>
    <row r="1739" spans="1:5" x14ac:dyDescent="0.2">
      <c r="A1739" s="8"/>
      <c r="B1739" s="7" t="s">
        <v>14</v>
      </c>
      <c r="C1739" s="4" t="s">
        <v>5</v>
      </c>
      <c r="D1739" s="5">
        <v>6499.93</v>
      </c>
      <c r="E1739" s="6">
        <v>1</v>
      </c>
    </row>
    <row r="1740" spans="1:5" x14ac:dyDescent="0.2">
      <c r="A1740" s="8"/>
      <c r="B1740" s="8"/>
      <c r="C1740" s="4" t="s">
        <v>6</v>
      </c>
      <c r="D1740" s="5">
        <v>17512.100000000002</v>
      </c>
      <c r="E1740" s="6">
        <v>2</v>
      </c>
    </row>
    <row r="1741" spans="1:5" x14ac:dyDescent="0.2">
      <c r="A1741" s="8"/>
      <c r="B1741" s="4" t="s">
        <v>15</v>
      </c>
      <c r="C1741" s="4" t="s">
        <v>5</v>
      </c>
      <c r="D1741" s="5">
        <v>16000.23</v>
      </c>
      <c r="E1741" s="6">
        <v>1</v>
      </c>
    </row>
    <row r="1742" spans="1:5" x14ac:dyDescent="0.2">
      <c r="A1742" s="8"/>
      <c r="B1742" s="7" t="s">
        <v>38</v>
      </c>
      <c r="C1742" s="4" t="s">
        <v>5</v>
      </c>
      <c r="D1742" s="5">
        <v>8000.5300000000007</v>
      </c>
      <c r="E1742" s="6">
        <v>2</v>
      </c>
    </row>
    <row r="1743" spans="1:5" x14ac:dyDescent="0.2">
      <c r="A1743" s="8"/>
      <c r="B1743" s="8"/>
      <c r="C1743" s="4" t="s">
        <v>6</v>
      </c>
      <c r="D1743" s="5">
        <v>3300.12</v>
      </c>
      <c r="E1743" s="6">
        <v>1</v>
      </c>
    </row>
    <row r="1744" spans="1:5" x14ac:dyDescent="0.2">
      <c r="A1744" s="8"/>
      <c r="B1744" s="7" t="s">
        <v>39</v>
      </c>
      <c r="C1744" s="4" t="s">
        <v>5</v>
      </c>
      <c r="D1744" s="5">
        <v>6000.12</v>
      </c>
      <c r="E1744" s="6">
        <v>1</v>
      </c>
    </row>
    <row r="1745" spans="1:5" x14ac:dyDescent="0.2">
      <c r="A1745" s="8"/>
      <c r="B1745" s="8"/>
      <c r="C1745" s="4" t="s">
        <v>141</v>
      </c>
      <c r="D1745" s="5">
        <v>957.26</v>
      </c>
      <c r="E1745" s="6">
        <v>1</v>
      </c>
    </row>
    <row r="1746" spans="1:5" x14ac:dyDescent="0.2">
      <c r="A1746" s="8"/>
      <c r="B1746" s="4" t="s">
        <v>16</v>
      </c>
      <c r="C1746" s="4" t="s">
        <v>5</v>
      </c>
      <c r="D1746" s="5">
        <v>10000.74</v>
      </c>
      <c r="E1746" s="6">
        <v>1</v>
      </c>
    </row>
    <row r="1747" spans="1:5" x14ac:dyDescent="0.2">
      <c r="A1747" s="8"/>
      <c r="B1747" s="7" t="s">
        <v>17</v>
      </c>
      <c r="C1747" s="4" t="s">
        <v>5</v>
      </c>
      <c r="D1747" s="5">
        <v>20843.89</v>
      </c>
      <c r="E1747" s="6">
        <v>4</v>
      </c>
    </row>
    <row r="1748" spans="1:5" x14ac:dyDescent="0.2">
      <c r="A1748" s="8"/>
      <c r="B1748" s="8"/>
      <c r="C1748" s="4" t="s">
        <v>6</v>
      </c>
      <c r="D1748" s="5">
        <v>17000.43</v>
      </c>
      <c r="E1748" s="6">
        <v>1</v>
      </c>
    </row>
    <row r="1749" spans="1:5" x14ac:dyDescent="0.2">
      <c r="A1749" s="8"/>
      <c r="B1749" s="4" t="s">
        <v>40</v>
      </c>
      <c r="C1749" s="4" t="s">
        <v>5</v>
      </c>
      <c r="D1749" s="5">
        <v>15201.869999999999</v>
      </c>
      <c r="E1749" s="6">
        <v>3</v>
      </c>
    </row>
    <row r="1750" spans="1:5" x14ac:dyDescent="0.2">
      <c r="A1750" s="8"/>
      <c r="B1750" s="7" t="s">
        <v>18</v>
      </c>
      <c r="C1750" s="4" t="s">
        <v>5</v>
      </c>
      <c r="D1750" s="5">
        <v>13999.99</v>
      </c>
      <c r="E1750" s="6">
        <v>1</v>
      </c>
    </row>
    <row r="1751" spans="1:5" x14ac:dyDescent="0.2">
      <c r="A1751" s="8"/>
      <c r="B1751" s="8"/>
      <c r="C1751" s="4" t="s">
        <v>6</v>
      </c>
      <c r="D1751" s="5">
        <v>25000.5</v>
      </c>
      <c r="E1751" s="6">
        <v>2</v>
      </c>
    </row>
    <row r="1752" spans="1:5" x14ac:dyDescent="0.2">
      <c r="A1752" s="8"/>
      <c r="B1752" s="7" t="s">
        <v>19</v>
      </c>
      <c r="C1752" s="4" t="s">
        <v>5</v>
      </c>
      <c r="D1752" s="5">
        <v>18000.400000000001</v>
      </c>
      <c r="E1752" s="6">
        <v>3</v>
      </c>
    </row>
    <row r="1753" spans="1:5" x14ac:dyDescent="0.2">
      <c r="A1753" s="8"/>
      <c r="B1753" s="8"/>
      <c r="C1753" s="4" t="s">
        <v>6</v>
      </c>
      <c r="D1753" s="5">
        <v>24000.75</v>
      </c>
      <c r="E1753" s="6">
        <v>2</v>
      </c>
    </row>
    <row r="1754" spans="1:5" x14ac:dyDescent="0.2">
      <c r="A1754" s="8"/>
      <c r="B1754" s="8"/>
      <c r="C1754" s="4" t="s">
        <v>10</v>
      </c>
      <c r="D1754" s="5">
        <v>38000.850000000006</v>
      </c>
      <c r="E1754" s="6">
        <v>2</v>
      </c>
    </row>
    <row r="1755" spans="1:5" x14ac:dyDescent="0.2">
      <c r="A1755" s="8"/>
      <c r="B1755" s="7" t="s">
        <v>21</v>
      </c>
      <c r="C1755" s="4" t="s">
        <v>5</v>
      </c>
      <c r="D1755" s="5">
        <v>13350.01</v>
      </c>
      <c r="E1755" s="6">
        <v>2</v>
      </c>
    </row>
    <row r="1756" spans="1:5" x14ac:dyDescent="0.2">
      <c r="A1756" s="8"/>
      <c r="B1756" s="8"/>
      <c r="C1756" s="4" t="s">
        <v>6</v>
      </c>
      <c r="D1756" s="5">
        <v>10000.52</v>
      </c>
      <c r="E1756" s="6">
        <v>1</v>
      </c>
    </row>
    <row r="1757" spans="1:5" x14ac:dyDescent="0.2">
      <c r="A1757" s="8"/>
      <c r="B1757" s="7" t="s">
        <v>22</v>
      </c>
      <c r="C1757" s="4" t="s">
        <v>90</v>
      </c>
      <c r="D1757" s="5">
        <v>138.93</v>
      </c>
      <c r="E1757" s="6">
        <v>1</v>
      </c>
    </row>
    <row r="1758" spans="1:5" x14ac:dyDescent="0.2">
      <c r="A1758" s="8"/>
      <c r="B1758" s="8"/>
      <c r="C1758" s="4" t="s">
        <v>5</v>
      </c>
      <c r="D1758" s="5">
        <v>18201.12</v>
      </c>
      <c r="E1758" s="6">
        <v>2</v>
      </c>
    </row>
    <row r="1759" spans="1:5" x14ac:dyDescent="0.2">
      <c r="A1759" s="8"/>
      <c r="B1759" s="8"/>
      <c r="C1759" s="4" t="s">
        <v>6</v>
      </c>
      <c r="D1759" s="5">
        <v>10000.34</v>
      </c>
      <c r="E1759" s="6">
        <v>1</v>
      </c>
    </row>
    <row r="1760" spans="1:5" x14ac:dyDescent="0.2">
      <c r="A1760" s="8"/>
      <c r="B1760" s="4" t="s">
        <v>23</v>
      </c>
      <c r="C1760" s="4" t="s">
        <v>5</v>
      </c>
      <c r="D1760" s="5">
        <v>10999.99</v>
      </c>
      <c r="E1760" s="6">
        <v>1</v>
      </c>
    </row>
    <row r="1761" spans="1:5" x14ac:dyDescent="0.2">
      <c r="A1761" s="8"/>
      <c r="B1761" s="4" t="s">
        <v>117</v>
      </c>
      <c r="C1761" s="4" t="s">
        <v>6</v>
      </c>
      <c r="D1761" s="5">
        <v>6999.97</v>
      </c>
      <c r="E1761" s="6">
        <v>1</v>
      </c>
    </row>
    <row r="1762" spans="1:5" x14ac:dyDescent="0.2">
      <c r="A1762" s="8"/>
      <c r="B1762" s="7" t="s">
        <v>24</v>
      </c>
      <c r="C1762" s="4" t="s">
        <v>142</v>
      </c>
      <c r="D1762" s="5">
        <v>1978.29</v>
      </c>
      <c r="E1762" s="6">
        <v>1</v>
      </c>
    </row>
    <row r="1763" spans="1:5" x14ac:dyDescent="0.2">
      <c r="A1763" s="8"/>
      <c r="B1763" s="8"/>
      <c r="C1763" s="4" t="s">
        <v>5</v>
      </c>
      <c r="D1763" s="5">
        <v>7500.18</v>
      </c>
      <c r="E1763" s="6">
        <v>1</v>
      </c>
    </row>
    <row r="1764" spans="1:5" x14ac:dyDescent="0.2">
      <c r="A1764" s="8"/>
      <c r="B1764" s="8"/>
      <c r="C1764" s="4" t="s">
        <v>6</v>
      </c>
      <c r="D1764" s="5">
        <v>6000.45</v>
      </c>
      <c r="E1764" s="6">
        <v>1</v>
      </c>
    </row>
    <row r="1765" spans="1:5" x14ac:dyDescent="0.2">
      <c r="A1765" s="8"/>
      <c r="B1765" s="8"/>
      <c r="C1765" s="4" t="s">
        <v>10</v>
      </c>
      <c r="D1765" s="5">
        <v>41000.36</v>
      </c>
      <c r="E1765" s="6">
        <v>2</v>
      </c>
    </row>
    <row r="1766" spans="1:5" x14ac:dyDescent="0.2">
      <c r="A1766" s="8"/>
      <c r="B1766" s="4" t="s">
        <v>61</v>
      </c>
      <c r="C1766" s="4" t="s">
        <v>10</v>
      </c>
      <c r="D1766" s="5">
        <v>2247.67</v>
      </c>
      <c r="E1766" s="6">
        <v>1</v>
      </c>
    </row>
    <row r="1767" spans="1:5" x14ac:dyDescent="0.2">
      <c r="A1767" s="8"/>
      <c r="B1767" s="7" t="s">
        <v>63</v>
      </c>
      <c r="C1767" s="4" t="s">
        <v>6</v>
      </c>
      <c r="D1767" s="5">
        <v>29001.120000000003</v>
      </c>
      <c r="E1767" s="6">
        <v>2</v>
      </c>
    </row>
    <row r="1768" spans="1:5" x14ac:dyDescent="0.2">
      <c r="A1768" s="8"/>
      <c r="B1768" s="8"/>
      <c r="C1768" s="4" t="s">
        <v>10</v>
      </c>
      <c r="D1768" s="5">
        <v>1187.69</v>
      </c>
      <c r="E1768" s="6">
        <v>1</v>
      </c>
    </row>
    <row r="1769" spans="1:5" x14ac:dyDescent="0.2">
      <c r="A1769" s="8"/>
      <c r="B1769" s="4" t="s">
        <v>44</v>
      </c>
      <c r="C1769" s="4" t="s">
        <v>6</v>
      </c>
      <c r="D1769" s="5">
        <v>5000.53</v>
      </c>
      <c r="E1769" s="6">
        <v>1</v>
      </c>
    </row>
    <row r="1770" spans="1:5" x14ac:dyDescent="0.2">
      <c r="A1770" s="8"/>
      <c r="B1770" s="7" t="s">
        <v>94</v>
      </c>
      <c r="C1770" s="4" t="s">
        <v>5</v>
      </c>
      <c r="D1770" s="5">
        <v>10000.44</v>
      </c>
      <c r="E1770" s="6">
        <v>1</v>
      </c>
    </row>
    <row r="1771" spans="1:5" x14ac:dyDescent="0.2">
      <c r="A1771" s="8"/>
      <c r="B1771" s="8"/>
      <c r="C1771" s="4" t="s">
        <v>10</v>
      </c>
      <c r="D1771" s="5">
        <v>22000.080000000002</v>
      </c>
      <c r="E1771" s="6">
        <v>1</v>
      </c>
    </row>
    <row r="1772" spans="1:5" x14ac:dyDescent="0.2">
      <c r="A1772" s="8"/>
      <c r="B1772" s="4" t="s">
        <v>45</v>
      </c>
      <c r="C1772" s="4" t="s">
        <v>5</v>
      </c>
      <c r="D1772" s="5">
        <v>1021.68</v>
      </c>
      <c r="E1772" s="6">
        <v>1</v>
      </c>
    </row>
    <row r="1773" spans="1:5" x14ac:dyDescent="0.2">
      <c r="A1773" s="8"/>
      <c r="B1773" s="4" t="s">
        <v>26</v>
      </c>
      <c r="C1773" s="4" t="s">
        <v>5</v>
      </c>
      <c r="D1773" s="5">
        <v>39000.399999999994</v>
      </c>
      <c r="E1773" s="6">
        <v>2</v>
      </c>
    </row>
    <row r="1774" spans="1:5" x14ac:dyDescent="0.2">
      <c r="A1774" s="8"/>
      <c r="B1774" s="4" t="s">
        <v>27</v>
      </c>
      <c r="C1774" s="4" t="s">
        <v>5</v>
      </c>
      <c r="D1774" s="5">
        <v>20000.740000000002</v>
      </c>
      <c r="E1774" s="6">
        <v>1</v>
      </c>
    </row>
    <row r="1775" spans="1:5" x14ac:dyDescent="0.2">
      <c r="A1775" s="8"/>
      <c r="B1775" s="7" t="s">
        <v>28</v>
      </c>
      <c r="C1775" s="4" t="s">
        <v>5</v>
      </c>
      <c r="D1775" s="5">
        <v>20000.7</v>
      </c>
      <c r="E1775" s="6">
        <v>1</v>
      </c>
    </row>
    <row r="1776" spans="1:5" x14ac:dyDescent="0.2">
      <c r="A1776" s="8"/>
      <c r="B1776" s="8"/>
      <c r="C1776" s="4" t="s">
        <v>10</v>
      </c>
      <c r="D1776" s="5">
        <v>14000.02</v>
      </c>
      <c r="E1776" s="6">
        <v>2</v>
      </c>
    </row>
    <row r="1777" spans="1:5" x14ac:dyDescent="0.2">
      <c r="A1777" s="8"/>
      <c r="B1777" s="7" t="s">
        <v>46</v>
      </c>
      <c r="C1777" s="4" t="s">
        <v>6</v>
      </c>
      <c r="D1777" s="5">
        <v>10000.68</v>
      </c>
      <c r="E1777" s="6">
        <v>1</v>
      </c>
    </row>
    <row r="1778" spans="1:5" x14ac:dyDescent="0.2">
      <c r="A1778" s="8"/>
      <c r="B1778" s="8"/>
      <c r="C1778" s="4" t="s">
        <v>10</v>
      </c>
      <c r="D1778" s="5">
        <v>7000.33</v>
      </c>
      <c r="E1778" s="6">
        <v>1</v>
      </c>
    </row>
    <row r="1779" spans="1:5" x14ac:dyDescent="0.2">
      <c r="A1779" s="8"/>
      <c r="B1779" s="7" t="s">
        <v>47</v>
      </c>
      <c r="C1779" s="4" t="s">
        <v>6</v>
      </c>
      <c r="D1779" s="5">
        <v>27000.58</v>
      </c>
      <c r="E1779" s="6">
        <v>1</v>
      </c>
    </row>
    <row r="1780" spans="1:5" x14ac:dyDescent="0.2">
      <c r="A1780" s="8"/>
      <c r="B1780" s="8"/>
      <c r="C1780" s="4" t="s">
        <v>10</v>
      </c>
      <c r="D1780" s="5">
        <v>14000.26</v>
      </c>
      <c r="E1780" s="6">
        <v>1</v>
      </c>
    </row>
    <row r="1781" spans="1:5" x14ac:dyDescent="0.2">
      <c r="A1781" s="8"/>
      <c r="B1781" s="4" t="s">
        <v>48</v>
      </c>
      <c r="C1781" s="4" t="s">
        <v>6</v>
      </c>
      <c r="D1781" s="5">
        <v>15000.23</v>
      </c>
      <c r="E1781" s="6">
        <v>1</v>
      </c>
    </row>
    <row r="1782" spans="1:5" x14ac:dyDescent="0.2">
      <c r="A1782" s="8"/>
      <c r="B1782" s="4" t="s">
        <v>65</v>
      </c>
      <c r="C1782" s="4" t="s">
        <v>5</v>
      </c>
      <c r="D1782" s="5">
        <v>7500.29</v>
      </c>
      <c r="E1782" s="6">
        <v>1</v>
      </c>
    </row>
    <row r="1783" spans="1:5" x14ac:dyDescent="0.2">
      <c r="A1783" s="8"/>
      <c r="B1783" s="4" t="s">
        <v>50</v>
      </c>
      <c r="C1783" s="4" t="s">
        <v>5</v>
      </c>
      <c r="D1783" s="5">
        <v>839.05</v>
      </c>
      <c r="E1783" s="6">
        <v>1</v>
      </c>
    </row>
    <row r="1784" spans="1:5" x14ac:dyDescent="0.2">
      <c r="A1784" s="8"/>
      <c r="B1784" s="7" t="s">
        <v>31</v>
      </c>
      <c r="C1784" s="4" t="s">
        <v>5</v>
      </c>
      <c r="D1784" s="5">
        <v>6000.72</v>
      </c>
      <c r="E1784" s="6">
        <v>1</v>
      </c>
    </row>
    <row r="1785" spans="1:5" x14ac:dyDescent="0.2">
      <c r="A1785" s="8"/>
      <c r="B1785" s="8"/>
      <c r="C1785" s="4" t="s">
        <v>6</v>
      </c>
      <c r="D1785" s="5">
        <v>10000.620000000001</v>
      </c>
      <c r="E1785" s="6">
        <v>1</v>
      </c>
    </row>
    <row r="1786" spans="1:5" x14ac:dyDescent="0.2">
      <c r="A1786" s="8"/>
      <c r="B1786" s="4" t="s">
        <v>51</v>
      </c>
      <c r="C1786" s="4" t="s">
        <v>6</v>
      </c>
      <c r="D1786" s="5">
        <v>20000.34</v>
      </c>
      <c r="E1786" s="6">
        <v>1</v>
      </c>
    </row>
    <row r="1787" spans="1:5" x14ac:dyDescent="0.2">
      <c r="A1787" s="8"/>
      <c r="B1787" s="7" t="s">
        <v>69</v>
      </c>
      <c r="C1787" s="4" t="s">
        <v>5</v>
      </c>
      <c r="D1787" s="5">
        <v>8000.12</v>
      </c>
      <c r="E1787" s="6">
        <v>1</v>
      </c>
    </row>
    <row r="1788" spans="1:5" x14ac:dyDescent="0.2">
      <c r="A1788" s="8"/>
      <c r="B1788" s="8"/>
      <c r="C1788" s="4" t="s">
        <v>6</v>
      </c>
      <c r="D1788" s="5">
        <v>8741.7000000000007</v>
      </c>
      <c r="E1788" s="6">
        <v>1</v>
      </c>
    </row>
    <row r="1789" spans="1:5" x14ac:dyDescent="0.2">
      <c r="A1789" s="8"/>
      <c r="B1789" s="7" t="s">
        <v>32</v>
      </c>
      <c r="C1789" s="4" t="s">
        <v>142</v>
      </c>
      <c r="D1789" s="5">
        <v>1256.99</v>
      </c>
      <c r="E1789" s="6">
        <v>1</v>
      </c>
    </row>
    <row r="1790" spans="1:5" x14ac:dyDescent="0.2">
      <c r="A1790" s="8"/>
      <c r="B1790" s="8"/>
      <c r="C1790" s="4" t="s">
        <v>5</v>
      </c>
      <c r="D1790" s="5">
        <v>15000.68</v>
      </c>
      <c r="E1790" s="6">
        <v>1</v>
      </c>
    </row>
    <row r="1791" spans="1:5" x14ac:dyDescent="0.2">
      <c r="A1791" s="8"/>
      <c r="B1791" s="7" t="s">
        <v>52</v>
      </c>
      <c r="C1791" s="4" t="s">
        <v>5</v>
      </c>
      <c r="D1791" s="5">
        <v>11000.68</v>
      </c>
      <c r="E1791" s="6">
        <v>1</v>
      </c>
    </row>
    <row r="1792" spans="1:5" x14ac:dyDescent="0.2">
      <c r="A1792" s="8"/>
      <c r="B1792" s="8"/>
      <c r="C1792" s="4" t="s">
        <v>6</v>
      </c>
      <c r="D1792" s="5">
        <v>13000.72</v>
      </c>
      <c r="E1792" s="6">
        <v>1</v>
      </c>
    </row>
    <row r="1793" spans="1:5" x14ac:dyDescent="0.2">
      <c r="A1793" s="8"/>
      <c r="B1793" s="4" t="s">
        <v>33</v>
      </c>
      <c r="C1793" s="4" t="s">
        <v>5</v>
      </c>
      <c r="D1793" s="5">
        <v>1000.63</v>
      </c>
      <c r="E1793" s="6">
        <v>1</v>
      </c>
    </row>
    <row r="1794" spans="1:5" x14ac:dyDescent="0.2">
      <c r="A1794" s="8"/>
      <c r="B1794" s="7" t="s">
        <v>53</v>
      </c>
      <c r="C1794" s="4" t="s">
        <v>5</v>
      </c>
      <c r="D1794" s="5">
        <v>13000.31</v>
      </c>
      <c r="E1794" s="6">
        <v>1</v>
      </c>
    </row>
    <row r="1795" spans="1:5" x14ac:dyDescent="0.2">
      <c r="A1795" s="8"/>
      <c r="B1795" s="8"/>
      <c r="C1795" s="4" t="s">
        <v>6</v>
      </c>
      <c r="D1795" s="5">
        <v>15000.59</v>
      </c>
      <c r="E1795" s="6">
        <v>1</v>
      </c>
    </row>
    <row r="1796" spans="1:5" x14ac:dyDescent="0.2">
      <c r="A1796" s="8"/>
      <c r="B1796" s="8"/>
      <c r="C1796" s="4" t="s">
        <v>10</v>
      </c>
      <c r="D1796" s="5">
        <v>15000.09</v>
      </c>
      <c r="E1796" s="6">
        <v>1</v>
      </c>
    </row>
    <row r="1797" spans="1:5" x14ac:dyDescent="0.2">
      <c r="A1797" s="8"/>
      <c r="B1797" s="4" t="s">
        <v>54</v>
      </c>
      <c r="C1797" s="4" t="s">
        <v>6</v>
      </c>
      <c r="D1797" s="5">
        <v>7500.2999999999993</v>
      </c>
      <c r="E1797" s="6">
        <v>2</v>
      </c>
    </row>
    <row r="1798" spans="1:5" x14ac:dyDescent="0.2">
      <c r="A1798" s="8"/>
      <c r="B1798" s="4" t="s">
        <v>80</v>
      </c>
      <c r="C1798" s="4" t="s">
        <v>5</v>
      </c>
      <c r="D1798" s="5">
        <v>27001.440000000002</v>
      </c>
      <c r="E1798" s="6">
        <v>2</v>
      </c>
    </row>
    <row r="1799" spans="1:5" x14ac:dyDescent="0.2">
      <c r="A1799" s="8"/>
      <c r="B1799" s="7" t="s">
        <v>73</v>
      </c>
      <c r="C1799" s="4" t="s">
        <v>5</v>
      </c>
      <c r="D1799" s="5">
        <v>7000.41</v>
      </c>
      <c r="E1799" s="6">
        <v>1</v>
      </c>
    </row>
    <row r="1800" spans="1:5" x14ac:dyDescent="0.2">
      <c r="A1800" s="8"/>
      <c r="B1800" s="8"/>
      <c r="C1800" s="4" t="s">
        <v>6</v>
      </c>
      <c r="D1800" s="5">
        <v>18000.349999999999</v>
      </c>
      <c r="E1800" s="6">
        <v>1</v>
      </c>
    </row>
    <row r="1801" spans="1:5" x14ac:dyDescent="0.2">
      <c r="A1801" s="8"/>
      <c r="B1801" s="7" t="s">
        <v>119</v>
      </c>
      <c r="C1801" s="4" t="s">
        <v>5</v>
      </c>
      <c r="D1801" s="5">
        <v>31000.04</v>
      </c>
      <c r="E1801" s="6">
        <v>2</v>
      </c>
    </row>
    <row r="1802" spans="1:5" x14ac:dyDescent="0.2">
      <c r="A1802" s="8"/>
      <c r="B1802" s="8"/>
      <c r="C1802" s="4" t="s">
        <v>6</v>
      </c>
      <c r="D1802" s="5">
        <v>15000.1</v>
      </c>
      <c r="E1802" s="6">
        <v>1</v>
      </c>
    </row>
    <row r="1803" spans="1:5" x14ac:dyDescent="0.2">
      <c r="A1803" s="8"/>
      <c r="B1803" s="7" t="s">
        <v>75</v>
      </c>
      <c r="C1803" s="4" t="s">
        <v>5</v>
      </c>
      <c r="D1803" s="5">
        <v>25000.03</v>
      </c>
      <c r="E1803" s="6">
        <v>1</v>
      </c>
    </row>
    <row r="1804" spans="1:5" x14ac:dyDescent="0.2">
      <c r="A1804" s="8"/>
      <c r="B1804" s="8"/>
      <c r="C1804" s="4" t="s">
        <v>10</v>
      </c>
      <c r="D1804" s="5">
        <v>8000.4</v>
      </c>
      <c r="E1804" s="6">
        <v>1</v>
      </c>
    </row>
    <row r="1805" spans="1:5" x14ac:dyDescent="0.2">
      <c r="A1805" s="8"/>
      <c r="B1805" s="4" t="s">
        <v>76</v>
      </c>
      <c r="C1805" s="4" t="s">
        <v>6</v>
      </c>
      <c r="D1805" s="5">
        <v>25000.34</v>
      </c>
      <c r="E1805" s="6">
        <v>1</v>
      </c>
    </row>
    <row r="1806" spans="1:5" x14ac:dyDescent="0.2">
      <c r="A1806" s="8"/>
      <c r="B1806" s="4" t="s">
        <v>77</v>
      </c>
      <c r="C1806" s="4" t="s">
        <v>5</v>
      </c>
      <c r="D1806" s="5">
        <v>56001.880000000005</v>
      </c>
      <c r="E1806" s="6">
        <v>4</v>
      </c>
    </row>
    <row r="1807" spans="1:5" x14ac:dyDescent="0.2">
      <c r="A1807" s="8"/>
      <c r="B1807" s="4" t="s">
        <v>78</v>
      </c>
      <c r="C1807" s="4" t="s">
        <v>5</v>
      </c>
      <c r="D1807" s="5">
        <v>15000.12</v>
      </c>
      <c r="E1807" s="6">
        <v>1</v>
      </c>
    </row>
    <row r="1808" spans="1:5" x14ac:dyDescent="0.2">
      <c r="A1808" s="8"/>
      <c r="B1808" s="7" t="s">
        <v>102</v>
      </c>
      <c r="C1808" s="4" t="s">
        <v>5</v>
      </c>
      <c r="D1808" s="5">
        <v>13000.75</v>
      </c>
      <c r="E1808" s="6">
        <v>1</v>
      </c>
    </row>
    <row r="1809" spans="1:5" x14ac:dyDescent="0.2">
      <c r="A1809" s="8"/>
      <c r="B1809" s="8"/>
      <c r="C1809" s="4" t="s">
        <v>6</v>
      </c>
      <c r="D1809" s="5">
        <v>13000.64</v>
      </c>
      <c r="E1809" s="6">
        <v>1</v>
      </c>
    </row>
    <row r="1810" spans="1:5" x14ac:dyDescent="0.2">
      <c r="A1810" s="8"/>
      <c r="B1810" s="7" t="s">
        <v>88</v>
      </c>
      <c r="C1810" s="4" t="s">
        <v>5</v>
      </c>
      <c r="D1810" s="5">
        <v>22002.240000000002</v>
      </c>
      <c r="E1810" s="6">
        <v>3</v>
      </c>
    </row>
    <row r="1811" spans="1:5" x14ac:dyDescent="0.2">
      <c r="A1811" s="8"/>
      <c r="B1811" s="8"/>
      <c r="C1811" s="4" t="s">
        <v>6</v>
      </c>
      <c r="D1811" s="5">
        <v>17000.23</v>
      </c>
      <c r="E1811" s="6">
        <v>2</v>
      </c>
    </row>
    <row r="1812" spans="1:5" x14ac:dyDescent="0.2">
      <c r="A1812" s="8"/>
      <c r="B1812" s="7" t="s">
        <v>95</v>
      </c>
      <c r="C1812" s="4" t="s">
        <v>5</v>
      </c>
      <c r="D1812" s="5">
        <v>3000.22</v>
      </c>
      <c r="E1812" s="6">
        <v>1</v>
      </c>
    </row>
    <row r="1813" spans="1:5" x14ac:dyDescent="0.2">
      <c r="A1813" s="8"/>
      <c r="B1813" s="8"/>
      <c r="C1813" s="4" t="s">
        <v>6</v>
      </c>
      <c r="D1813" s="5">
        <v>30000.83</v>
      </c>
      <c r="E1813" s="6">
        <v>2</v>
      </c>
    </row>
    <row r="1814" spans="1:5" x14ac:dyDescent="0.2">
      <c r="A1814" s="8"/>
      <c r="B1814" s="4" t="s">
        <v>103</v>
      </c>
      <c r="C1814" s="4" t="s">
        <v>5</v>
      </c>
      <c r="D1814" s="5">
        <v>5500.22</v>
      </c>
      <c r="E1814" s="6">
        <v>1</v>
      </c>
    </row>
    <row r="1815" spans="1:5" x14ac:dyDescent="0.2">
      <c r="A1815" s="8"/>
      <c r="B1815" s="4" t="s">
        <v>110</v>
      </c>
      <c r="C1815" s="4" t="s">
        <v>5</v>
      </c>
      <c r="D1815" s="5">
        <v>12000.76</v>
      </c>
      <c r="E1815" s="6">
        <v>1</v>
      </c>
    </row>
    <row r="1816" spans="1:5" x14ac:dyDescent="0.2">
      <c r="A1816" s="8"/>
      <c r="B1816" s="4" t="s">
        <v>97</v>
      </c>
      <c r="C1816" s="4" t="s">
        <v>6</v>
      </c>
      <c r="D1816" s="5">
        <v>15000.16</v>
      </c>
      <c r="E1816" s="6">
        <v>1</v>
      </c>
    </row>
    <row r="1817" spans="1:5" x14ac:dyDescent="0.2">
      <c r="A1817" s="8"/>
      <c r="B1817" s="4" t="s">
        <v>98</v>
      </c>
      <c r="C1817" s="4" t="s">
        <v>5</v>
      </c>
      <c r="D1817" s="5">
        <v>20000.419999999998</v>
      </c>
      <c r="E1817" s="6">
        <v>1</v>
      </c>
    </row>
    <row r="1818" spans="1:5" x14ac:dyDescent="0.2">
      <c r="A1818" s="8"/>
      <c r="B1818" s="7" t="s">
        <v>99</v>
      </c>
      <c r="C1818" s="4" t="s">
        <v>5</v>
      </c>
      <c r="D1818" s="5">
        <v>11000.02</v>
      </c>
      <c r="E1818" s="6">
        <v>1</v>
      </c>
    </row>
    <row r="1819" spans="1:5" x14ac:dyDescent="0.2">
      <c r="A1819" s="8"/>
      <c r="B1819" s="8"/>
      <c r="C1819" s="4" t="s">
        <v>6</v>
      </c>
      <c r="D1819" s="5">
        <v>2788.07</v>
      </c>
      <c r="E1819" s="6">
        <v>2</v>
      </c>
    </row>
    <row r="1820" spans="1:5" x14ac:dyDescent="0.2">
      <c r="A1820" s="8"/>
      <c r="B1820" s="8"/>
      <c r="C1820" s="4" t="s">
        <v>10</v>
      </c>
      <c r="D1820" s="5">
        <v>17000</v>
      </c>
      <c r="E1820" s="6">
        <v>1</v>
      </c>
    </row>
    <row r="1821" spans="1:5" x14ac:dyDescent="0.2">
      <c r="A1821" s="8"/>
      <c r="B1821" s="7" t="s">
        <v>100</v>
      </c>
      <c r="C1821" s="4" t="s">
        <v>6</v>
      </c>
      <c r="D1821" s="5">
        <v>15001.08</v>
      </c>
      <c r="E1821" s="6">
        <v>2</v>
      </c>
    </row>
    <row r="1822" spans="1:5" x14ac:dyDescent="0.2">
      <c r="A1822" s="8"/>
      <c r="B1822" s="8"/>
      <c r="C1822" s="4" t="s">
        <v>10</v>
      </c>
      <c r="D1822" s="5">
        <v>5500.42</v>
      </c>
      <c r="E1822" s="6">
        <v>1</v>
      </c>
    </row>
    <row r="1823" spans="1:5" x14ac:dyDescent="0.2">
      <c r="A1823" s="8"/>
      <c r="B1823" s="7" t="s">
        <v>104</v>
      </c>
      <c r="C1823" s="4" t="s">
        <v>5</v>
      </c>
      <c r="D1823" s="5">
        <v>41001.160000000003</v>
      </c>
      <c r="E1823" s="6">
        <v>2</v>
      </c>
    </row>
    <row r="1824" spans="1:5" x14ac:dyDescent="0.2">
      <c r="A1824" s="8"/>
      <c r="B1824" s="8"/>
      <c r="C1824" s="4" t="s">
        <v>6</v>
      </c>
      <c r="D1824" s="5">
        <v>22000.45</v>
      </c>
      <c r="E1824" s="6">
        <v>1</v>
      </c>
    </row>
    <row r="1825" spans="1:5" x14ac:dyDescent="0.2">
      <c r="A1825" s="8"/>
      <c r="B1825" s="7" t="s">
        <v>111</v>
      </c>
      <c r="C1825" s="4" t="s">
        <v>6</v>
      </c>
      <c r="D1825" s="5">
        <v>16999.939999999999</v>
      </c>
      <c r="E1825" s="6">
        <v>1</v>
      </c>
    </row>
    <row r="1826" spans="1:5" x14ac:dyDescent="0.2">
      <c r="A1826" s="8"/>
      <c r="B1826" s="8"/>
      <c r="C1826" s="4" t="s">
        <v>10</v>
      </c>
      <c r="D1826" s="5">
        <v>5499.96</v>
      </c>
      <c r="E1826" s="6">
        <v>1</v>
      </c>
    </row>
    <row r="1827" spans="1:5" x14ac:dyDescent="0.2">
      <c r="A1827" s="8"/>
      <c r="B1827" s="7" t="s">
        <v>112</v>
      </c>
      <c r="C1827" s="4" t="s">
        <v>6</v>
      </c>
      <c r="D1827" s="5">
        <v>17000.310000000001</v>
      </c>
      <c r="E1827" s="6">
        <v>1</v>
      </c>
    </row>
    <row r="1828" spans="1:5" x14ac:dyDescent="0.2">
      <c r="A1828" s="8"/>
      <c r="B1828" s="8"/>
      <c r="C1828" s="4" t="s">
        <v>10</v>
      </c>
      <c r="D1828" s="5">
        <v>25000.7</v>
      </c>
      <c r="E1828" s="6">
        <v>1</v>
      </c>
    </row>
    <row r="1829" spans="1:5" x14ac:dyDescent="0.2">
      <c r="A1829" s="8"/>
      <c r="B1829" s="4" t="s">
        <v>105</v>
      </c>
      <c r="C1829" s="4" t="s">
        <v>6</v>
      </c>
      <c r="D1829" s="5">
        <v>22501.08</v>
      </c>
      <c r="E1829" s="6">
        <v>2</v>
      </c>
    </row>
    <row r="1830" spans="1:5" x14ac:dyDescent="0.2">
      <c r="A1830" s="8"/>
      <c r="B1830" s="4" t="s">
        <v>106</v>
      </c>
      <c r="C1830" s="4" t="s">
        <v>5</v>
      </c>
      <c r="D1830" s="5">
        <v>10000.6</v>
      </c>
      <c r="E1830" s="6">
        <v>1</v>
      </c>
    </row>
    <row r="1831" spans="1:5" x14ac:dyDescent="0.2">
      <c r="A1831" s="8"/>
      <c r="B1831" s="7" t="s">
        <v>113</v>
      </c>
      <c r="C1831" s="4" t="s">
        <v>5</v>
      </c>
      <c r="D1831" s="5">
        <v>5000.67</v>
      </c>
      <c r="E1831" s="6">
        <v>1</v>
      </c>
    </row>
    <row r="1832" spans="1:5" x14ac:dyDescent="0.2">
      <c r="A1832" s="8"/>
      <c r="B1832" s="8"/>
      <c r="C1832" s="4" t="s">
        <v>6</v>
      </c>
      <c r="D1832" s="5">
        <v>34000.559999999998</v>
      </c>
      <c r="E1832" s="6">
        <v>2</v>
      </c>
    </row>
    <row r="1833" spans="1:5" x14ac:dyDescent="0.2">
      <c r="A1833" s="8"/>
      <c r="B1833" s="4" t="s">
        <v>114</v>
      </c>
      <c r="C1833" s="4" t="s">
        <v>10</v>
      </c>
      <c r="D1833" s="5">
        <v>18000.439999999999</v>
      </c>
      <c r="E1833" s="6">
        <v>1</v>
      </c>
    </row>
    <row r="1834" spans="1:5" x14ac:dyDescent="0.2">
      <c r="A1834" s="8"/>
      <c r="B1834" s="4" t="s">
        <v>115</v>
      </c>
      <c r="C1834" s="4" t="s">
        <v>5</v>
      </c>
      <c r="D1834" s="5">
        <v>15000.5</v>
      </c>
      <c r="E1834" s="6">
        <v>1</v>
      </c>
    </row>
    <row r="1835" spans="1:5" x14ac:dyDescent="0.2">
      <c r="A1835" s="8"/>
      <c r="B1835" s="7" t="s">
        <v>134</v>
      </c>
      <c r="C1835" s="4" t="s">
        <v>141</v>
      </c>
      <c r="D1835" s="5">
        <v>6999.98</v>
      </c>
      <c r="E1835" s="6">
        <v>1</v>
      </c>
    </row>
    <row r="1836" spans="1:5" x14ac:dyDescent="0.2">
      <c r="A1836" s="8"/>
      <c r="B1836" s="8"/>
      <c r="C1836" s="4" t="s">
        <v>6</v>
      </c>
      <c r="D1836" s="5">
        <v>1000.44</v>
      </c>
      <c r="E1836" s="6">
        <v>1</v>
      </c>
    </row>
    <row r="1837" spans="1:5" x14ac:dyDescent="0.2">
      <c r="A1837" s="8"/>
      <c r="B1837" s="7" t="s">
        <v>129</v>
      </c>
      <c r="C1837" s="4" t="s">
        <v>6</v>
      </c>
      <c r="D1837" s="5">
        <v>28001.26</v>
      </c>
      <c r="E1837" s="6">
        <v>2</v>
      </c>
    </row>
    <row r="1838" spans="1:5" x14ac:dyDescent="0.2">
      <c r="A1838" s="8"/>
      <c r="B1838" s="8"/>
      <c r="C1838" s="4" t="s">
        <v>10</v>
      </c>
      <c r="D1838" s="5">
        <v>17500.97</v>
      </c>
      <c r="E1838" s="6">
        <v>2</v>
      </c>
    </row>
    <row r="1839" spans="1:5" x14ac:dyDescent="0.2">
      <c r="A1839" s="8"/>
      <c r="B1839" s="4" t="s">
        <v>130</v>
      </c>
      <c r="C1839" s="4" t="s">
        <v>5</v>
      </c>
      <c r="D1839" s="5">
        <v>10000.620000000001</v>
      </c>
      <c r="E1839" s="6">
        <v>1</v>
      </c>
    </row>
    <row r="1840" spans="1:5" x14ac:dyDescent="0.2">
      <c r="A1840" s="8"/>
      <c r="B1840" s="4" t="s">
        <v>131</v>
      </c>
      <c r="C1840" s="4" t="s">
        <v>6</v>
      </c>
      <c r="D1840" s="5">
        <v>7000.07</v>
      </c>
      <c r="E1840" s="6">
        <v>1</v>
      </c>
    </row>
    <row r="1841" spans="1:5" x14ac:dyDescent="0.2">
      <c r="A1841" s="8"/>
      <c r="B1841" s="7" t="s">
        <v>139</v>
      </c>
      <c r="C1841" s="4" t="s">
        <v>5</v>
      </c>
      <c r="D1841" s="5">
        <v>8000.57</v>
      </c>
      <c r="E1841" s="6">
        <v>1</v>
      </c>
    </row>
    <row r="1842" spans="1:5" x14ac:dyDescent="0.2">
      <c r="A1842" s="8"/>
      <c r="B1842" s="8"/>
      <c r="C1842" s="4" t="s">
        <v>6</v>
      </c>
      <c r="D1842" s="5">
        <v>15000.64</v>
      </c>
      <c r="E1842" s="6">
        <v>1</v>
      </c>
    </row>
    <row r="1843" spans="1:5" x14ac:dyDescent="0.2">
      <c r="A1843" s="8"/>
      <c r="B1843" s="7" t="s">
        <v>143</v>
      </c>
      <c r="C1843" s="4" t="s">
        <v>5</v>
      </c>
      <c r="D1843" s="5">
        <v>6000.54</v>
      </c>
      <c r="E1843" s="6">
        <v>1</v>
      </c>
    </row>
    <row r="1844" spans="1:5" x14ac:dyDescent="0.2">
      <c r="A1844" s="8"/>
      <c r="B1844" s="8"/>
      <c r="C1844" s="4" t="s">
        <v>6</v>
      </c>
      <c r="D1844" s="5">
        <v>23001.07</v>
      </c>
      <c r="E1844" s="6">
        <v>2</v>
      </c>
    </row>
    <row r="1845" spans="1:5" x14ac:dyDescent="0.2">
      <c r="A1845" s="8"/>
      <c r="B1845" s="8"/>
      <c r="C1845" s="4" t="s">
        <v>10</v>
      </c>
      <c r="D1845" s="5">
        <v>25000.67</v>
      </c>
      <c r="E1845" s="6">
        <v>1</v>
      </c>
    </row>
    <row r="1846" spans="1:5" x14ac:dyDescent="0.2">
      <c r="A1846" s="7" t="s">
        <v>144</v>
      </c>
      <c r="B1846" s="7" t="s">
        <v>57</v>
      </c>
      <c r="C1846" s="4" t="s">
        <v>5</v>
      </c>
      <c r="D1846" s="5">
        <v>6000.47</v>
      </c>
      <c r="E1846" s="6">
        <v>1</v>
      </c>
    </row>
    <row r="1847" spans="1:5" x14ac:dyDescent="0.2">
      <c r="A1847" s="8"/>
      <c r="B1847" s="8"/>
      <c r="C1847" s="4" t="s">
        <v>10</v>
      </c>
      <c r="D1847" s="5">
        <v>1112.97</v>
      </c>
      <c r="E1847" s="6">
        <v>1</v>
      </c>
    </row>
    <row r="1848" spans="1:5" x14ac:dyDescent="0.2">
      <c r="A1848" s="8"/>
      <c r="B1848" s="7" t="s">
        <v>4</v>
      </c>
      <c r="C1848" s="4" t="s">
        <v>145</v>
      </c>
      <c r="D1848" s="5">
        <v>3052.87</v>
      </c>
      <c r="E1848" s="6">
        <v>2</v>
      </c>
    </row>
    <row r="1849" spans="1:5" x14ac:dyDescent="0.2">
      <c r="A1849" s="8"/>
      <c r="B1849" s="8"/>
      <c r="C1849" s="4" t="s">
        <v>5</v>
      </c>
      <c r="D1849" s="5">
        <v>1602.02</v>
      </c>
      <c r="E1849" s="6">
        <v>1</v>
      </c>
    </row>
    <row r="1850" spans="1:5" x14ac:dyDescent="0.2">
      <c r="A1850" s="8"/>
      <c r="B1850" s="8"/>
      <c r="C1850" s="4" t="s">
        <v>6</v>
      </c>
      <c r="D1850" s="5">
        <v>21000.27</v>
      </c>
      <c r="E1850" s="6">
        <v>2</v>
      </c>
    </row>
    <row r="1851" spans="1:5" x14ac:dyDescent="0.2">
      <c r="A1851" s="8"/>
      <c r="B1851" s="8"/>
      <c r="C1851" s="4" t="s">
        <v>10</v>
      </c>
      <c r="D1851" s="5">
        <v>6500.5</v>
      </c>
      <c r="E1851" s="6">
        <v>1</v>
      </c>
    </row>
    <row r="1852" spans="1:5" x14ac:dyDescent="0.2">
      <c r="A1852" s="8"/>
      <c r="B1852" s="4" t="s">
        <v>7</v>
      </c>
      <c r="C1852" s="4" t="s">
        <v>6</v>
      </c>
      <c r="D1852" s="5">
        <v>34000.19</v>
      </c>
      <c r="E1852" s="6">
        <v>2</v>
      </c>
    </row>
    <row r="1853" spans="1:5" x14ac:dyDescent="0.2">
      <c r="A1853" s="8"/>
      <c r="B1853" s="7" t="s">
        <v>9</v>
      </c>
      <c r="C1853" s="4" t="s">
        <v>5</v>
      </c>
      <c r="D1853" s="5">
        <v>12000.69</v>
      </c>
      <c r="E1853" s="6">
        <v>1</v>
      </c>
    </row>
    <row r="1854" spans="1:5" x14ac:dyDescent="0.2">
      <c r="A1854" s="8"/>
      <c r="B1854" s="8"/>
      <c r="C1854" s="4" t="s">
        <v>6</v>
      </c>
      <c r="D1854" s="5">
        <v>25000.47</v>
      </c>
      <c r="E1854" s="6">
        <v>1</v>
      </c>
    </row>
    <row r="1855" spans="1:5" x14ac:dyDescent="0.2">
      <c r="A1855" s="8"/>
      <c r="B1855" s="4" t="s">
        <v>36</v>
      </c>
      <c r="C1855" s="4" t="s">
        <v>141</v>
      </c>
      <c r="D1855" s="5">
        <v>2550.4899999999998</v>
      </c>
      <c r="E1855" s="6">
        <v>1</v>
      </c>
    </row>
    <row r="1856" spans="1:5" x14ac:dyDescent="0.2">
      <c r="A1856" s="8"/>
      <c r="B1856" s="7" t="s">
        <v>37</v>
      </c>
      <c r="C1856" s="4" t="s">
        <v>5</v>
      </c>
      <c r="D1856" s="5">
        <v>18000.509999999998</v>
      </c>
      <c r="E1856" s="6">
        <v>1</v>
      </c>
    </row>
    <row r="1857" spans="1:5" x14ac:dyDescent="0.2">
      <c r="A1857" s="8"/>
      <c r="B1857" s="8"/>
      <c r="C1857" s="4" t="s">
        <v>141</v>
      </c>
      <c r="D1857" s="5">
        <v>1113.47</v>
      </c>
      <c r="E1857" s="6">
        <v>1</v>
      </c>
    </row>
    <row r="1858" spans="1:5" x14ac:dyDescent="0.2">
      <c r="A1858" s="8"/>
      <c r="B1858" s="7" t="s">
        <v>12</v>
      </c>
      <c r="C1858" s="4" t="s">
        <v>145</v>
      </c>
      <c r="D1858" s="5">
        <v>1300.44</v>
      </c>
      <c r="E1858" s="6">
        <v>1</v>
      </c>
    </row>
    <row r="1859" spans="1:5" x14ac:dyDescent="0.2">
      <c r="A1859" s="8"/>
      <c r="B1859" s="8"/>
      <c r="C1859" s="4" t="s">
        <v>5</v>
      </c>
      <c r="D1859" s="5">
        <v>28501.81</v>
      </c>
      <c r="E1859" s="6">
        <v>3</v>
      </c>
    </row>
    <row r="1860" spans="1:5" x14ac:dyDescent="0.2">
      <c r="A1860" s="8"/>
      <c r="B1860" s="8"/>
      <c r="C1860" s="4" t="s">
        <v>10</v>
      </c>
      <c r="D1860" s="5">
        <v>25000.58</v>
      </c>
      <c r="E1860" s="6">
        <v>1</v>
      </c>
    </row>
    <row r="1861" spans="1:5" x14ac:dyDescent="0.2">
      <c r="A1861" s="8"/>
      <c r="B1861" s="7" t="s">
        <v>13</v>
      </c>
      <c r="C1861" s="4" t="s">
        <v>142</v>
      </c>
      <c r="D1861" s="5">
        <v>1300.6500000000001</v>
      </c>
      <c r="E1861" s="6">
        <v>1</v>
      </c>
    </row>
    <row r="1862" spans="1:5" x14ac:dyDescent="0.2">
      <c r="A1862" s="8"/>
      <c r="B1862" s="8"/>
      <c r="C1862" s="4" t="s">
        <v>5</v>
      </c>
      <c r="D1862" s="5">
        <v>33999.980000000003</v>
      </c>
      <c r="E1862" s="6">
        <v>2</v>
      </c>
    </row>
    <row r="1863" spans="1:5" x14ac:dyDescent="0.2">
      <c r="A1863" s="8"/>
      <c r="B1863" s="4" t="s">
        <v>15</v>
      </c>
      <c r="C1863" s="4" t="s">
        <v>142</v>
      </c>
      <c r="D1863" s="5">
        <v>3600.1</v>
      </c>
      <c r="E1863" s="6">
        <v>1</v>
      </c>
    </row>
    <row r="1864" spans="1:5" x14ac:dyDescent="0.2">
      <c r="A1864" s="8"/>
      <c r="B1864" s="4" t="s">
        <v>16</v>
      </c>
      <c r="C1864" s="4" t="s">
        <v>5</v>
      </c>
      <c r="D1864" s="5">
        <v>23000.71</v>
      </c>
      <c r="E1864" s="6">
        <v>2</v>
      </c>
    </row>
    <row r="1865" spans="1:5" x14ac:dyDescent="0.2">
      <c r="A1865" s="8"/>
      <c r="B1865" s="7" t="s">
        <v>17</v>
      </c>
      <c r="C1865" s="4" t="s">
        <v>142</v>
      </c>
      <c r="D1865" s="5">
        <v>943.12</v>
      </c>
      <c r="E1865" s="6">
        <v>1</v>
      </c>
    </row>
    <row r="1866" spans="1:5" x14ac:dyDescent="0.2">
      <c r="A1866" s="8"/>
      <c r="B1866" s="8"/>
      <c r="C1866" s="4" t="s">
        <v>5</v>
      </c>
      <c r="D1866" s="5">
        <v>24000.13</v>
      </c>
      <c r="E1866" s="6">
        <v>1</v>
      </c>
    </row>
    <row r="1867" spans="1:5" x14ac:dyDescent="0.2">
      <c r="A1867" s="8"/>
      <c r="B1867" s="7" t="s">
        <v>40</v>
      </c>
      <c r="C1867" s="4" t="s">
        <v>5</v>
      </c>
      <c r="D1867" s="5">
        <v>20000.03</v>
      </c>
      <c r="E1867" s="6">
        <v>1</v>
      </c>
    </row>
    <row r="1868" spans="1:5" x14ac:dyDescent="0.2">
      <c r="A1868" s="8"/>
      <c r="B1868" s="8"/>
      <c r="C1868" s="4" t="s">
        <v>10</v>
      </c>
      <c r="D1868" s="5">
        <v>1012.18</v>
      </c>
      <c r="E1868" s="6">
        <v>1</v>
      </c>
    </row>
    <row r="1869" spans="1:5" x14ac:dyDescent="0.2">
      <c r="A1869" s="8"/>
      <c r="B1869" s="4" t="s">
        <v>42</v>
      </c>
      <c r="C1869" s="4" t="s">
        <v>6</v>
      </c>
      <c r="D1869" s="5">
        <v>17000.21</v>
      </c>
      <c r="E1869" s="6">
        <v>1</v>
      </c>
    </row>
    <row r="1870" spans="1:5" x14ac:dyDescent="0.2">
      <c r="A1870" s="8"/>
      <c r="B1870" s="4" t="s">
        <v>93</v>
      </c>
      <c r="C1870" s="4" t="s">
        <v>145</v>
      </c>
      <c r="D1870" s="5">
        <v>2474.02</v>
      </c>
      <c r="E1870" s="6">
        <v>1</v>
      </c>
    </row>
    <row r="1871" spans="1:5" x14ac:dyDescent="0.2">
      <c r="A1871" s="8"/>
      <c r="B1871" s="7" t="s">
        <v>18</v>
      </c>
      <c r="C1871" s="4" t="s">
        <v>142</v>
      </c>
      <c r="D1871" s="5">
        <v>1000.31</v>
      </c>
      <c r="E1871" s="6">
        <v>1</v>
      </c>
    </row>
    <row r="1872" spans="1:5" x14ac:dyDescent="0.2">
      <c r="A1872" s="8"/>
      <c r="B1872" s="8"/>
      <c r="C1872" s="4" t="s">
        <v>5</v>
      </c>
      <c r="D1872" s="5">
        <v>28000.82</v>
      </c>
      <c r="E1872" s="6">
        <v>2</v>
      </c>
    </row>
    <row r="1873" spans="1:5" x14ac:dyDescent="0.2">
      <c r="A1873" s="8"/>
      <c r="B1873" s="4" t="s">
        <v>19</v>
      </c>
      <c r="C1873" s="4" t="s">
        <v>142</v>
      </c>
      <c r="D1873" s="5">
        <v>2000.06</v>
      </c>
      <c r="E1873" s="6">
        <v>1</v>
      </c>
    </row>
    <row r="1874" spans="1:5" x14ac:dyDescent="0.2">
      <c r="A1874" s="8"/>
      <c r="B1874" s="7" t="s">
        <v>21</v>
      </c>
      <c r="C1874" s="4" t="s">
        <v>5</v>
      </c>
      <c r="D1874" s="5">
        <v>8500.74</v>
      </c>
      <c r="E1874" s="6">
        <v>2</v>
      </c>
    </row>
    <row r="1875" spans="1:5" x14ac:dyDescent="0.2">
      <c r="A1875" s="8"/>
      <c r="B1875" s="8"/>
      <c r="C1875" s="4" t="s">
        <v>141</v>
      </c>
      <c r="D1875" s="5">
        <v>500.01</v>
      </c>
      <c r="E1875" s="6">
        <v>1</v>
      </c>
    </row>
    <row r="1876" spans="1:5" x14ac:dyDescent="0.2">
      <c r="A1876" s="8"/>
      <c r="B1876" s="7" t="s">
        <v>22</v>
      </c>
      <c r="C1876" s="4" t="s">
        <v>6</v>
      </c>
      <c r="D1876" s="5">
        <v>12000.45</v>
      </c>
      <c r="E1876" s="6">
        <v>2</v>
      </c>
    </row>
    <row r="1877" spans="1:5" x14ac:dyDescent="0.2">
      <c r="A1877" s="8"/>
      <c r="B1877" s="8"/>
      <c r="C1877" s="4" t="s">
        <v>10</v>
      </c>
      <c r="D1877" s="5">
        <v>1500.09</v>
      </c>
      <c r="E1877" s="6">
        <v>1</v>
      </c>
    </row>
    <row r="1878" spans="1:5" x14ac:dyDescent="0.2">
      <c r="A1878" s="8"/>
      <c r="B1878" s="7" t="s">
        <v>60</v>
      </c>
      <c r="C1878" s="4" t="s">
        <v>6</v>
      </c>
      <c r="D1878" s="5">
        <v>5500.43</v>
      </c>
      <c r="E1878" s="6">
        <v>1</v>
      </c>
    </row>
    <row r="1879" spans="1:5" x14ac:dyDescent="0.2">
      <c r="A1879" s="8"/>
      <c r="B1879" s="8"/>
      <c r="C1879" s="4" t="s">
        <v>10</v>
      </c>
      <c r="D1879" s="5">
        <v>9000.6</v>
      </c>
      <c r="E1879" s="6">
        <v>1</v>
      </c>
    </row>
    <row r="1880" spans="1:5" x14ac:dyDescent="0.2">
      <c r="A1880" s="8"/>
      <c r="B1880" s="7" t="s">
        <v>117</v>
      </c>
      <c r="C1880" s="4" t="s">
        <v>5</v>
      </c>
      <c r="D1880" s="5">
        <v>19999.96</v>
      </c>
      <c r="E1880" s="6">
        <v>1</v>
      </c>
    </row>
    <row r="1881" spans="1:5" x14ac:dyDescent="0.2">
      <c r="A1881" s="8"/>
      <c r="B1881" s="8"/>
      <c r="C1881" s="4" t="s">
        <v>6</v>
      </c>
      <c r="D1881" s="5">
        <v>10000.36</v>
      </c>
      <c r="E1881" s="6">
        <v>1</v>
      </c>
    </row>
    <row r="1882" spans="1:5" x14ac:dyDescent="0.2">
      <c r="A1882" s="8"/>
      <c r="B1882" s="7" t="s">
        <v>24</v>
      </c>
      <c r="C1882" s="4" t="s">
        <v>5</v>
      </c>
      <c r="D1882" s="5">
        <v>11000.08</v>
      </c>
      <c r="E1882" s="6">
        <v>1</v>
      </c>
    </row>
    <row r="1883" spans="1:5" x14ac:dyDescent="0.2">
      <c r="A1883" s="8"/>
      <c r="B1883" s="8"/>
      <c r="C1883" s="4" t="s">
        <v>6</v>
      </c>
      <c r="D1883" s="5">
        <v>4999.99</v>
      </c>
      <c r="E1883" s="6">
        <v>1</v>
      </c>
    </row>
    <row r="1884" spans="1:5" x14ac:dyDescent="0.2">
      <c r="A1884" s="8"/>
      <c r="B1884" s="4" t="s">
        <v>63</v>
      </c>
      <c r="C1884" s="4" t="s">
        <v>6</v>
      </c>
      <c r="D1884" s="5">
        <v>64000.99</v>
      </c>
      <c r="E1884" s="6">
        <v>3</v>
      </c>
    </row>
    <row r="1885" spans="1:5" x14ac:dyDescent="0.2">
      <c r="A1885" s="8"/>
      <c r="B1885" s="7" t="s">
        <v>64</v>
      </c>
      <c r="C1885" s="4" t="s">
        <v>5</v>
      </c>
      <c r="D1885" s="5">
        <v>18000.5</v>
      </c>
      <c r="E1885" s="6">
        <v>1</v>
      </c>
    </row>
    <row r="1886" spans="1:5" x14ac:dyDescent="0.2">
      <c r="A1886" s="8"/>
      <c r="B1886" s="8"/>
      <c r="C1886" s="4" t="s">
        <v>141</v>
      </c>
      <c r="D1886" s="5">
        <v>539.99</v>
      </c>
      <c r="E1886" s="6">
        <v>1</v>
      </c>
    </row>
    <row r="1887" spans="1:5" x14ac:dyDescent="0.2">
      <c r="A1887" s="8"/>
      <c r="B1887" s="4" t="s">
        <v>44</v>
      </c>
      <c r="C1887" s="4" t="s">
        <v>5</v>
      </c>
      <c r="D1887" s="5">
        <v>30000.03</v>
      </c>
      <c r="E1887" s="6">
        <v>1</v>
      </c>
    </row>
    <row r="1888" spans="1:5" x14ac:dyDescent="0.2">
      <c r="A1888" s="8"/>
      <c r="B1888" s="4" t="s">
        <v>146</v>
      </c>
      <c r="C1888" s="4" t="s">
        <v>10</v>
      </c>
      <c r="D1888" s="5">
        <v>20000.07</v>
      </c>
      <c r="E1888" s="6">
        <v>1</v>
      </c>
    </row>
    <row r="1889" spans="1:5" x14ac:dyDescent="0.2">
      <c r="A1889" s="8"/>
      <c r="B1889" s="7" t="s">
        <v>94</v>
      </c>
      <c r="C1889" s="4" t="s">
        <v>6</v>
      </c>
      <c r="D1889" s="5">
        <v>11000.43</v>
      </c>
      <c r="E1889" s="6">
        <v>1</v>
      </c>
    </row>
    <row r="1890" spans="1:5" x14ac:dyDescent="0.2">
      <c r="A1890" s="8"/>
      <c r="B1890" s="8"/>
      <c r="C1890" s="4" t="s">
        <v>10</v>
      </c>
      <c r="D1890" s="5">
        <v>18000.32</v>
      </c>
      <c r="E1890" s="6">
        <v>1</v>
      </c>
    </row>
    <row r="1891" spans="1:5" x14ac:dyDescent="0.2">
      <c r="A1891" s="8"/>
      <c r="B1891" s="4" t="s">
        <v>45</v>
      </c>
      <c r="C1891" s="4" t="s">
        <v>10</v>
      </c>
      <c r="D1891" s="5">
        <v>15000.71</v>
      </c>
      <c r="E1891" s="6">
        <v>1</v>
      </c>
    </row>
    <row r="1892" spans="1:5" x14ac:dyDescent="0.2">
      <c r="A1892" s="8"/>
      <c r="B1892" s="7" t="s">
        <v>26</v>
      </c>
      <c r="C1892" s="4" t="s">
        <v>5</v>
      </c>
      <c r="D1892" s="5">
        <v>37000.6</v>
      </c>
      <c r="E1892" s="6">
        <v>2</v>
      </c>
    </row>
    <row r="1893" spans="1:5" x14ac:dyDescent="0.2">
      <c r="A1893" s="8"/>
      <c r="B1893" s="8"/>
      <c r="C1893" s="4" t="s">
        <v>6</v>
      </c>
      <c r="D1893" s="5">
        <v>12999.98</v>
      </c>
      <c r="E1893" s="6">
        <v>1</v>
      </c>
    </row>
    <row r="1894" spans="1:5" x14ac:dyDescent="0.2">
      <c r="A1894" s="8"/>
      <c r="B1894" s="4" t="s">
        <v>68</v>
      </c>
      <c r="C1894" s="4" t="s">
        <v>6</v>
      </c>
      <c r="D1894" s="5">
        <v>15000.31</v>
      </c>
      <c r="E1894" s="6">
        <v>1</v>
      </c>
    </row>
    <row r="1895" spans="1:5" x14ac:dyDescent="0.2">
      <c r="A1895" s="8"/>
      <c r="B1895" s="7" t="s">
        <v>28</v>
      </c>
      <c r="C1895" s="4" t="s">
        <v>6</v>
      </c>
      <c r="D1895" s="5">
        <v>10000.6</v>
      </c>
      <c r="E1895" s="6">
        <v>1</v>
      </c>
    </row>
    <row r="1896" spans="1:5" x14ac:dyDescent="0.2">
      <c r="A1896" s="8"/>
      <c r="B1896" s="8"/>
      <c r="C1896" s="4" t="s">
        <v>10</v>
      </c>
      <c r="D1896" s="5">
        <v>20000.34</v>
      </c>
      <c r="E1896" s="6">
        <v>1</v>
      </c>
    </row>
    <row r="1897" spans="1:5" x14ac:dyDescent="0.2">
      <c r="A1897" s="8"/>
      <c r="B1897" s="7" t="s">
        <v>47</v>
      </c>
      <c r="C1897" s="4" t="s">
        <v>5</v>
      </c>
      <c r="D1897" s="5">
        <v>10000.59</v>
      </c>
      <c r="E1897" s="6">
        <v>1</v>
      </c>
    </row>
    <row r="1898" spans="1:5" x14ac:dyDescent="0.2">
      <c r="A1898" s="8"/>
      <c r="B1898" s="8"/>
      <c r="C1898" s="4" t="s">
        <v>6</v>
      </c>
      <c r="D1898" s="5">
        <v>7500.33</v>
      </c>
      <c r="E1898" s="6">
        <v>1</v>
      </c>
    </row>
    <row r="1899" spans="1:5" x14ac:dyDescent="0.2">
      <c r="A1899" s="8"/>
      <c r="B1899" s="4" t="s">
        <v>31</v>
      </c>
      <c r="C1899" s="4" t="s">
        <v>5</v>
      </c>
      <c r="D1899" s="5">
        <v>6000.11</v>
      </c>
      <c r="E1899" s="6">
        <v>1</v>
      </c>
    </row>
    <row r="1900" spans="1:5" x14ac:dyDescent="0.2">
      <c r="A1900" s="8"/>
      <c r="B1900" s="7" t="s">
        <v>51</v>
      </c>
      <c r="C1900" s="4" t="s">
        <v>5</v>
      </c>
      <c r="D1900" s="5">
        <v>9000.1200000000008</v>
      </c>
      <c r="E1900" s="6">
        <v>1</v>
      </c>
    </row>
    <row r="1901" spans="1:5" x14ac:dyDescent="0.2">
      <c r="A1901" s="8"/>
      <c r="B1901" s="8"/>
      <c r="C1901" s="4" t="s">
        <v>6</v>
      </c>
      <c r="D1901" s="5">
        <v>13000.69</v>
      </c>
      <c r="E1901" s="6">
        <v>1</v>
      </c>
    </row>
    <row r="1902" spans="1:5" x14ac:dyDescent="0.2">
      <c r="A1902" s="8"/>
      <c r="B1902" s="4" t="s">
        <v>69</v>
      </c>
      <c r="C1902" s="4" t="s">
        <v>5</v>
      </c>
      <c r="D1902" s="5">
        <v>1500.67</v>
      </c>
      <c r="E1902" s="6">
        <v>1</v>
      </c>
    </row>
    <row r="1903" spans="1:5" x14ac:dyDescent="0.2">
      <c r="A1903" s="8"/>
      <c r="B1903" s="7" t="s">
        <v>32</v>
      </c>
      <c r="C1903" s="4" t="s">
        <v>147</v>
      </c>
      <c r="D1903" s="5">
        <v>738.3</v>
      </c>
      <c r="E1903" s="6">
        <v>1</v>
      </c>
    </row>
    <row r="1904" spans="1:5" x14ac:dyDescent="0.2">
      <c r="A1904" s="8"/>
      <c r="B1904" s="8"/>
      <c r="C1904" s="4" t="s">
        <v>141</v>
      </c>
      <c r="D1904" s="5">
        <v>552.05999999999995</v>
      </c>
      <c r="E1904" s="6">
        <v>1</v>
      </c>
    </row>
    <row r="1905" spans="1:5" x14ac:dyDescent="0.2">
      <c r="A1905" s="8"/>
      <c r="B1905" s="4" t="s">
        <v>53</v>
      </c>
      <c r="C1905" s="4" t="s">
        <v>5</v>
      </c>
      <c r="D1905" s="5">
        <v>11000.69</v>
      </c>
      <c r="E1905" s="6">
        <v>1</v>
      </c>
    </row>
    <row r="1906" spans="1:5" x14ac:dyDescent="0.2">
      <c r="A1906" s="8"/>
      <c r="B1906" s="4" t="s">
        <v>55</v>
      </c>
      <c r="C1906" s="4" t="s">
        <v>5</v>
      </c>
      <c r="D1906" s="5">
        <v>10000.23</v>
      </c>
      <c r="E1906" s="6">
        <v>1</v>
      </c>
    </row>
    <row r="1907" spans="1:5" x14ac:dyDescent="0.2">
      <c r="A1907" s="8"/>
      <c r="B1907" s="7" t="s">
        <v>80</v>
      </c>
      <c r="C1907" s="4" t="s">
        <v>5</v>
      </c>
      <c r="D1907" s="5">
        <v>28502.51</v>
      </c>
      <c r="E1907" s="6">
        <v>3</v>
      </c>
    </row>
    <row r="1908" spans="1:5" x14ac:dyDescent="0.2">
      <c r="A1908" s="8"/>
      <c r="B1908" s="8"/>
      <c r="C1908" s="4" t="s">
        <v>10</v>
      </c>
      <c r="D1908" s="5">
        <v>6501.3</v>
      </c>
      <c r="E1908" s="6">
        <v>1</v>
      </c>
    </row>
    <row r="1909" spans="1:5" x14ac:dyDescent="0.2">
      <c r="A1909" s="8"/>
      <c r="B1909" s="4" t="s">
        <v>73</v>
      </c>
      <c r="C1909" s="4" t="s">
        <v>5</v>
      </c>
      <c r="D1909" s="5">
        <v>28000.65</v>
      </c>
      <c r="E1909" s="6">
        <v>2</v>
      </c>
    </row>
    <row r="1910" spans="1:5" x14ac:dyDescent="0.2">
      <c r="A1910" s="8"/>
      <c r="B1910" s="4" t="s">
        <v>119</v>
      </c>
      <c r="C1910" s="4" t="s">
        <v>5</v>
      </c>
      <c r="D1910" s="5">
        <v>6500.7</v>
      </c>
      <c r="E1910" s="6">
        <v>1</v>
      </c>
    </row>
    <row r="1911" spans="1:5" x14ac:dyDescent="0.2">
      <c r="A1911" s="8"/>
      <c r="B1911" s="7" t="s">
        <v>76</v>
      </c>
      <c r="C1911" s="4" t="s">
        <v>6</v>
      </c>
      <c r="D1911" s="5">
        <v>30000.3</v>
      </c>
      <c r="E1911" s="6">
        <v>2</v>
      </c>
    </row>
    <row r="1912" spans="1:5" x14ac:dyDescent="0.2">
      <c r="A1912" s="8"/>
      <c r="B1912" s="8"/>
      <c r="C1912" s="4" t="s">
        <v>10</v>
      </c>
      <c r="D1912" s="5">
        <v>35001.360000000001</v>
      </c>
      <c r="E1912" s="6">
        <v>2</v>
      </c>
    </row>
    <row r="1913" spans="1:5" x14ac:dyDescent="0.2">
      <c r="A1913" s="8"/>
      <c r="B1913" s="7" t="s">
        <v>77</v>
      </c>
      <c r="C1913" s="4" t="s">
        <v>145</v>
      </c>
      <c r="D1913" s="5">
        <v>1000.56</v>
      </c>
      <c r="E1913" s="6">
        <v>1</v>
      </c>
    </row>
    <row r="1914" spans="1:5" x14ac:dyDescent="0.2">
      <c r="A1914" s="8"/>
      <c r="B1914" s="8"/>
      <c r="C1914" s="4" t="s">
        <v>5</v>
      </c>
      <c r="D1914" s="5">
        <v>24000.43</v>
      </c>
      <c r="E1914" s="6">
        <v>2</v>
      </c>
    </row>
    <row r="1915" spans="1:5" x14ac:dyDescent="0.2">
      <c r="A1915" s="8"/>
      <c r="B1915" s="8"/>
      <c r="C1915" s="4" t="s">
        <v>6</v>
      </c>
      <c r="D1915" s="5">
        <v>18500.29</v>
      </c>
      <c r="E1915" s="6">
        <v>2</v>
      </c>
    </row>
    <row r="1916" spans="1:5" x14ac:dyDescent="0.2">
      <c r="A1916" s="8"/>
      <c r="B1916" s="7" t="s">
        <v>78</v>
      </c>
      <c r="C1916" s="4" t="s">
        <v>5</v>
      </c>
      <c r="D1916" s="5">
        <v>10000.17</v>
      </c>
      <c r="E1916" s="6">
        <v>1</v>
      </c>
    </row>
    <row r="1917" spans="1:5" x14ac:dyDescent="0.2">
      <c r="A1917" s="8"/>
      <c r="B1917" s="8"/>
      <c r="C1917" s="4" t="s">
        <v>6</v>
      </c>
      <c r="D1917" s="5">
        <v>9000.2199999999993</v>
      </c>
      <c r="E1917" s="6">
        <v>1</v>
      </c>
    </row>
    <row r="1918" spans="1:5" x14ac:dyDescent="0.2">
      <c r="A1918" s="8"/>
      <c r="B1918" s="7" t="s">
        <v>86</v>
      </c>
      <c r="C1918" s="4" t="s">
        <v>5</v>
      </c>
      <c r="D1918" s="5">
        <v>5000.4399999999996</v>
      </c>
      <c r="E1918" s="6">
        <v>1</v>
      </c>
    </row>
    <row r="1919" spans="1:5" x14ac:dyDescent="0.2">
      <c r="A1919" s="8"/>
      <c r="B1919" s="8"/>
      <c r="C1919" s="4" t="s">
        <v>6</v>
      </c>
      <c r="D1919" s="5">
        <v>20000.940000000002</v>
      </c>
      <c r="E1919" s="6">
        <v>2</v>
      </c>
    </row>
    <row r="1920" spans="1:5" x14ac:dyDescent="0.2">
      <c r="A1920" s="8"/>
      <c r="B1920" s="7" t="s">
        <v>82</v>
      </c>
      <c r="C1920" s="4" t="s">
        <v>5</v>
      </c>
      <c r="D1920" s="5">
        <v>1499.98</v>
      </c>
      <c r="E1920" s="6">
        <v>1</v>
      </c>
    </row>
    <row r="1921" spans="1:5" x14ac:dyDescent="0.2">
      <c r="A1921" s="8"/>
      <c r="B1921" s="8"/>
      <c r="C1921" s="4" t="s">
        <v>141</v>
      </c>
      <c r="D1921" s="5">
        <v>3500.3</v>
      </c>
      <c r="E1921" s="6">
        <v>1</v>
      </c>
    </row>
    <row r="1922" spans="1:5" x14ac:dyDescent="0.2">
      <c r="A1922" s="8"/>
      <c r="B1922" s="7" t="s">
        <v>88</v>
      </c>
      <c r="C1922" s="4" t="s">
        <v>5</v>
      </c>
      <c r="D1922" s="5">
        <v>17501.13</v>
      </c>
      <c r="E1922" s="6">
        <v>2</v>
      </c>
    </row>
    <row r="1923" spans="1:5" x14ac:dyDescent="0.2">
      <c r="A1923" s="8"/>
      <c r="B1923" s="8"/>
      <c r="C1923" s="4" t="s">
        <v>6</v>
      </c>
      <c r="D1923" s="5">
        <v>10000.74</v>
      </c>
      <c r="E1923" s="6">
        <v>1</v>
      </c>
    </row>
    <row r="1924" spans="1:5" x14ac:dyDescent="0.2">
      <c r="A1924" s="8"/>
      <c r="B1924" s="4" t="s">
        <v>95</v>
      </c>
      <c r="C1924" s="4" t="s">
        <v>10</v>
      </c>
      <c r="D1924" s="5">
        <v>11000.09</v>
      </c>
      <c r="E1924" s="6">
        <v>1</v>
      </c>
    </row>
    <row r="1925" spans="1:5" x14ac:dyDescent="0.2">
      <c r="A1925" s="8"/>
      <c r="B1925" s="4" t="s">
        <v>110</v>
      </c>
      <c r="C1925" s="4" t="s">
        <v>6</v>
      </c>
      <c r="D1925" s="5">
        <v>22000.09</v>
      </c>
      <c r="E1925" s="6">
        <v>1</v>
      </c>
    </row>
    <row r="1926" spans="1:5" x14ac:dyDescent="0.2">
      <c r="A1926" s="8"/>
      <c r="B1926" s="4" t="s">
        <v>97</v>
      </c>
      <c r="C1926" s="4" t="s">
        <v>6</v>
      </c>
      <c r="D1926" s="5">
        <v>4999.93</v>
      </c>
      <c r="E1926" s="6">
        <v>1</v>
      </c>
    </row>
    <row r="1927" spans="1:5" x14ac:dyDescent="0.2">
      <c r="A1927" s="8"/>
      <c r="B1927" s="7" t="s">
        <v>120</v>
      </c>
      <c r="C1927" s="4" t="s">
        <v>5</v>
      </c>
      <c r="D1927" s="5">
        <v>13000.35</v>
      </c>
      <c r="E1927" s="6">
        <v>1</v>
      </c>
    </row>
    <row r="1928" spans="1:5" x14ac:dyDescent="0.2">
      <c r="A1928" s="8"/>
      <c r="B1928" s="8"/>
      <c r="C1928" s="4" t="s">
        <v>6</v>
      </c>
      <c r="D1928" s="5">
        <v>20000.02</v>
      </c>
      <c r="E1928" s="6">
        <v>1</v>
      </c>
    </row>
    <row r="1929" spans="1:5" x14ac:dyDescent="0.2">
      <c r="A1929" s="8"/>
      <c r="B1929" s="4" t="s">
        <v>98</v>
      </c>
      <c r="C1929" s="4" t="s">
        <v>5</v>
      </c>
      <c r="D1929" s="5">
        <v>15000.72</v>
      </c>
      <c r="E1929" s="6">
        <v>1</v>
      </c>
    </row>
    <row r="1930" spans="1:5" x14ac:dyDescent="0.2">
      <c r="A1930" s="8"/>
      <c r="B1930" s="7" t="s">
        <v>99</v>
      </c>
      <c r="C1930" s="4" t="s">
        <v>5</v>
      </c>
      <c r="D1930" s="5">
        <v>48001.23</v>
      </c>
      <c r="E1930" s="6">
        <v>4</v>
      </c>
    </row>
    <row r="1931" spans="1:5" x14ac:dyDescent="0.2">
      <c r="A1931" s="8"/>
      <c r="B1931" s="8"/>
      <c r="C1931" s="4" t="s">
        <v>6</v>
      </c>
      <c r="D1931" s="5">
        <v>12000.86</v>
      </c>
      <c r="E1931" s="6">
        <v>2</v>
      </c>
    </row>
    <row r="1932" spans="1:5" x14ac:dyDescent="0.2">
      <c r="A1932" s="8"/>
      <c r="B1932" s="8"/>
      <c r="C1932" s="4" t="s">
        <v>10</v>
      </c>
      <c r="D1932" s="5">
        <v>7000.69</v>
      </c>
      <c r="E1932" s="6">
        <v>1</v>
      </c>
    </row>
    <row r="1933" spans="1:5" x14ac:dyDescent="0.2">
      <c r="A1933" s="8"/>
      <c r="B1933" s="4" t="s">
        <v>128</v>
      </c>
      <c r="C1933" s="4" t="s">
        <v>10</v>
      </c>
      <c r="D1933" s="5">
        <v>4999.9799999999996</v>
      </c>
      <c r="E1933" s="6">
        <v>1</v>
      </c>
    </row>
    <row r="1934" spans="1:5" x14ac:dyDescent="0.2">
      <c r="A1934" s="8"/>
      <c r="B1934" s="7" t="s">
        <v>100</v>
      </c>
      <c r="C1934" s="4" t="s">
        <v>5</v>
      </c>
      <c r="D1934" s="5">
        <v>15000.02</v>
      </c>
      <c r="E1934" s="6">
        <v>1</v>
      </c>
    </row>
    <row r="1935" spans="1:5" x14ac:dyDescent="0.2">
      <c r="A1935" s="8"/>
      <c r="B1935" s="8"/>
      <c r="C1935" s="4" t="s">
        <v>6</v>
      </c>
      <c r="D1935" s="5">
        <v>17501.330000000002</v>
      </c>
      <c r="E1935" s="6">
        <v>2</v>
      </c>
    </row>
    <row r="1936" spans="1:5" x14ac:dyDescent="0.2">
      <c r="A1936" s="8"/>
      <c r="B1936" s="8"/>
      <c r="C1936" s="4" t="s">
        <v>10</v>
      </c>
      <c r="D1936" s="5">
        <v>30000.69</v>
      </c>
      <c r="E1936" s="6">
        <v>1</v>
      </c>
    </row>
    <row r="1937" spans="1:5" x14ac:dyDescent="0.2">
      <c r="A1937" s="8"/>
      <c r="B1937" s="4" t="s">
        <v>111</v>
      </c>
      <c r="C1937" s="4" t="s">
        <v>10</v>
      </c>
      <c r="D1937" s="5">
        <v>6000.49</v>
      </c>
      <c r="E1937" s="6">
        <v>1</v>
      </c>
    </row>
    <row r="1938" spans="1:5" x14ac:dyDescent="0.2">
      <c r="A1938" s="8"/>
      <c r="B1938" s="4" t="s">
        <v>105</v>
      </c>
      <c r="C1938" s="4" t="s">
        <v>5</v>
      </c>
      <c r="D1938" s="5">
        <v>7500.32</v>
      </c>
      <c r="E1938" s="6">
        <v>1</v>
      </c>
    </row>
    <row r="1939" spans="1:5" x14ac:dyDescent="0.2">
      <c r="A1939" s="8"/>
      <c r="B1939" s="4" t="s">
        <v>106</v>
      </c>
      <c r="C1939" s="4" t="s">
        <v>5</v>
      </c>
      <c r="D1939" s="5">
        <v>3000.53</v>
      </c>
      <c r="E1939" s="6">
        <v>1</v>
      </c>
    </row>
    <row r="1940" spans="1:5" x14ac:dyDescent="0.2">
      <c r="A1940" s="8"/>
      <c r="B1940" s="4" t="s">
        <v>113</v>
      </c>
      <c r="C1940" s="4" t="s">
        <v>6</v>
      </c>
      <c r="D1940" s="5">
        <v>3000.07</v>
      </c>
      <c r="E1940" s="6">
        <v>1</v>
      </c>
    </row>
    <row r="1941" spans="1:5" x14ac:dyDescent="0.2">
      <c r="A1941" s="8"/>
      <c r="B1941" s="7" t="s">
        <v>114</v>
      </c>
      <c r="C1941" s="4" t="s">
        <v>5</v>
      </c>
      <c r="D1941" s="5">
        <v>27999.960000000003</v>
      </c>
      <c r="E1941" s="6">
        <v>2</v>
      </c>
    </row>
    <row r="1942" spans="1:5" x14ac:dyDescent="0.2">
      <c r="A1942" s="8"/>
      <c r="B1942" s="8"/>
      <c r="C1942" s="4" t="s">
        <v>6</v>
      </c>
      <c r="D1942" s="5">
        <v>13000.47</v>
      </c>
      <c r="E1942" s="6">
        <v>1</v>
      </c>
    </row>
    <row r="1943" spans="1:5" x14ac:dyDescent="0.2">
      <c r="A1943" s="8"/>
      <c r="B1943" s="7" t="s">
        <v>115</v>
      </c>
      <c r="C1943" s="4" t="s">
        <v>5</v>
      </c>
      <c r="D1943" s="5">
        <v>15000.6</v>
      </c>
      <c r="E1943" s="6">
        <v>1</v>
      </c>
    </row>
    <row r="1944" spans="1:5" x14ac:dyDescent="0.2">
      <c r="A1944" s="8"/>
      <c r="B1944" s="8"/>
      <c r="C1944" s="4" t="s">
        <v>10</v>
      </c>
      <c r="D1944" s="5">
        <v>18000.400000000001</v>
      </c>
      <c r="E1944" s="6">
        <v>1</v>
      </c>
    </row>
    <row r="1945" spans="1:5" x14ac:dyDescent="0.2">
      <c r="A1945" s="8"/>
      <c r="B1945" s="7" t="s">
        <v>129</v>
      </c>
      <c r="C1945" s="4" t="s">
        <v>5</v>
      </c>
      <c r="D1945" s="5">
        <v>5500.27</v>
      </c>
      <c r="E1945" s="6">
        <v>1</v>
      </c>
    </row>
    <row r="1946" spans="1:5" x14ac:dyDescent="0.2">
      <c r="A1946" s="8"/>
      <c r="B1946" s="8"/>
      <c r="C1946" s="4" t="s">
        <v>6</v>
      </c>
      <c r="D1946" s="5">
        <v>47001.319999999992</v>
      </c>
      <c r="E1946" s="6">
        <v>3</v>
      </c>
    </row>
    <row r="1947" spans="1:5" x14ac:dyDescent="0.2">
      <c r="A1947" s="8"/>
      <c r="B1947" s="8"/>
      <c r="C1947" s="4" t="s">
        <v>10</v>
      </c>
      <c r="D1947" s="5">
        <v>18000.41</v>
      </c>
      <c r="E1947" s="6">
        <v>1</v>
      </c>
    </row>
    <row r="1948" spans="1:5" x14ac:dyDescent="0.2">
      <c r="A1948" s="8"/>
      <c r="B1948" s="4" t="s">
        <v>130</v>
      </c>
      <c r="C1948" s="4" t="s">
        <v>5</v>
      </c>
      <c r="D1948" s="5">
        <v>37001.18</v>
      </c>
      <c r="E1948" s="6">
        <v>3</v>
      </c>
    </row>
    <row r="1949" spans="1:5" x14ac:dyDescent="0.2">
      <c r="A1949" s="8"/>
      <c r="B1949" s="7" t="s">
        <v>131</v>
      </c>
      <c r="C1949" s="4" t="s">
        <v>6</v>
      </c>
      <c r="D1949" s="5">
        <v>31000.13</v>
      </c>
      <c r="E1949" s="6">
        <v>2</v>
      </c>
    </row>
    <row r="1950" spans="1:5" x14ac:dyDescent="0.2">
      <c r="A1950" s="8"/>
      <c r="B1950" s="8"/>
      <c r="C1950" s="4" t="s">
        <v>10</v>
      </c>
      <c r="D1950" s="5">
        <v>12000.58</v>
      </c>
      <c r="E1950" s="6">
        <v>1</v>
      </c>
    </row>
    <row r="1951" spans="1:5" x14ac:dyDescent="0.2">
      <c r="A1951" s="8"/>
      <c r="B1951" s="4" t="s">
        <v>135</v>
      </c>
      <c r="C1951" s="4" t="s">
        <v>6</v>
      </c>
      <c r="D1951" s="5">
        <v>8000.02</v>
      </c>
      <c r="E1951" s="6">
        <v>1</v>
      </c>
    </row>
    <row r="1952" spans="1:5" x14ac:dyDescent="0.2">
      <c r="A1952" s="8"/>
      <c r="B1952" s="4" t="s">
        <v>136</v>
      </c>
      <c r="C1952" s="4" t="s">
        <v>5</v>
      </c>
      <c r="D1952" s="5">
        <v>16000.14</v>
      </c>
      <c r="E1952" s="6">
        <v>1</v>
      </c>
    </row>
    <row r="1953" spans="1:5" x14ac:dyDescent="0.2">
      <c r="A1953" s="8"/>
      <c r="B1953" s="4" t="s">
        <v>139</v>
      </c>
      <c r="C1953" s="4" t="s">
        <v>5</v>
      </c>
      <c r="D1953" s="5">
        <v>14000.18</v>
      </c>
      <c r="E1953" s="6">
        <v>1</v>
      </c>
    </row>
    <row r="1954" spans="1:5" x14ac:dyDescent="0.2">
      <c r="A1954" s="8"/>
      <c r="B1954" s="4" t="s">
        <v>148</v>
      </c>
      <c r="C1954" s="4" t="s">
        <v>5</v>
      </c>
      <c r="D1954" s="5">
        <v>49000.69</v>
      </c>
      <c r="E1954" s="6">
        <v>4</v>
      </c>
    </row>
    <row r="1955" spans="1:5" x14ac:dyDescent="0.2">
      <c r="A1955" s="8"/>
      <c r="B1955" s="4" t="s">
        <v>143</v>
      </c>
      <c r="C1955" s="4" t="s">
        <v>6</v>
      </c>
      <c r="D1955" s="5">
        <v>30000.7</v>
      </c>
      <c r="E1955" s="6">
        <v>1</v>
      </c>
    </row>
    <row r="1956" spans="1:5" x14ac:dyDescent="0.2">
      <c r="A1956" s="8"/>
      <c r="B1956" s="4" t="s">
        <v>149</v>
      </c>
      <c r="C1956" s="4" t="s">
        <v>6</v>
      </c>
      <c r="D1956" s="5">
        <v>21000.18</v>
      </c>
      <c r="E1956" s="6">
        <v>2</v>
      </c>
    </row>
    <row r="1957" spans="1:5" x14ac:dyDescent="0.2">
      <c r="A1957" s="7" t="s">
        <v>150</v>
      </c>
      <c r="B1957" s="4" t="s">
        <v>57</v>
      </c>
      <c r="C1957" s="4" t="s">
        <v>145</v>
      </c>
      <c r="D1957" s="5">
        <v>3177.36</v>
      </c>
      <c r="E1957" s="6">
        <v>1</v>
      </c>
    </row>
    <row r="1958" spans="1:5" x14ac:dyDescent="0.2">
      <c r="A1958" s="8"/>
      <c r="B1958" s="7" t="s">
        <v>4</v>
      </c>
      <c r="C1958" s="4" t="s">
        <v>5</v>
      </c>
      <c r="D1958" s="5">
        <v>25000.01</v>
      </c>
      <c r="E1958" s="6">
        <v>1</v>
      </c>
    </row>
    <row r="1959" spans="1:5" x14ac:dyDescent="0.2">
      <c r="A1959" s="8"/>
      <c r="B1959" s="8"/>
      <c r="C1959" s="4" t="s">
        <v>6</v>
      </c>
      <c r="D1959" s="5">
        <v>3000.14</v>
      </c>
      <c r="E1959" s="6">
        <v>1</v>
      </c>
    </row>
    <row r="1960" spans="1:5" x14ac:dyDescent="0.2">
      <c r="A1960" s="8"/>
      <c r="B1960" s="8"/>
      <c r="C1960" s="4" t="s">
        <v>10</v>
      </c>
      <c r="D1960" s="5">
        <v>22000.44</v>
      </c>
      <c r="E1960" s="6">
        <v>1</v>
      </c>
    </row>
    <row r="1961" spans="1:5" x14ac:dyDescent="0.2">
      <c r="A1961" s="8"/>
      <c r="B1961" s="7" t="s">
        <v>7</v>
      </c>
      <c r="C1961" s="4" t="s">
        <v>5</v>
      </c>
      <c r="D1961" s="5">
        <v>10000.540000000001</v>
      </c>
      <c r="E1961" s="6">
        <v>1</v>
      </c>
    </row>
    <row r="1962" spans="1:5" x14ac:dyDescent="0.2">
      <c r="A1962" s="8"/>
      <c r="B1962" s="8"/>
      <c r="C1962" s="4" t="s">
        <v>6</v>
      </c>
      <c r="D1962" s="5">
        <v>11000.03</v>
      </c>
      <c r="E1962" s="6">
        <v>1</v>
      </c>
    </row>
    <row r="1963" spans="1:5" x14ac:dyDescent="0.2">
      <c r="A1963" s="8"/>
      <c r="B1963" s="8"/>
      <c r="C1963" s="4" t="s">
        <v>10</v>
      </c>
      <c r="D1963" s="5">
        <v>5000.3999999999996</v>
      </c>
      <c r="E1963" s="6">
        <v>1</v>
      </c>
    </row>
    <row r="1964" spans="1:5" x14ac:dyDescent="0.2">
      <c r="A1964" s="8"/>
      <c r="B1964" s="7" t="s">
        <v>8</v>
      </c>
      <c r="C1964" s="4" t="s">
        <v>5</v>
      </c>
      <c r="D1964" s="5">
        <v>37001.300000000003</v>
      </c>
      <c r="E1964" s="6">
        <v>2</v>
      </c>
    </row>
    <row r="1965" spans="1:5" x14ac:dyDescent="0.2">
      <c r="A1965" s="8"/>
      <c r="B1965" s="8"/>
      <c r="C1965" s="4" t="s">
        <v>6</v>
      </c>
      <c r="D1965" s="5">
        <v>41501.230000000003</v>
      </c>
      <c r="E1965" s="6">
        <v>3</v>
      </c>
    </row>
    <row r="1966" spans="1:5" x14ac:dyDescent="0.2">
      <c r="A1966" s="8"/>
      <c r="B1966" s="7" t="s">
        <v>9</v>
      </c>
      <c r="C1966" s="4" t="s">
        <v>5</v>
      </c>
      <c r="D1966" s="5">
        <v>500.45</v>
      </c>
      <c r="E1966" s="6">
        <v>1</v>
      </c>
    </row>
    <row r="1967" spans="1:5" x14ac:dyDescent="0.2">
      <c r="A1967" s="8"/>
      <c r="B1967" s="8"/>
      <c r="C1967" s="4" t="s">
        <v>6</v>
      </c>
      <c r="D1967" s="5">
        <v>17000.3</v>
      </c>
      <c r="E1967" s="6">
        <v>1</v>
      </c>
    </row>
    <row r="1968" spans="1:5" x14ac:dyDescent="0.2">
      <c r="A1968" s="8"/>
      <c r="B1968" s="4" t="s">
        <v>36</v>
      </c>
      <c r="C1968" s="4" t="s">
        <v>6</v>
      </c>
      <c r="D1968" s="5">
        <v>9000.26</v>
      </c>
      <c r="E1968" s="6">
        <v>1</v>
      </c>
    </row>
    <row r="1969" spans="1:5" x14ac:dyDescent="0.2">
      <c r="A1969" s="8"/>
      <c r="B1969" s="4" t="s">
        <v>37</v>
      </c>
      <c r="C1969" s="4" t="s">
        <v>6</v>
      </c>
      <c r="D1969" s="5">
        <v>30500.77</v>
      </c>
      <c r="E1969" s="6">
        <v>2</v>
      </c>
    </row>
    <row r="1970" spans="1:5" x14ac:dyDescent="0.2">
      <c r="A1970" s="8"/>
      <c r="B1970" s="7" t="s">
        <v>12</v>
      </c>
      <c r="C1970" s="4" t="s">
        <v>5</v>
      </c>
      <c r="D1970" s="5">
        <v>8000.27</v>
      </c>
      <c r="E1970" s="6">
        <v>1</v>
      </c>
    </row>
    <row r="1971" spans="1:5" x14ac:dyDescent="0.2">
      <c r="A1971" s="8"/>
      <c r="B1971" s="8"/>
      <c r="C1971" s="4" t="s">
        <v>6</v>
      </c>
      <c r="D1971" s="5">
        <v>4001.1099999999997</v>
      </c>
      <c r="E1971" s="6">
        <v>1</v>
      </c>
    </row>
    <row r="1972" spans="1:5" x14ac:dyDescent="0.2">
      <c r="A1972" s="8"/>
      <c r="B1972" s="7" t="s">
        <v>13</v>
      </c>
      <c r="C1972" s="4" t="s">
        <v>5</v>
      </c>
      <c r="D1972" s="5">
        <v>7143.68</v>
      </c>
      <c r="E1972" s="6">
        <v>2</v>
      </c>
    </row>
    <row r="1973" spans="1:5" x14ac:dyDescent="0.2">
      <c r="A1973" s="8"/>
      <c r="B1973" s="8"/>
      <c r="C1973" s="4" t="s">
        <v>6</v>
      </c>
      <c r="D1973" s="5">
        <v>17000.150000000001</v>
      </c>
      <c r="E1973" s="6">
        <v>1</v>
      </c>
    </row>
    <row r="1974" spans="1:5" x14ac:dyDescent="0.2">
      <c r="A1974" s="8"/>
      <c r="B1974" s="8"/>
      <c r="C1974" s="4" t="s">
        <v>10</v>
      </c>
      <c r="D1974" s="5">
        <v>13000.12</v>
      </c>
      <c r="E1974" s="6">
        <v>1</v>
      </c>
    </row>
    <row r="1975" spans="1:5" x14ac:dyDescent="0.2">
      <c r="A1975" s="8"/>
      <c r="B1975" s="7" t="s">
        <v>14</v>
      </c>
      <c r="C1975" s="4" t="s">
        <v>5</v>
      </c>
      <c r="D1975" s="5">
        <v>10000.290000000001</v>
      </c>
      <c r="E1975" s="6">
        <v>1</v>
      </c>
    </row>
    <row r="1976" spans="1:5" x14ac:dyDescent="0.2">
      <c r="A1976" s="8"/>
      <c r="B1976" s="8"/>
      <c r="C1976" s="4" t="s">
        <v>6</v>
      </c>
      <c r="D1976" s="5">
        <v>2446.4699999999998</v>
      </c>
      <c r="E1976" s="6">
        <v>1</v>
      </c>
    </row>
    <row r="1977" spans="1:5" x14ac:dyDescent="0.2">
      <c r="A1977" s="8"/>
      <c r="B1977" s="4" t="s">
        <v>15</v>
      </c>
      <c r="C1977" s="4" t="s">
        <v>5</v>
      </c>
      <c r="D1977" s="5">
        <v>7500.59</v>
      </c>
      <c r="E1977" s="6">
        <v>1</v>
      </c>
    </row>
    <row r="1978" spans="1:5" x14ac:dyDescent="0.2">
      <c r="A1978" s="8"/>
      <c r="B1978" s="4" t="s">
        <v>38</v>
      </c>
      <c r="C1978" s="4" t="s">
        <v>10</v>
      </c>
      <c r="D1978" s="5">
        <v>3280.08</v>
      </c>
      <c r="E1978" s="6">
        <v>1</v>
      </c>
    </row>
    <row r="1979" spans="1:5" x14ac:dyDescent="0.2">
      <c r="A1979" s="8"/>
      <c r="B1979" s="7" t="s">
        <v>16</v>
      </c>
      <c r="C1979" s="4" t="s">
        <v>142</v>
      </c>
      <c r="D1979" s="5">
        <v>1994.41</v>
      </c>
      <c r="E1979" s="6">
        <v>1</v>
      </c>
    </row>
    <row r="1980" spans="1:5" x14ac:dyDescent="0.2">
      <c r="A1980" s="8"/>
      <c r="B1980" s="8"/>
      <c r="C1980" s="4" t="s">
        <v>141</v>
      </c>
      <c r="D1980" s="5">
        <v>2000.02</v>
      </c>
      <c r="E1980" s="6">
        <v>1</v>
      </c>
    </row>
    <row r="1981" spans="1:5" x14ac:dyDescent="0.2">
      <c r="A1981" s="8"/>
      <c r="B1981" s="8"/>
      <c r="C1981" s="4" t="s">
        <v>6</v>
      </c>
      <c r="D1981" s="5">
        <v>12000.36</v>
      </c>
      <c r="E1981" s="6">
        <v>1</v>
      </c>
    </row>
    <row r="1982" spans="1:5" x14ac:dyDescent="0.2">
      <c r="A1982" s="8"/>
      <c r="B1982" s="7" t="s">
        <v>17</v>
      </c>
      <c r="C1982" s="4" t="s">
        <v>145</v>
      </c>
      <c r="D1982" s="5">
        <v>3700.58</v>
      </c>
      <c r="E1982" s="6">
        <v>1</v>
      </c>
    </row>
    <row r="1983" spans="1:5" x14ac:dyDescent="0.2">
      <c r="A1983" s="8"/>
      <c r="B1983" s="8"/>
      <c r="C1983" s="4" t="s">
        <v>5</v>
      </c>
      <c r="D1983" s="5">
        <v>1501.05</v>
      </c>
      <c r="E1983" s="6">
        <v>2</v>
      </c>
    </row>
    <row r="1984" spans="1:5" x14ac:dyDescent="0.2">
      <c r="A1984" s="8"/>
      <c r="B1984" s="8"/>
      <c r="C1984" s="4" t="s">
        <v>6</v>
      </c>
      <c r="D1984" s="5">
        <v>999.99</v>
      </c>
      <c r="E1984" s="6">
        <v>1</v>
      </c>
    </row>
    <row r="1985" spans="1:5" x14ac:dyDescent="0.2">
      <c r="A1985" s="8"/>
      <c r="B1985" s="7" t="s">
        <v>19</v>
      </c>
      <c r="C1985" s="4" t="s">
        <v>145</v>
      </c>
      <c r="D1985" s="5">
        <v>800.43</v>
      </c>
      <c r="E1985" s="6">
        <v>1</v>
      </c>
    </row>
    <row r="1986" spans="1:5" x14ac:dyDescent="0.2">
      <c r="A1986" s="8"/>
      <c r="B1986" s="8"/>
      <c r="C1986" s="4" t="s">
        <v>141</v>
      </c>
      <c r="D1986" s="5">
        <v>962.56</v>
      </c>
      <c r="E1986" s="6">
        <v>1</v>
      </c>
    </row>
    <row r="1987" spans="1:5" x14ac:dyDescent="0.2">
      <c r="A1987" s="8"/>
      <c r="B1987" s="8"/>
      <c r="C1987" s="4" t="s">
        <v>6</v>
      </c>
      <c r="D1987" s="5">
        <v>20000.2</v>
      </c>
      <c r="E1987" s="6">
        <v>1</v>
      </c>
    </row>
    <row r="1988" spans="1:5" x14ac:dyDescent="0.2">
      <c r="A1988" s="8"/>
      <c r="B1988" s="7" t="s">
        <v>21</v>
      </c>
      <c r="C1988" s="4" t="s">
        <v>145</v>
      </c>
      <c r="D1988" s="5">
        <v>1600.31</v>
      </c>
      <c r="E1988" s="6">
        <v>1</v>
      </c>
    </row>
    <row r="1989" spans="1:5" x14ac:dyDescent="0.2">
      <c r="A1989" s="8"/>
      <c r="B1989" s="8"/>
      <c r="C1989" s="4" t="s">
        <v>6</v>
      </c>
      <c r="D1989" s="5">
        <v>20000.41</v>
      </c>
      <c r="E1989" s="6">
        <v>1</v>
      </c>
    </row>
    <row r="1990" spans="1:5" x14ac:dyDescent="0.2">
      <c r="A1990" s="8"/>
      <c r="B1990" s="4" t="s">
        <v>22</v>
      </c>
      <c r="C1990" s="4" t="s">
        <v>5</v>
      </c>
      <c r="D1990" s="5">
        <v>21000.239999999998</v>
      </c>
      <c r="E1990" s="6">
        <v>1</v>
      </c>
    </row>
    <row r="1991" spans="1:5" x14ac:dyDescent="0.2">
      <c r="A1991" s="8"/>
      <c r="B1991" s="7" t="s">
        <v>60</v>
      </c>
      <c r="C1991" s="4" t="s">
        <v>6</v>
      </c>
      <c r="D1991" s="5">
        <v>5999.93</v>
      </c>
      <c r="E1991" s="6">
        <v>1</v>
      </c>
    </row>
    <row r="1992" spans="1:5" x14ac:dyDescent="0.2">
      <c r="A1992" s="8"/>
      <c r="B1992" s="8"/>
      <c r="C1992" s="4" t="s">
        <v>10</v>
      </c>
      <c r="D1992" s="5">
        <v>2000.52</v>
      </c>
      <c r="E1992" s="6">
        <v>1</v>
      </c>
    </row>
    <row r="1993" spans="1:5" x14ac:dyDescent="0.2">
      <c r="A1993" s="8"/>
      <c r="B1993" s="4" t="s">
        <v>23</v>
      </c>
      <c r="C1993" s="4" t="s">
        <v>10</v>
      </c>
      <c r="D1993" s="5">
        <v>5000.6000000000004</v>
      </c>
      <c r="E1993" s="6">
        <v>1</v>
      </c>
    </row>
    <row r="1994" spans="1:5" x14ac:dyDescent="0.2">
      <c r="A1994" s="8"/>
      <c r="B1994" s="7" t="s">
        <v>24</v>
      </c>
      <c r="C1994" s="4" t="s">
        <v>5</v>
      </c>
      <c r="D1994" s="5">
        <v>2000.73</v>
      </c>
      <c r="E1994" s="6">
        <v>2</v>
      </c>
    </row>
    <row r="1995" spans="1:5" x14ac:dyDescent="0.2">
      <c r="A1995" s="8"/>
      <c r="B1995" s="8"/>
      <c r="C1995" s="4" t="s">
        <v>6</v>
      </c>
      <c r="D1995" s="5">
        <v>500.18</v>
      </c>
      <c r="E1995" s="6">
        <v>1</v>
      </c>
    </row>
    <row r="1996" spans="1:5" x14ac:dyDescent="0.2">
      <c r="A1996" s="8"/>
      <c r="B1996" s="8"/>
      <c r="C1996" s="4" t="s">
        <v>10</v>
      </c>
      <c r="D1996" s="5">
        <v>25000.2</v>
      </c>
      <c r="E1996" s="6">
        <v>1</v>
      </c>
    </row>
    <row r="1997" spans="1:5" x14ac:dyDescent="0.2">
      <c r="A1997" s="8"/>
      <c r="B1997" s="4" t="s">
        <v>63</v>
      </c>
      <c r="C1997" s="4" t="s">
        <v>6</v>
      </c>
      <c r="D1997" s="5">
        <v>1000.01</v>
      </c>
      <c r="E1997" s="6">
        <v>1</v>
      </c>
    </row>
    <row r="1998" spans="1:5" x14ac:dyDescent="0.2">
      <c r="A1998" s="8"/>
      <c r="B1998" s="7" t="s">
        <v>44</v>
      </c>
      <c r="C1998" s="4" t="s">
        <v>141</v>
      </c>
      <c r="D1998" s="5">
        <v>4000.16</v>
      </c>
      <c r="E1998" s="6">
        <v>1</v>
      </c>
    </row>
    <row r="1999" spans="1:5" x14ac:dyDescent="0.2">
      <c r="A1999" s="8"/>
      <c r="B1999" s="8"/>
      <c r="C1999" s="4" t="s">
        <v>10</v>
      </c>
      <c r="D1999" s="5">
        <v>18940.789999999997</v>
      </c>
      <c r="E1999" s="6">
        <v>2</v>
      </c>
    </row>
    <row r="2000" spans="1:5" x14ac:dyDescent="0.2">
      <c r="A2000" s="8"/>
      <c r="B2000" s="7" t="s">
        <v>94</v>
      </c>
      <c r="C2000" s="4" t="s">
        <v>6</v>
      </c>
      <c r="D2000" s="5">
        <v>6500.24</v>
      </c>
      <c r="E2000" s="6">
        <v>1</v>
      </c>
    </row>
    <row r="2001" spans="1:5" x14ac:dyDescent="0.2">
      <c r="A2001" s="8"/>
      <c r="B2001" s="8"/>
      <c r="C2001" s="4" t="s">
        <v>10</v>
      </c>
      <c r="D2001" s="5">
        <v>10000.66</v>
      </c>
      <c r="E2001" s="6">
        <v>1</v>
      </c>
    </row>
    <row r="2002" spans="1:5" x14ac:dyDescent="0.2">
      <c r="A2002" s="8"/>
      <c r="B2002" s="4" t="s">
        <v>25</v>
      </c>
      <c r="C2002" s="4" t="s">
        <v>6</v>
      </c>
      <c r="D2002" s="5">
        <v>6500.3</v>
      </c>
      <c r="E2002" s="6">
        <v>1</v>
      </c>
    </row>
    <row r="2003" spans="1:5" x14ac:dyDescent="0.2">
      <c r="A2003" s="8"/>
      <c r="B2003" s="4" t="s">
        <v>68</v>
      </c>
      <c r="C2003" s="4" t="s">
        <v>141</v>
      </c>
      <c r="D2003" s="5">
        <v>1182.43</v>
      </c>
      <c r="E2003" s="6">
        <v>1</v>
      </c>
    </row>
    <row r="2004" spans="1:5" x14ac:dyDescent="0.2">
      <c r="A2004" s="8"/>
      <c r="B2004" s="4" t="s">
        <v>27</v>
      </c>
      <c r="C2004" s="4" t="s">
        <v>5</v>
      </c>
      <c r="D2004" s="5">
        <v>25000.239999999998</v>
      </c>
      <c r="E2004" s="6">
        <v>2</v>
      </c>
    </row>
    <row r="2005" spans="1:5" x14ac:dyDescent="0.2">
      <c r="A2005" s="8"/>
      <c r="B2005" s="4" t="s">
        <v>28</v>
      </c>
      <c r="C2005" s="4" t="s">
        <v>10</v>
      </c>
      <c r="D2005" s="5">
        <v>17000.57</v>
      </c>
      <c r="E2005" s="6">
        <v>1</v>
      </c>
    </row>
    <row r="2006" spans="1:5" x14ac:dyDescent="0.2">
      <c r="A2006" s="8"/>
      <c r="B2006" s="4" t="s">
        <v>46</v>
      </c>
      <c r="C2006" s="4" t="s">
        <v>5</v>
      </c>
      <c r="D2006" s="5">
        <v>27001.03</v>
      </c>
      <c r="E2006" s="6">
        <v>2</v>
      </c>
    </row>
    <row r="2007" spans="1:5" x14ac:dyDescent="0.2">
      <c r="A2007" s="8"/>
      <c r="B2007" s="4" t="s">
        <v>29</v>
      </c>
      <c r="C2007" s="4" t="s">
        <v>10</v>
      </c>
      <c r="D2007" s="5">
        <v>34500.81</v>
      </c>
      <c r="E2007" s="6">
        <v>4</v>
      </c>
    </row>
    <row r="2008" spans="1:5" x14ac:dyDescent="0.2">
      <c r="A2008" s="8"/>
      <c r="B2008" s="4" t="s">
        <v>47</v>
      </c>
      <c r="C2008" s="4" t="s">
        <v>10</v>
      </c>
      <c r="D2008" s="5">
        <v>27000.12</v>
      </c>
      <c r="E2008" s="6">
        <v>1</v>
      </c>
    </row>
    <row r="2009" spans="1:5" x14ac:dyDescent="0.2">
      <c r="A2009" s="8"/>
      <c r="B2009" s="4" t="s">
        <v>48</v>
      </c>
      <c r="C2009" s="4" t="s">
        <v>6</v>
      </c>
      <c r="D2009" s="5">
        <v>1499.95</v>
      </c>
      <c r="E2009" s="6">
        <v>1</v>
      </c>
    </row>
    <row r="2010" spans="1:5" x14ac:dyDescent="0.2">
      <c r="A2010" s="8"/>
      <c r="B2010" s="4" t="s">
        <v>151</v>
      </c>
      <c r="C2010" s="4" t="s">
        <v>142</v>
      </c>
      <c r="D2010" s="5">
        <v>2087.33</v>
      </c>
      <c r="E2010" s="6">
        <v>2</v>
      </c>
    </row>
    <row r="2011" spans="1:5" x14ac:dyDescent="0.2">
      <c r="A2011" s="8"/>
      <c r="B2011" s="7" t="s">
        <v>65</v>
      </c>
      <c r="C2011" s="4" t="s">
        <v>5</v>
      </c>
      <c r="D2011" s="5">
        <v>9000.5499999999993</v>
      </c>
      <c r="E2011" s="6">
        <v>1</v>
      </c>
    </row>
    <row r="2012" spans="1:5" x14ac:dyDescent="0.2">
      <c r="A2012" s="8"/>
      <c r="B2012" s="8"/>
      <c r="C2012" s="4" t="s">
        <v>6</v>
      </c>
      <c r="D2012" s="5">
        <v>16001.07</v>
      </c>
      <c r="E2012" s="6">
        <v>2</v>
      </c>
    </row>
    <row r="2013" spans="1:5" x14ac:dyDescent="0.2">
      <c r="A2013" s="8"/>
      <c r="B2013" s="7" t="s">
        <v>50</v>
      </c>
      <c r="C2013" s="4" t="s">
        <v>145</v>
      </c>
      <c r="D2013" s="5">
        <v>4000.22</v>
      </c>
      <c r="E2013" s="6">
        <v>1</v>
      </c>
    </row>
    <row r="2014" spans="1:5" x14ac:dyDescent="0.2">
      <c r="A2014" s="8"/>
      <c r="B2014" s="8"/>
      <c r="C2014" s="4" t="s">
        <v>6</v>
      </c>
      <c r="D2014" s="5">
        <v>14000.17</v>
      </c>
      <c r="E2014" s="6">
        <v>1</v>
      </c>
    </row>
    <row r="2015" spans="1:5" x14ac:dyDescent="0.2">
      <c r="A2015" s="8"/>
      <c r="B2015" s="8"/>
      <c r="C2015" s="4" t="s">
        <v>10</v>
      </c>
      <c r="D2015" s="5">
        <v>15000.1</v>
      </c>
      <c r="E2015" s="6">
        <v>1</v>
      </c>
    </row>
    <row r="2016" spans="1:5" x14ac:dyDescent="0.2">
      <c r="A2016" s="8"/>
      <c r="B2016" s="4" t="s">
        <v>31</v>
      </c>
      <c r="C2016" s="4" t="s">
        <v>5</v>
      </c>
      <c r="D2016" s="5">
        <v>16000.57</v>
      </c>
      <c r="E2016" s="6">
        <v>1</v>
      </c>
    </row>
    <row r="2017" spans="1:5" x14ac:dyDescent="0.2">
      <c r="A2017" s="8"/>
      <c r="B2017" s="7" t="s">
        <v>69</v>
      </c>
      <c r="C2017" s="4" t="s">
        <v>5</v>
      </c>
      <c r="D2017" s="5">
        <v>3000.51</v>
      </c>
      <c r="E2017" s="6">
        <v>1</v>
      </c>
    </row>
    <row r="2018" spans="1:5" x14ac:dyDescent="0.2">
      <c r="A2018" s="8"/>
      <c r="B2018" s="8"/>
      <c r="C2018" s="4" t="s">
        <v>6</v>
      </c>
      <c r="D2018" s="5">
        <v>12999.97</v>
      </c>
      <c r="E2018" s="6">
        <v>1</v>
      </c>
    </row>
    <row r="2019" spans="1:5" x14ac:dyDescent="0.2">
      <c r="A2019" s="8"/>
      <c r="B2019" s="8"/>
      <c r="C2019" s="4" t="s">
        <v>10</v>
      </c>
      <c r="D2019" s="5">
        <v>26500.73</v>
      </c>
      <c r="E2019" s="6">
        <v>2</v>
      </c>
    </row>
    <row r="2020" spans="1:5" x14ac:dyDescent="0.2">
      <c r="A2020" s="8"/>
      <c r="B2020" s="7" t="s">
        <v>32</v>
      </c>
      <c r="C2020" s="4" t="s">
        <v>145</v>
      </c>
      <c r="D2020" s="5">
        <v>2399.96</v>
      </c>
      <c r="E2020" s="6">
        <v>1</v>
      </c>
    </row>
    <row r="2021" spans="1:5" x14ac:dyDescent="0.2">
      <c r="A2021" s="8"/>
      <c r="B2021" s="8"/>
      <c r="C2021" s="4" t="s">
        <v>6</v>
      </c>
      <c r="D2021" s="5">
        <v>30500.36</v>
      </c>
      <c r="E2021" s="6">
        <v>2</v>
      </c>
    </row>
    <row r="2022" spans="1:5" x14ac:dyDescent="0.2">
      <c r="A2022" s="8"/>
      <c r="B2022" s="7" t="s">
        <v>52</v>
      </c>
      <c r="C2022" s="4" t="s">
        <v>5</v>
      </c>
      <c r="D2022" s="5">
        <v>5000.21</v>
      </c>
      <c r="E2022" s="6">
        <v>1</v>
      </c>
    </row>
    <row r="2023" spans="1:5" x14ac:dyDescent="0.2">
      <c r="A2023" s="8"/>
      <c r="B2023" s="8"/>
      <c r="C2023" s="4" t="s">
        <v>6</v>
      </c>
      <c r="D2023" s="5">
        <v>22000.52</v>
      </c>
      <c r="E2023" s="6">
        <v>1</v>
      </c>
    </row>
    <row r="2024" spans="1:5" x14ac:dyDescent="0.2">
      <c r="A2024" s="8"/>
      <c r="B2024" s="4" t="s">
        <v>53</v>
      </c>
      <c r="C2024" s="4" t="s">
        <v>141</v>
      </c>
      <c r="D2024" s="5">
        <v>2500.33</v>
      </c>
      <c r="E2024" s="6">
        <v>1</v>
      </c>
    </row>
    <row r="2025" spans="1:5" x14ac:dyDescent="0.2">
      <c r="A2025" s="8"/>
      <c r="B2025" s="4" t="s">
        <v>54</v>
      </c>
      <c r="C2025" s="4" t="s">
        <v>5</v>
      </c>
      <c r="D2025" s="5">
        <v>4999.99</v>
      </c>
      <c r="E2025" s="6">
        <v>1</v>
      </c>
    </row>
    <row r="2026" spans="1:5" x14ac:dyDescent="0.2">
      <c r="A2026" s="8"/>
      <c r="B2026" s="7" t="s">
        <v>80</v>
      </c>
      <c r="C2026" s="4" t="s">
        <v>5</v>
      </c>
      <c r="D2026" s="5">
        <v>14000.58</v>
      </c>
      <c r="E2026" s="6">
        <v>1</v>
      </c>
    </row>
    <row r="2027" spans="1:5" x14ac:dyDescent="0.2">
      <c r="A2027" s="8"/>
      <c r="B2027" s="8"/>
      <c r="C2027" s="4" t="s">
        <v>6</v>
      </c>
      <c r="D2027" s="5">
        <v>24000.510000000002</v>
      </c>
      <c r="E2027" s="6">
        <v>2</v>
      </c>
    </row>
    <row r="2028" spans="1:5" x14ac:dyDescent="0.2">
      <c r="A2028" s="8"/>
      <c r="B2028" s="4" t="s">
        <v>73</v>
      </c>
      <c r="C2028" s="4" t="s">
        <v>6</v>
      </c>
      <c r="D2028" s="5">
        <v>6000.68</v>
      </c>
      <c r="E2028" s="6">
        <v>1</v>
      </c>
    </row>
    <row r="2029" spans="1:5" x14ac:dyDescent="0.2">
      <c r="A2029" s="8"/>
      <c r="B2029" s="7" t="s">
        <v>119</v>
      </c>
      <c r="C2029" s="4" t="s">
        <v>5</v>
      </c>
      <c r="D2029" s="5">
        <v>19500.189999999999</v>
      </c>
      <c r="E2029" s="6">
        <v>2</v>
      </c>
    </row>
    <row r="2030" spans="1:5" x14ac:dyDescent="0.2">
      <c r="A2030" s="8"/>
      <c r="B2030" s="8"/>
      <c r="C2030" s="4" t="s">
        <v>6</v>
      </c>
      <c r="D2030" s="5">
        <v>28000.48</v>
      </c>
      <c r="E2030" s="6">
        <v>3</v>
      </c>
    </row>
    <row r="2031" spans="1:5" x14ac:dyDescent="0.2">
      <c r="A2031" s="8"/>
      <c r="B2031" s="4" t="s">
        <v>75</v>
      </c>
      <c r="C2031" s="4" t="s">
        <v>5</v>
      </c>
      <c r="D2031" s="5">
        <v>42000.86</v>
      </c>
      <c r="E2031" s="6">
        <v>2</v>
      </c>
    </row>
    <row r="2032" spans="1:5" x14ac:dyDescent="0.2">
      <c r="A2032" s="8"/>
      <c r="B2032" s="7" t="s">
        <v>76</v>
      </c>
      <c r="C2032" s="4" t="s">
        <v>5</v>
      </c>
      <c r="D2032" s="5">
        <v>42000.08</v>
      </c>
      <c r="E2032" s="6">
        <v>2</v>
      </c>
    </row>
    <row r="2033" spans="1:5" x14ac:dyDescent="0.2">
      <c r="A2033" s="8"/>
      <c r="B2033" s="8"/>
      <c r="C2033" s="4" t="s">
        <v>6</v>
      </c>
      <c r="D2033" s="5">
        <v>33001.32</v>
      </c>
      <c r="E2033" s="6">
        <v>2</v>
      </c>
    </row>
    <row r="2034" spans="1:5" x14ac:dyDescent="0.2">
      <c r="A2034" s="8"/>
      <c r="B2034" s="8"/>
      <c r="C2034" s="4" t="s">
        <v>10</v>
      </c>
      <c r="D2034" s="5">
        <v>25000.26</v>
      </c>
      <c r="E2034" s="6">
        <v>1</v>
      </c>
    </row>
    <row r="2035" spans="1:5" x14ac:dyDescent="0.2">
      <c r="A2035" s="8"/>
      <c r="B2035" s="4" t="s">
        <v>77</v>
      </c>
      <c r="C2035" s="4" t="s">
        <v>6</v>
      </c>
      <c r="D2035" s="5">
        <v>20000.18</v>
      </c>
      <c r="E2035" s="6">
        <v>1</v>
      </c>
    </row>
    <row r="2036" spans="1:5" x14ac:dyDescent="0.2">
      <c r="A2036" s="8"/>
      <c r="B2036" s="4" t="s">
        <v>78</v>
      </c>
      <c r="C2036" s="4" t="s">
        <v>5</v>
      </c>
      <c r="D2036" s="5">
        <v>12000.36</v>
      </c>
      <c r="E2036" s="6">
        <v>1</v>
      </c>
    </row>
    <row r="2037" spans="1:5" x14ac:dyDescent="0.2">
      <c r="A2037" s="8"/>
      <c r="B2037" s="7" t="s">
        <v>102</v>
      </c>
      <c r="C2037" s="4" t="s">
        <v>145</v>
      </c>
      <c r="D2037" s="5">
        <v>12000.44</v>
      </c>
      <c r="E2037" s="6">
        <v>1</v>
      </c>
    </row>
    <row r="2038" spans="1:5" x14ac:dyDescent="0.2">
      <c r="A2038" s="8"/>
      <c r="B2038" s="8"/>
      <c r="C2038" s="4" t="s">
        <v>6</v>
      </c>
      <c r="D2038" s="5">
        <v>62001.3</v>
      </c>
      <c r="E2038" s="6">
        <v>3</v>
      </c>
    </row>
    <row r="2039" spans="1:5" x14ac:dyDescent="0.2">
      <c r="A2039" s="8"/>
      <c r="B2039" s="4" t="s">
        <v>86</v>
      </c>
      <c r="C2039" s="4" t="s">
        <v>5</v>
      </c>
      <c r="D2039" s="5">
        <v>34001.629999999997</v>
      </c>
      <c r="E2039" s="6">
        <v>3</v>
      </c>
    </row>
    <row r="2040" spans="1:5" x14ac:dyDescent="0.2">
      <c r="A2040" s="8"/>
      <c r="B2040" s="4" t="s">
        <v>81</v>
      </c>
      <c r="C2040" s="4" t="s">
        <v>145</v>
      </c>
      <c r="D2040" s="5">
        <v>6000.36</v>
      </c>
      <c r="E2040" s="6">
        <v>1</v>
      </c>
    </row>
    <row r="2041" spans="1:5" x14ac:dyDescent="0.2">
      <c r="A2041" s="8"/>
      <c r="B2041" s="4" t="s">
        <v>82</v>
      </c>
      <c r="C2041" s="4" t="s">
        <v>5</v>
      </c>
      <c r="D2041" s="5">
        <v>13000.37</v>
      </c>
      <c r="E2041" s="6">
        <v>1</v>
      </c>
    </row>
    <row r="2042" spans="1:5" x14ac:dyDescent="0.2">
      <c r="A2042" s="8"/>
      <c r="B2042" s="7" t="s">
        <v>88</v>
      </c>
      <c r="C2042" s="4" t="s">
        <v>5</v>
      </c>
      <c r="D2042" s="5">
        <v>18000.63</v>
      </c>
      <c r="E2042" s="6">
        <v>1</v>
      </c>
    </row>
    <row r="2043" spans="1:5" x14ac:dyDescent="0.2">
      <c r="A2043" s="8"/>
      <c r="B2043" s="8"/>
      <c r="C2043" s="4" t="s">
        <v>6</v>
      </c>
      <c r="D2043" s="5">
        <v>1999.96</v>
      </c>
      <c r="E2043" s="6">
        <v>1</v>
      </c>
    </row>
    <row r="2044" spans="1:5" x14ac:dyDescent="0.2">
      <c r="A2044" s="8"/>
      <c r="B2044" s="4" t="s">
        <v>110</v>
      </c>
      <c r="C2044" s="4" t="s">
        <v>5</v>
      </c>
      <c r="D2044" s="5">
        <v>3000.85</v>
      </c>
      <c r="E2044" s="6">
        <v>2</v>
      </c>
    </row>
    <row r="2045" spans="1:5" x14ac:dyDescent="0.2">
      <c r="A2045" s="8"/>
      <c r="B2045" s="4" t="s">
        <v>97</v>
      </c>
      <c r="C2045" s="4" t="s">
        <v>5</v>
      </c>
      <c r="D2045" s="5">
        <v>6000.24</v>
      </c>
      <c r="E2045" s="6">
        <v>1</v>
      </c>
    </row>
    <row r="2046" spans="1:5" x14ac:dyDescent="0.2">
      <c r="A2046" s="8"/>
      <c r="B2046" s="4" t="s">
        <v>99</v>
      </c>
      <c r="C2046" s="4" t="s">
        <v>5</v>
      </c>
      <c r="D2046" s="5">
        <v>17000.759999999998</v>
      </c>
      <c r="E2046" s="6">
        <v>1</v>
      </c>
    </row>
    <row r="2047" spans="1:5" x14ac:dyDescent="0.2">
      <c r="A2047" s="8"/>
      <c r="B2047" s="4" t="s">
        <v>128</v>
      </c>
      <c r="C2047" s="4" t="s">
        <v>5</v>
      </c>
      <c r="D2047" s="5">
        <v>9000.4</v>
      </c>
      <c r="E2047" s="6">
        <v>1</v>
      </c>
    </row>
    <row r="2048" spans="1:5" x14ac:dyDescent="0.2">
      <c r="A2048" s="8"/>
      <c r="B2048" s="7" t="s">
        <v>104</v>
      </c>
      <c r="C2048" s="4" t="s">
        <v>5</v>
      </c>
      <c r="D2048" s="5">
        <v>10000.09</v>
      </c>
      <c r="E2048" s="6">
        <v>1</v>
      </c>
    </row>
    <row r="2049" spans="1:5" x14ac:dyDescent="0.2">
      <c r="A2049" s="8"/>
      <c r="B2049" s="8"/>
      <c r="C2049" s="4" t="s">
        <v>6</v>
      </c>
      <c r="D2049" s="5">
        <v>13000.13</v>
      </c>
      <c r="E2049" s="6">
        <v>1</v>
      </c>
    </row>
    <row r="2050" spans="1:5" x14ac:dyDescent="0.2">
      <c r="A2050" s="8"/>
      <c r="B2050" s="4" t="s">
        <v>111</v>
      </c>
      <c r="C2050" s="4" t="s">
        <v>10</v>
      </c>
      <c r="D2050" s="5">
        <v>15000.53</v>
      </c>
      <c r="E2050" s="6">
        <v>1</v>
      </c>
    </row>
    <row r="2051" spans="1:5" x14ac:dyDescent="0.2">
      <c r="A2051" s="8"/>
      <c r="B2051" s="7" t="s">
        <v>112</v>
      </c>
      <c r="C2051" s="4" t="s">
        <v>5</v>
      </c>
      <c r="D2051" s="5">
        <v>32000.31</v>
      </c>
      <c r="E2051" s="6">
        <v>2</v>
      </c>
    </row>
    <row r="2052" spans="1:5" x14ac:dyDescent="0.2">
      <c r="A2052" s="8"/>
      <c r="B2052" s="8"/>
      <c r="C2052" s="4" t="s">
        <v>6</v>
      </c>
      <c r="D2052" s="5">
        <v>9000.07</v>
      </c>
      <c r="E2052" s="6">
        <v>1</v>
      </c>
    </row>
    <row r="2053" spans="1:5" x14ac:dyDescent="0.2">
      <c r="A2053" s="8"/>
      <c r="B2053" s="4" t="s">
        <v>105</v>
      </c>
      <c r="C2053" s="4" t="s">
        <v>5</v>
      </c>
      <c r="D2053" s="5">
        <v>16000.68</v>
      </c>
      <c r="E2053" s="6">
        <v>1</v>
      </c>
    </row>
    <row r="2054" spans="1:5" x14ac:dyDescent="0.2">
      <c r="A2054" s="8"/>
      <c r="B2054" s="4" t="s">
        <v>106</v>
      </c>
      <c r="C2054" s="4" t="s">
        <v>6</v>
      </c>
      <c r="D2054" s="5">
        <v>1220.3800000000001</v>
      </c>
      <c r="E2054" s="6">
        <v>1</v>
      </c>
    </row>
    <row r="2055" spans="1:5" x14ac:dyDescent="0.2">
      <c r="A2055" s="8"/>
      <c r="B2055" s="7" t="s">
        <v>113</v>
      </c>
      <c r="C2055" s="4" t="s">
        <v>6</v>
      </c>
      <c r="D2055" s="5">
        <v>15500.58</v>
      </c>
      <c r="E2055" s="6">
        <v>2</v>
      </c>
    </row>
    <row r="2056" spans="1:5" x14ac:dyDescent="0.2">
      <c r="A2056" s="8"/>
      <c r="B2056" s="8"/>
      <c r="C2056" s="4" t="s">
        <v>10</v>
      </c>
      <c r="D2056" s="5">
        <v>25000.68</v>
      </c>
      <c r="E2056" s="6">
        <v>1</v>
      </c>
    </row>
    <row r="2057" spans="1:5" x14ac:dyDescent="0.2">
      <c r="A2057" s="8"/>
      <c r="B2057" s="7" t="s">
        <v>114</v>
      </c>
      <c r="C2057" s="4" t="s">
        <v>5</v>
      </c>
      <c r="D2057" s="5">
        <v>5000.45</v>
      </c>
      <c r="E2057" s="6">
        <v>1</v>
      </c>
    </row>
    <row r="2058" spans="1:5" x14ac:dyDescent="0.2">
      <c r="A2058" s="8"/>
      <c r="B2058" s="8"/>
      <c r="C2058" s="4" t="s">
        <v>6</v>
      </c>
      <c r="D2058" s="5">
        <v>25000.77</v>
      </c>
      <c r="E2058" s="6">
        <v>2</v>
      </c>
    </row>
    <row r="2059" spans="1:5" x14ac:dyDescent="0.2">
      <c r="A2059" s="8"/>
      <c r="B2059" s="4" t="s">
        <v>115</v>
      </c>
      <c r="C2059" s="4" t="s">
        <v>5</v>
      </c>
      <c r="D2059" s="5">
        <v>5000.62</v>
      </c>
      <c r="E2059" s="6">
        <v>1</v>
      </c>
    </row>
    <row r="2060" spans="1:5" x14ac:dyDescent="0.2">
      <c r="A2060" s="8"/>
      <c r="B2060" s="4" t="s">
        <v>134</v>
      </c>
      <c r="C2060" s="4" t="s">
        <v>10</v>
      </c>
      <c r="D2060" s="5">
        <v>16000.63</v>
      </c>
      <c r="E2060" s="6">
        <v>1</v>
      </c>
    </row>
    <row r="2061" spans="1:5" x14ac:dyDescent="0.2">
      <c r="A2061" s="8"/>
      <c r="B2061" s="4" t="s">
        <v>129</v>
      </c>
      <c r="C2061" s="4" t="s">
        <v>6</v>
      </c>
      <c r="D2061" s="5">
        <v>6999.97</v>
      </c>
      <c r="E2061" s="6">
        <v>1</v>
      </c>
    </row>
    <row r="2062" spans="1:5" x14ac:dyDescent="0.2">
      <c r="A2062" s="8"/>
      <c r="B2062" s="4" t="s">
        <v>131</v>
      </c>
      <c r="C2062" s="4" t="s">
        <v>10</v>
      </c>
      <c r="D2062" s="5">
        <v>13500.75</v>
      </c>
      <c r="E2062" s="6">
        <v>2</v>
      </c>
    </row>
    <row r="2063" spans="1:5" x14ac:dyDescent="0.2">
      <c r="A2063" s="8"/>
      <c r="B2063" s="4" t="s">
        <v>135</v>
      </c>
      <c r="C2063" s="4" t="s">
        <v>10</v>
      </c>
      <c r="D2063" s="5">
        <v>6500.54</v>
      </c>
      <c r="E2063" s="6">
        <v>1</v>
      </c>
    </row>
    <row r="2064" spans="1:5" x14ac:dyDescent="0.2">
      <c r="A2064" s="8"/>
      <c r="B2064" s="7" t="s">
        <v>152</v>
      </c>
      <c r="C2064" s="4" t="s">
        <v>5</v>
      </c>
      <c r="D2064" s="5">
        <v>2500.35</v>
      </c>
      <c r="E2064" s="6">
        <v>1</v>
      </c>
    </row>
    <row r="2065" spans="1:5" x14ac:dyDescent="0.2">
      <c r="A2065" s="8"/>
      <c r="B2065" s="8"/>
      <c r="C2065" s="4" t="s">
        <v>6</v>
      </c>
      <c r="D2065" s="5">
        <v>5000.5</v>
      </c>
      <c r="E2065" s="6">
        <v>1</v>
      </c>
    </row>
    <row r="2066" spans="1:5" x14ac:dyDescent="0.2">
      <c r="A2066" s="8"/>
      <c r="B2066" s="4" t="s">
        <v>153</v>
      </c>
      <c r="C2066" s="4" t="s">
        <v>5</v>
      </c>
      <c r="D2066" s="5">
        <v>15000.31</v>
      </c>
      <c r="E2066" s="6">
        <v>1</v>
      </c>
    </row>
    <row r="2067" spans="1:5" x14ac:dyDescent="0.2">
      <c r="A2067" s="8"/>
      <c r="B2067" s="7" t="s">
        <v>139</v>
      </c>
      <c r="C2067" s="4" t="s">
        <v>5</v>
      </c>
      <c r="D2067" s="5">
        <v>21001.1</v>
      </c>
      <c r="E2067" s="6">
        <v>2</v>
      </c>
    </row>
    <row r="2068" spans="1:5" x14ac:dyDescent="0.2">
      <c r="A2068" s="8"/>
      <c r="B2068" s="8"/>
      <c r="C2068" s="4" t="s">
        <v>6</v>
      </c>
      <c r="D2068" s="5">
        <v>24000.43</v>
      </c>
      <c r="E2068" s="6">
        <v>2</v>
      </c>
    </row>
    <row r="2069" spans="1:5" x14ac:dyDescent="0.2">
      <c r="A2069" s="8"/>
      <c r="B2069" s="7" t="s">
        <v>143</v>
      </c>
      <c r="C2069" s="4" t="s">
        <v>5</v>
      </c>
      <c r="D2069" s="5">
        <v>7499.99</v>
      </c>
      <c r="E2069" s="6">
        <v>1</v>
      </c>
    </row>
    <row r="2070" spans="1:5" x14ac:dyDescent="0.2">
      <c r="A2070" s="8"/>
      <c r="B2070" s="8"/>
      <c r="C2070" s="4" t="s">
        <v>6</v>
      </c>
      <c r="D2070" s="5">
        <v>37000.81</v>
      </c>
      <c r="E2070" s="6">
        <v>2</v>
      </c>
    </row>
    <row r="2071" spans="1:5" x14ac:dyDescent="0.2">
      <c r="A2071" s="8"/>
      <c r="B2071" s="4" t="s">
        <v>154</v>
      </c>
      <c r="C2071" s="4" t="s">
        <v>5</v>
      </c>
      <c r="D2071" s="5">
        <v>6000.6</v>
      </c>
      <c r="E2071" s="6">
        <v>1</v>
      </c>
    </row>
    <row r="2072" spans="1:5" x14ac:dyDescent="0.2">
      <c r="A2072" s="8"/>
      <c r="B2072" s="7" t="s">
        <v>149</v>
      </c>
      <c r="C2072" s="4" t="s">
        <v>6</v>
      </c>
      <c r="D2072" s="5">
        <v>9000.2199999999993</v>
      </c>
      <c r="E2072" s="6">
        <v>1</v>
      </c>
    </row>
    <row r="2073" spans="1:5" x14ac:dyDescent="0.2">
      <c r="A2073" s="8"/>
      <c r="B2073" s="8"/>
      <c r="C2073" s="4" t="s">
        <v>10</v>
      </c>
      <c r="D2073" s="5">
        <v>20000.560000000001</v>
      </c>
      <c r="E2073" s="6">
        <v>1</v>
      </c>
    </row>
    <row r="2074" spans="1:5" x14ac:dyDescent="0.2">
      <c r="A2074" s="8"/>
      <c r="B2074" s="4" t="s">
        <v>155</v>
      </c>
      <c r="C2074" s="4" t="s">
        <v>5</v>
      </c>
      <c r="D2074" s="5">
        <v>500.26</v>
      </c>
      <c r="E2074" s="6">
        <v>1</v>
      </c>
    </row>
    <row r="2075" spans="1:5" x14ac:dyDescent="0.2">
      <c r="A2075" s="7" t="s">
        <v>156</v>
      </c>
      <c r="B2075" s="7" t="s">
        <v>4</v>
      </c>
      <c r="C2075" s="4" t="s">
        <v>145</v>
      </c>
      <c r="D2075" s="5">
        <v>500.37</v>
      </c>
      <c r="E2075" s="6">
        <v>1</v>
      </c>
    </row>
    <row r="2076" spans="1:5" x14ac:dyDescent="0.2">
      <c r="A2076" s="8"/>
      <c r="B2076" s="8"/>
      <c r="C2076" s="4" t="s">
        <v>142</v>
      </c>
      <c r="D2076" s="5">
        <v>1000.74</v>
      </c>
      <c r="E2076" s="6">
        <v>1</v>
      </c>
    </row>
    <row r="2077" spans="1:5" x14ac:dyDescent="0.2">
      <c r="A2077" s="8"/>
      <c r="B2077" s="8"/>
      <c r="C2077" s="4" t="s">
        <v>5</v>
      </c>
      <c r="D2077" s="5">
        <v>7000.07</v>
      </c>
      <c r="E2077" s="6">
        <v>2</v>
      </c>
    </row>
    <row r="2078" spans="1:5" x14ac:dyDescent="0.2">
      <c r="A2078" s="8"/>
      <c r="B2078" s="8"/>
      <c r="C2078" s="4" t="s">
        <v>6</v>
      </c>
      <c r="D2078" s="5">
        <v>6000.54</v>
      </c>
      <c r="E2078" s="6">
        <v>1</v>
      </c>
    </row>
    <row r="2079" spans="1:5" x14ac:dyDescent="0.2">
      <c r="A2079" s="8"/>
      <c r="B2079" s="4" t="s">
        <v>7</v>
      </c>
      <c r="C2079" s="4" t="s">
        <v>6</v>
      </c>
      <c r="D2079" s="5">
        <v>11000.26</v>
      </c>
      <c r="E2079" s="6">
        <v>1</v>
      </c>
    </row>
    <row r="2080" spans="1:5" x14ac:dyDescent="0.2">
      <c r="A2080" s="8"/>
      <c r="B2080" s="7" t="s">
        <v>8</v>
      </c>
      <c r="C2080" s="4" t="s">
        <v>142</v>
      </c>
      <c r="D2080" s="5">
        <v>2624.29</v>
      </c>
      <c r="E2080" s="6">
        <v>1</v>
      </c>
    </row>
    <row r="2081" spans="1:5" x14ac:dyDescent="0.2">
      <c r="A2081" s="8"/>
      <c r="B2081" s="8"/>
      <c r="C2081" s="4" t="s">
        <v>6</v>
      </c>
      <c r="D2081" s="5">
        <v>28500.79</v>
      </c>
      <c r="E2081" s="6">
        <v>3</v>
      </c>
    </row>
    <row r="2082" spans="1:5" x14ac:dyDescent="0.2">
      <c r="A2082" s="8"/>
      <c r="B2082" s="7" t="s">
        <v>9</v>
      </c>
      <c r="C2082" s="4" t="s">
        <v>5</v>
      </c>
      <c r="D2082" s="5">
        <v>500.65</v>
      </c>
      <c r="E2082" s="6">
        <v>1</v>
      </c>
    </row>
    <row r="2083" spans="1:5" x14ac:dyDescent="0.2">
      <c r="A2083" s="8"/>
      <c r="B2083" s="8"/>
      <c r="C2083" s="4" t="s">
        <v>6</v>
      </c>
      <c r="D2083" s="5">
        <v>13000.52</v>
      </c>
      <c r="E2083" s="6">
        <v>1</v>
      </c>
    </row>
    <row r="2084" spans="1:5" x14ac:dyDescent="0.2">
      <c r="A2084" s="8"/>
      <c r="B2084" s="8"/>
      <c r="C2084" s="4" t="s">
        <v>10</v>
      </c>
      <c r="D2084" s="5">
        <v>35000.85</v>
      </c>
      <c r="E2084" s="6">
        <v>2</v>
      </c>
    </row>
    <row r="2085" spans="1:5" x14ac:dyDescent="0.2">
      <c r="A2085" s="8"/>
      <c r="B2085" s="4" t="s">
        <v>12</v>
      </c>
      <c r="C2085" s="4" t="s">
        <v>5</v>
      </c>
      <c r="D2085" s="5">
        <v>17000.63</v>
      </c>
      <c r="E2085" s="6">
        <v>1</v>
      </c>
    </row>
    <row r="2086" spans="1:5" x14ac:dyDescent="0.2">
      <c r="A2086" s="8"/>
      <c r="B2086" s="7" t="s">
        <v>14</v>
      </c>
      <c r="C2086" s="4" t="s">
        <v>142</v>
      </c>
      <c r="D2086" s="5">
        <v>500.11</v>
      </c>
      <c r="E2086" s="6">
        <v>1</v>
      </c>
    </row>
    <row r="2087" spans="1:5" x14ac:dyDescent="0.2">
      <c r="A2087" s="8"/>
      <c r="B2087" s="8"/>
      <c r="C2087" s="4" t="s">
        <v>5</v>
      </c>
      <c r="D2087" s="5">
        <v>14000.47</v>
      </c>
      <c r="E2087" s="6">
        <v>1</v>
      </c>
    </row>
    <row r="2088" spans="1:5" x14ac:dyDescent="0.2">
      <c r="A2088" s="8"/>
      <c r="B2088" s="7" t="s">
        <v>15</v>
      </c>
      <c r="C2088" s="4" t="s">
        <v>141</v>
      </c>
      <c r="D2088" s="5">
        <v>3386.98</v>
      </c>
      <c r="E2088" s="6">
        <v>1</v>
      </c>
    </row>
    <row r="2089" spans="1:5" x14ac:dyDescent="0.2">
      <c r="A2089" s="8"/>
      <c r="B2089" s="8"/>
      <c r="C2089" s="4" t="s">
        <v>6</v>
      </c>
      <c r="D2089" s="5">
        <v>47000.490000000005</v>
      </c>
      <c r="E2089" s="6">
        <v>2</v>
      </c>
    </row>
    <row r="2090" spans="1:5" x14ac:dyDescent="0.2">
      <c r="A2090" s="8"/>
      <c r="B2090" s="4" t="s">
        <v>38</v>
      </c>
      <c r="C2090" s="4" t="s">
        <v>5</v>
      </c>
      <c r="D2090" s="5">
        <v>54501.79</v>
      </c>
      <c r="E2090" s="6">
        <v>3</v>
      </c>
    </row>
    <row r="2091" spans="1:5" x14ac:dyDescent="0.2">
      <c r="A2091" s="8"/>
      <c r="B2091" s="4" t="s">
        <v>39</v>
      </c>
      <c r="C2091" s="4" t="s">
        <v>5</v>
      </c>
      <c r="D2091" s="5">
        <v>15000.6</v>
      </c>
      <c r="E2091" s="6">
        <v>1</v>
      </c>
    </row>
    <row r="2092" spans="1:5" x14ac:dyDescent="0.2">
      <c r="A2092" s="8"/>
      <c r="B2092" s="7" t="s">
        <v>16</v>
      </c>
      <c r="C2092" s="4" t="s">
        <v>142</v>
      </c>
      <c r="D2092" s="5">
        <v>2000.12</v>
      </c>
      <c r="E2092" s="6">
        <v>1</v>
      </c>
    </row>
    <row r="2093" spans="1:5" x14ac:dyDescent="0.2">
      <c r="A2093" s="8"/>
      <c r="B2093" s="8"/>
      <c r="C2093" s="4" t="s">
        <v>6</v>
      </c>
      <c r="D2093" s="5">
        <v>12000.71</v>
      </c>
      <c r="E2093" s="6">
        <v>1</v>
      </c>
    </row>
    <row r="2094" spans="1:5" x14ac:dyDescent="0.2">
      <c r="A2094" s="8"/>
      <c r="B2094" s="4" t="s">
        <v>40</v>
      </c>
      <c r="C2094" s="4" t="s">
        <v>145</v>
      </c>
      <c r="D2094" s="5">
        <v>1164.9299999999998</v>
      </c>
      <c r="E2094" s="6">
        <v>2</v>
      </c>
    </row>
    <row r="2095" spans="1:5" x14ac:dyDescent="0.2">
      <c r="A2095" s="8"/>
      <c r="B2095" s="7" t="s">
        <v>18</v>
      </c>
      <c r="C2095" s="4" t="s">
        <v>5</v>
      </c>
      <c r="D2095" s="5">
        <v>9000.7000000000007</v>
      </c>
      <c r="E2095" s="6">
        <v>1</v>
      </c>
    </row>
    <row r="2096" spans="1:5" x14ac:dyDescent="0.2">
      <c r="A2096" s="8"/>
      <c r="B2096" s="8"/>
      <c r="C2096" s="4" t="s">
        <v>6</v>
      </c>
      <c r="D2096" s="5">
        <v>6500.38</v>
      </c>
      <c r="E2096" s="6">
        <v>1</v>
      </c>
    </row>
    <row r="2097" spans="1:5" x14ac:dyDescent="0.2">
      <c r="A2097" s="8"/>
      <c r="B2097" s="7" t="s">
        <v>19</v>
      </c>
      <c r="C2097" s="4" t="s">
        <v>5</v>
      </c>
      <c r="D2097" s="5">
        <v>10000.84</v>
      </c>
      <c r="E2097" s="6">
        <v>2</v>
      </c>
    </row>
    <row r="2098" spans="1:5" x14ac:dyDescent="0.2">
      <c r="A2098" s="8"/>
      <c r="B2098" s="8"/>
      <c r="C2098" s="4" t="s">
        <v>6</v>
      </c>
      <c r="D2098" s="5">
        <v>20000.37</v>
      </c>
      <c r="E2098" s="6">
        <v>1</v>
      </c>
    </row>
    <row r="2099" spans="1:5" x14ac:dyDescent="0.2">
      <c r="A2099" s="8"/>
      <c r="B2099" s="4" t="s">
        <v>21</v>
      </c>
      <c r="C2099" s="4" t="s">
        <v>5</v>
      </c>
      <c r="D2099" s="5">
        <v>30000.13</v>
      </c>
      <c r="E2099" s="6">
        <v>1</v>
      </c>
    </row>
    <row r="2100" spans="1:5" x14ac:dyDescent="0.2">
      <c r="A2100" s="8"/>
      <c r="B2100" s="7" t="s">
        <v>22</v>
      </c>
      <c r="C2100" s="4" t="s">
        <v>142</v>
      </c>
      <c r="D2100" s="5">
        <v>1457.4</v>
      </c>
      <c r="E2100" s="6">
        <v>1</v>
      </c>
    </row>
    <row r="2101" spans="1:5" x14ac:dyDescent="0.2">
      <c r="A2101" s="8"/>
      <c r="B2101" s="8"/>
      <c r="C2101" s="4" t="s">
        <v>5</v>
      </c>
      <c r="D2101" s="5">
        <v>19000.480000000003</v>
      </c>
      <c r="E2101" s="6">
        <v>3</v>
      </c>
    </row>
    <row r="2102" spans="1:5" x14ac:dyDescent="0.2">
      <c r="A2102" s="8"/>
      <c r="B2102" s="8"/>
      <c r="C2102" s="4" t="s">
        <v>6</v>
      </c>
      <c r="D2102" s="5">
        <v>15000.07</v>
      </c>
      <c r="E2102" s="6">
        <v>1</v>
      </c>
    </row>
    <row r="2103" spans="1:5" x14ac:dyDescent="0.2">
      <c r="A2103" s="8"/>
      <c r="B2103" s="7" t="s">
        <v>60</v>
      </c>
      <c r="C2103" s="4" t="s">
        <v>5</v>
      </c>
      <c r="D2103" s="5">
        <v>6000</v>
      </c>
      <c r="E2103" s="6">
        <v>1</v>
      </c>
    </row>
    <row r="2104" spans="1:5" x14ac:dyDescent="0.2">
      <c r="A2104" s="8"/>
      <c r="B2104" s="8"/>
      <c r="C2104" s="4" t="s">
        <v>10</v>
      </c>
      <c r="D2104" s="5">
        <v>1500.46</v>
      </c>
      <c r="E2104" s="6">
        <v>1</v>
      </c>
    </row>
    <row r="2105" spans="1:5" x14ac:dyDescent="0.2">
      <c r="A2105" s="8"/>
      <c r="B2105" s="7" t="s">
        <v>24</v>
      </c>
      <c r="C2105" s="4" t="s">
        <v>5</v>
      </c>
      <c r="D2105" s="5">
        <v>3500.65</v>
      </c>
      <c r="E2105" s="6">
        <v>1</v>
      </c>
    </row>
    <row r="2106" spans="1:5" x14ac:dyDescent="0.2">
      <c r="A2106" s="8"/>
      <c r="B2106" s="8"/>
      <c r="C2106" s="4" t="s">
        <v>141</v>
      </c>
      <c r="D2106" s="5">
        <v>8500.0300000000007</v>
      </c>
      <c r="E2106" s="6">
        <v>1</v>
      </c>
    </row>
    <row r="2107" spans="1:5" x14ac:dyDescent="0.2">
      <c r="A2107" s="8"/>
      <c r="B2107" s="8"/>
      <c r="C2107" s="4" t="s">
        <v>6</v>
      </c>
      <c r="D2107" s="5">
        <v>12000.43</v>
      </c>
      <c r="E2107" s="6">
        <v>1</v>
      </c>
    </row>
    <row r="2108" spans="1:5" x14ac:dyDescent="0.2">
      <c r="A2108" s="8"/>
      <c r="B2108" s="4" t="s">
        <v>64</v>
      </c>
      <c r="C2108" s="4" t="s">
        <v>6</v>
      </c>
      <c r="D2108" s="5">
        <v>25000.65</v>
      </c>
      <c r="E2108" s="6">
        <v>1</v>
      </c>
    </row>
    <row r="2109" spans="1:5" x14ac:dyDescent="0.2">
      <c r="A2109" s="8"/>
      <c r="B2109" s="4" t="s">
        <v>43</v>
      </c>
      <c r="C2109" s="4" t="s">
        <v>10</v>
      </c>
      <c r="D2109" s="5">
        <v>5000.2</v>
      </c>
      <c r="E2109" s="6">
        <v>1</v>
      </c>
    </row>
    <row r="2110" spans="1:5" x14ac:dyDescent="0.2">
      <c r="A2110" s="8"/>
      <c r="B2110" s="4" t="s">
        <v>44</v>
      </c>
      <c r="C2110" s="4" t="s">
        <v>6</v>
      </c>
      <c r="D2110" s="5">
        <v>10000.040000000001</v>
      </c>
      <c r="E2110" s="6">
        <v>1</v>
      </c>
    </row>
    <row r="2111" spans="1:5" x14ac:dyDescent="0.2">
      <c r="A2111" s="8"/>
      <c r="B2111" s="7" t="s">
        <v>146</v>
      </c>
      <c r="C2111" s="4" t="s">
        <v>5</v>
      </c>
      <c r="D2111" s="5">
        <v>16000.59</v>
      </c>
      <c r="E2111" s="6">
        <v>1</v>
      </c>
    </row>
    <row r="2112" spans="1:5" x14ac:dyDescent="0.2">
      <c r="A2112" s="8"/>
      <c r="B2112" s="8"/>
      <c r="C2112" s="4" t="s">
        <v>6</v>
      </c>
      <c r="D2112" s="5">
        <v>5500.56</v>
      </c>
      <c r="E2112" s="6">
        <v>1</v>
      </c>
    </row>
    <row r="2113" spans="1:5" x14ac:dyDescent="0.2">
      <c r="A2113" s="8"/>
      <c r="B2113" s="4" t="s">
        <v>94</v>
      </c>
      <c r="C2113" s="4" t="s">
        <v>10</v>
      </c>
      <c r="D2113" s="5">
        <v>22001.07</v>
      </c>
      <c r="E2113" s="6">
        <v>2</v>
      </c>
    </row>
    <row r="2114" spans="1:5" x14ac:dyDescent="0.2">
      <c r="A2114" s="8"/>
      <c r="B2114" s="4" t="s">
        <v>45</v>
      </c>
      <c r="C2114" s="4" t="s">
        <v>5</v>
      </c>
      <c r="D2114" s="5">
        <v>10000.51</v>
      </c>
      <c r="E2114" s="6">
        <v>1</v>
      </c>
    </row>
    <row r="2115" spans="1:5" x14ac:dyDescent="0.2">
      <c r="A2115" s="8"/>
      <c r="B2115" s="4" t="s">
        <v>26</v>
      </c>
      <c r="C2115" s="4" t="s">
        <v>5</v>
      </c>
      <c r="D2115" s="5">
        <v>41000.58</v>
      </c>
      <c r="E2115" s="6">
        <v>2</v>
      </c>
    </row>
    <row r="2116" spans="1:5" x14ac:dyDescent="0.2">
      <c r="A2116" s="8"/>
      <c r="B2116" s="7" t="s">
        <v>68</v>
      </c>
      <c r="C2116" s="4" t="s">
        <v>141</v>
      </c>
      <c r="D2116" s="5">
        <v>2800.5299999999997</v>
      </c>
      <c r="E2116" s="6">
        <v>2</v>
      </c>
    </row>
    <row r="2117" spans="1:5" x14ac:dyDescent="0.2">
      <c r="A2117" s="8"/>
      <c r="B2117" s="8"/>
      <c r="C2117" s="4" t="s">
        <v>6</v>
      </c>
      <c r="D2117" s="5">
        <v>14000.68</v>
      </c>
      <c r="E2117" s="6">
        <v>1</v>
      </c>
    </row>
    <row r="2118" spans="1:5" x14ac:dyDescent="0.2">
      <c r="A2118" s="8"/>
      <c r="B2118" s="7" t="s">
        <v>27</v>
      </c>
      <c r="C2118" s="4" t="s">
        <v>5</v>
      </c>
      <c r="D2118" s="5">
        <v>65001.75</v>
      </c>
      <c r="E2118" s="6">
        <v>4</v>
      </c>
    </row>
    <row r="2119" spans="1:5" x14ac:dyDescent="0.2">
      <c r="A2119" s="8"/>
      <c r="B2119" s="8"/>
      <c r="C2119" s="4" t="s">
        <v>141</v>
      </c>
      <c r="D2119" s="5">
        <v>1261</v>
      </c>
      <c r="E2119" s="6">
        <v>1</v>
      </c>
    </row>
    <row r="2120" spans="1:5" x14ac:dyDescent="0.2">
      <c r="A2120" s="8"/>
      <c r="B2120" s="7" t="s">
        <v>28</v>
      </c>
      <c r="C2120" s="4" t="s">
        <v>6</v>
      </c>
      <c r="D2120" s="5">
        <v>16000.23</v>
      </c>
      <c r="E2120" s="6">
        <v>1</v>
      </c>
    </row>
    <row r="2121" spans="1:5" x14ac:dyDescent="0.2">
      <c r="A2121" s="8"/>
      <c r="B2121" s="8"/>
      <c r="C2121" s="4" t="s">
        <v>10</v>
      </c>
      <c r="D2121" s="5">
        <v>12000.47</v>
      </c>
      <c r="E2121" s="6">
        <v>1</v>
      </c>
    </row>
    <row r="2122" spans="1:5" x14ac:dyDescent="0.2">
      <c r="A2122" s="8"/>
      <c r="B2122" s="7" t="s">
        <v>46</v>
      </c>
      <c r="C2122" s="4" t="s">
        <v>5</v>
      </c>
      <c r="D2122" s="5">
        <v>16000.65</v>
      </c>
      <c r="E2122" s="6">
        <v>1</v>
      </c>
    </row>
    <row r="2123" spans="1:5" x14ac:dyDescent="0.2">
      <c r="A2123" s="8"/>
      <c r="B2123" s="8"/>
      <c r="C2123" s="4" t="s">
        <v>141</v>
      </c>
      <c r="D2123" s="5">
        <v>2000.13</v>
      </c>
      <c r="E2123" s="6">
        <v>1</v>
      </c>
    </row>
    <row r="2124" spans="1:5" x14ac:dyDescent="0.2">
      <c r="A2124" s="8"/>
      <c r="B2124" s="4" t="s">
        <v>29</v>
      </c>
      <c r="C2124" s="4" t="s">
        <v>10</v>
      </c>
      <c r="D2124" s="5">
        <v>35001.089999999997</v>
      </c>
      <c r="E2124" s="6">
        <v>2</v>
      </c>
    </row>
    <row r="2125" spans="1:5" x14ac:dyDescent="0.2">
      <c r="A2125" s="8"/>
      <c r="B2125" s="4" t="s">
        <v>151</v>
      </c>
      <c r="C2125" s="4" t="s">
        <v>141</v>
      </c>
      <c r="D2125" s="5">
        <v>874.94</v>
      </c>
      <c r="E2125" s="6">
        <v>1</v>
      </c>
    </row>
    <row r="2126" spans="1:5" x14ac:dyDescent="0.2">
      <c r="A2126" s="8"/>
      <c r="B2126" s="4" t="s">
        <v>49</v>
      </c>
      <c r="C2126" s="4" t="s">
        <v>141</v>
      </c>
      <c r="D2126" s="5">
        <v>500.36</v>
      </c>
      <c r="E2126" s="6">
        <v>1</v>
      </c>
    </row>
    <row r="2127" spans="1:5" x14ac:dyDescent="0.2">
      <c r="A2127" s="8"/>
      <c r="B2127" s="4" t="s">
        <v>50</v>
      </c>
      <c r="C2127" s="4" t="s">
        <v>6</v>
      </c>
      <c r="D2127" s="5">
        <v>17000.62</v>
      </c>
      <c r="E2127" s="6">
        <v>2</v>
      </c>
    </row>
    <row r="2128" spans="1:5" x14ac:dyDescent="0.2">
      <c r="A2128" s="8"/>
      <c r="B2128" s="4" t="s">
        <v>51</v>
      </c>
      <c r="C2128" s="4" t="s">
        <v>5</v>
      </c>
      <c r="D2128" s="5">
        <v>10000.66</v>
      </c>
      <c r="E2128" s="6">
        <v>1</v>
      </c>
    </row>
    <row r="2129" spans="1:5" x14ac:dyDescent="0.2">
      <c r="A2129" s="8"/>
      <c r="B2129" s="4" t="s">
        <v>69</v>
      </c>
      <c r="C2129" s="4" t="s">
        <v>10</v>
      </c>
      <c r="D2129" s="5">
        <v>10000.74</v>
      </c>
      <c r="E2129" s="6">
        <v>1</v>
      </c>
    </row>
    <row r="2130" spans="1:5" x14ac:dyDescent="0.2">
      <c r="A2130" s="8"/>
      <c r="B2130" s="4" t="s">
        <v>52</v>
      </c>
      <c r="C2130" s="4" t="s">
        <v>5</v>
      </c>
      <c r="D2130" s="5">
        <v>49001.55</v>
      </c>
      <c r="E2130" s="6">
        <v>4</v>
      </c>
    </row>
    <row r="2131" spans="1:5" x14ac:dyDescent="0.2">
      <c r="A2131" s="8"/>
      <c r="B2131" s="7" t="s">
        <v>54</v>
      </c>
      <c r="C2131" s="4" t="s">
        <v>142</v>
      </c>
      <c r="D2131" s="5">
        <v>4000.21</v>
      </c>
      <c r="E2131" s="6">
        <v>1</v>
      </c>
    </row>
    <row r="2132" spans="1:5" x14ac:dyDescent="0.2">
      <c r="A2132" s="8"/>
      <c r="B2132" s="8"/>
      <c r="C2132" s="4" t="s">
        <v>6</v>
      </c>
      <c r="D2132" s="5">
        <v>20000.689999999999</v>
      </c>
      <c r="E2132" s="6">
        <v>1</v>
      </c>
    </row>
    <row r="2133" spans="1:5" x14ac:dyDescent="0.2">
      <c r="A2133" s="8"/>
      <c r="B2133" s="4" t="s">
        <v>55</v>
      </c>
      <c r="C2133" s="4" t="s">
        <v>10</v>
      </c>
      <c r="D2133" s="5">
        <v>5999.93</v>
      </c>
      <c r="E2133" s="6">
        <v>1</v>
      </c>
    </row>
    <row r="2134" spans="1:5" x14ac:dyDescent="0.2">
      <c r="A2134" s="8"/>
      <c r="B2134" s="7" t="s">
        <v>80</v>
      </c>
      <c r="C2134" s="4" t="s">
        <v>5</v>
      </c>
      <c r="D2134" s="5">
        <v>15000.3</v>
      </c>
      <c r="E2134" s="6">
        <v>1</v>
      </c>
    </row>
    <row r="2135" spans="1:5" x14ac:dyDescent="0.2">
      <c r="A2135" s="8"/>
      <c r="B2135" s="8"/>
      <c r="C2135" s="4" t="s">
        <v>6</v>
      </c>
      <c r="D2135" s="5">
        <v>11000.67</v>
      </c>
      <c r="E2135" s="6">
        <v>1</v>
      </c>
    </row>
    <row r="2136" spans="1:5" x14ac:dyDescent="0.2">
      <c r="A2136" s="8"/>
      <c r="B2136" s="4" t="s">
        <v>73</v>
      </c>
      <c r="C2136" s="4" t="s">
        <v>5</v>
      </c>
      <c r="D2136" s="5">
        <v>34000.83</v>
      </c>
      <c r="E2136" s="6">
        <v>3</v>
      </c>
    </row>
    <row r="2137" spans="1:5" x14ac:dyDescent="0.2">
      <c r="A2137" s="8"/>
      <c r="B2137" s="4" t="s">
        <v>77</v>
      </c>
      <c r="C2137" s="4" t="s">
        <v>5</v>
      </c>
      <c r="D2137" s="5">
        <v>9000.6200000000008</v>
      </c>
      <c r="E2137" s="6">
        <v>1</v>
      </c>
    </row>
    <row r="2138" spans="1:5" x14ac:dyDescent="0.2">
      <c r="A2138" s="8"/>
      <c r="B2138" s="4" t="s">
        <v>102</v>
      </c>
      <c r="C2138" s="4" t="s">
        <v>10</v>
      </c>
      <c r="D2138" s="5">
        <v>17000.46</v>
      </c>
      <c r="E2138" s="6">
        <v>1</v>
      </c>
    </row>
    <row r="2139" spans="1:5" x14ac:dyDescent="0.2">
      <c r="A2139" s="8"/>
      <c r="B2139" s="4" t="s">
        <v>86</v>
      </c>
      <c r="C2139" s="4" t="s">
        <v>5</v>
      </c>
      <c r="D2139" s="5">
        <v>60001.1</v>
      </c>
      <c r="E2139" s="6">
        <v>4</v>
      </c>
    </row>
    <row r="2140" spans="1:5" x14ac:dyDescent="0.2">
      <c r="A2140" s="8"/>
      <c r="B2140" s="4" t="s">
        <v>81</v>
      </c>
      <c r="C2140" s="4" t="s">
        <v>5</v>
      </c>
      <c r="D2140" s="5">
        <v>10000</v>
      </c>
      <c r="E2140" s="6">
        <v>1</v>
      </c>
    </row>
    <row r="2141" spans="1:5" x14ac:dyDescent="0.2">
      <c r="A2141" s="8"/>
      <c r="B2141" s="4" t="s">
        <v>82</v>
      </c>
      <c r="C2141" s="4" t="s">
        <v>6</v>
      </c>
      <c r="D2141" s="5">
        <v>14000.1</v>
      </c>
      <c r="E2141" s="6">
        <v>1</v>
      </c>
    </row>
    <row r="2142" spans="1:5" x14ac:dyDescent="0.2">
      <c r="A2142" s="8"/>
      <c r="B2142" s="4" t="s">
        <v>120</v>
      </c>
      <c r="C2142" s="4" t="s">
        <v>6</v>
      </c>
      <c r="D2142" s="5">
        <v>15000.28</v>
      </c>
      <c r="E2142" s="6">
        <v>1</v>
      </c>
    </row>
    <row r="2143" spans="1:5" x14ac:dyDescent="0.2">
      <c r="A2143" s="8"/>
      <c r="B2143" s="4" t="s">
        <v>98</v>
      </c>
      <c r="C2143" s="4" t="s">
        <v>5</v>
      </c>
      <c r="D2143" s="5">
        <v>17000.54</v>
      </c>
      <c r="E2143" s="6">
        <v>1</v>
      </c>
    </row>
    <row r="2144" spans="1:5" x14ac:dyDescent="0.2">
      <c r="A2144" s="8"/>
      <c r="B2144" s="7" t="s">
        <v>99</v>
      </c>
      <c r="C2144" s="4" t="s">
        <v>5</v>
      </c>
      <c r="D2144" s="5">
        <v>27001.39</v>
      </c>
      <c r="E2144" s="6">
        <v>3</v>
      </c>
    </row>
    <row r="2145" spans="1:5" x14ac:dyDescent="0.2">
      <c r="A2145" s="8"/>
      <c r="B2145" s="8"/>
      <c r="C2145" s="4" t="s">
        <v>6</v>
      </c>
      <c r="D2145" s="5">
        <v>16000.53</v>
      </c>
      <c r="E2145" s="6">
        <v>2</v>
      </c>
    </row>
    <row r="2146" spans="1:5" x14ac:dyDescent="0.2">
      <c r="A2146" s="8"/>
      <c r="B2146" s="4" t="s">
        <v>128</v>
      </c>
      <c r="C2146" s="4" t="s">
        <v>6</v>
      </c>
      <c r="D2146" s="5">
        <v>16000.48</v>
      </c>
      <c r="E2146" s="6">
        <v>1</v>
      </c>
    </row>
    <row r="2147" spans="1:5" x14ac:dyDescent="0.2">
      <c r="A2147" s="8"/>
      <c r="B2147" s="4" t="s">
        <v>100</v>
      </c>
      <c r="C2147" s="4" t="s">
        <v>5</v>
      </c>
      <c r="D2147" s="5">
        <v>15000.17</v>
      </c>
      <c r="E2147" s="6">
        <v>1</v>
      </c>
    </row>
    <row r="2148" spans="1:5" x14ac:dyDescent="0.2">
      <c r="A2148" s="8"/>
      <c r="B2148" s="7" t="s">
        <v>104</v>
      </c>
      <c r="C2148" s="4" t="s">
        <v>5</v>
      </c>
      <c r="D2148" s="5">
        <v>29000.400000000001</v>
      </c>
      <c r="E2148" s="6">
        <v>2</v>
      </c>
    </row>
    <row r="2149" spans="1:5" x14ac:dyDescent="0.2">
      <c r="A2149" s="8"/>
      <c r="B2149" s="8"/>
      <c r="C2149" s="4" t="s">
        <v>6</v>
      </c>
      <c r="D2149" s="5">
        <v>10000.44</v>
      </c>
      <c r="E2149" s="6">
        <v>1</v>
      </c>
    </row>
    <row r="2150" spans="1:5" x14ac:dyDescent="0.2">
      <c r="A2150" s="8"/>
      <c r="B2150" s="4" t="s">
        <v>111</v>
      </c>
      <c r="C2150" s="4" t="s">
        <v>10</v>
      </c>
      <c r="D2150" s="5">
        <v>23500.91</v>
      </c>
      <c r="E2150" s="6">
        <v>3</v>
      </c>
    </row>
    <row r="2151" spans="1:5" x14ac:dyDescent="0.2">
      <c r="A2151" s="8"/>
      <c r="B2151" s="4" t="s">
        <v>112</v>
      </c>
      <c r="C2151" s="4" t="s">
        <v>5</v>
      </c>
      <c r="D2151" s="5">
        <v>53000.94</v>
      </c>
      <c r="E2151" s="6">
        <v>3</v>
      </c>
    </row>
    <row r="2152" spans="1:5" x14ac:dyDescent="0.2">
      <c r="A2152" s="8"/>
      <c r="B2152" s="4" t="s">
        <v>105</v>
      </c>
      <c r="C2152" s="4" t="s">
        <v>10</v>
      </c>
      <c r="D2152" s="5">
        <v>25000.05</v>
      </c>
      <c r="E2152" s="6">
        <v>1</v>
      </c>
    </row>
    <row r="2153" spans="1:5" x14ac:dyDescent="0.2">
      <c r="A2153" s="8"/>
      <c r="B2153" s="4" t="s">
        <v>106</v>
      </c>
      <c r="C2153" s="4" t="s">
        <v>6</v>
      </c>
      <c r="D2153" s="5">
        <v>10000.42</v>
      </c>
      <c r="E2153" s="6">
        <v>1</v>
      </c>
    </row>
    <row r="2154" spans="1:5" x14ac:dyDescent="0.2">
      <c r="A2154" s="8"/>
      <c r="B2154" s="4" t="s">
        <v>113</v>
      </c>
      <c r="C2154" s="4" t="s">
        <v>6</v>
      </c>
      <c r="D2154" s="5">
        <v>17000.79</v>
      </c>
      <c r="E2154" s="6">
        <v>2</v>
      </c>
    </row>
    <row r="2155" spans="1:5" x14ac:dyDescent="0.2">
      <c r="A2155" s="8"/>
      <c r="B2155" s="4" t="s">
        <v>115</v>
      </c>
      <c r="C2155" s="4" t="s">
        <v>6</v>
      </c>
      <c r="D2155" s="5">
        <v>12000.49</v>
      </c>
      <c r="E2155" s="6">
        <v>1</v>
      </c>
    </row>
    <row r="2156" spans="1:5" x14ac:dyDescent="0.2">
      <c r="A2156" s="8"/>
      <c r="B2156" s="7" t="s">
        <v>129</v>
      </c>
      <c r="C2156" s="4" t="s">
        <v>5</v>
      </c>
      <c r="D2156" s="5">
        <v>10000.41</v>
      </c>
      <c r="E2156" s="6">
        <v>1</v>
      </c>
    </row>
    <row r="2157" spans="1:5" x14ac:dyDescent="0.2">
      <c r="A2157" s="8"/>
      <c r="B2157" s="8"/>
      <c r="C2157" s="4" t="s">
        <v>6</v>
      </c>
      <c r="D2157" s="5">
        <v>47000.32</v>
      </c>
      <c r="E2157" s="6">
        <v>3</v>
      </c>
    </row>
    <row r="2158" spans="1:5" x14ac:dyDescent="0.2">
      <c r="A2158" s="8"/>
      <c r="B2158" s="4" t="s">
        <v>130</v>
      </c>
      <c r="C2158" s="4" t="s">
        <v>5</v>
      </c>
      <c r="D2158" s="5">
        <v>25000.54</v>
      </c>
      <c r="E2158" s="6">
        <v>2</v>
      </c>
    </row>
    <row r="2159" spans="1:5" x14ac:dyDescent="0.2">
      <c r="A2159" s="8"/>
      <c r="B2159" s="7" t="s">
        <v>131</v>
      </c>
      <c r="C2159" s="4" t="s">
        <v>6</v>
      </c>
      <c r="D2159" s="5">
        <v>7000.22</v>
      </c>
      <c r="E2159" s="6">
        <v>1</v>
      </c>
    </row>
    <row r="2160" spans="1:5" x14ac:dyDescent="0.2">
      <c r="A2160" s="8"/>
      <c r="B2160" s="8"/>
      <c r="C2160" s="4" t="s">
        <v>10</v>
      </c>
      <c r="D2160" s="5">
        <v>8000.22</v>
      </c>
      <c r="E2160" s="6">
        <v>1</v>
      </c>
    </row>
    <row r="2161" spans="1:5" x14ac:dyDescent="0.2">
      <c r="A2161" s="8"/>
      <c r="B2161" s="7" t="s">
        <v>136</v>
      </c>
      <c r="C2161" s="4" t="s">
        <v>6</v>
      </c>
      <c r="D2161" s="5">
        <v>22000.38</v>
      </c>
      <c r="E2161" s="6">
        <v>1</v>
      </c>
    </row>
    <row r="2162" spans="1:5" x14ac:dyDescent="0.2">
      <c r="A2162" s="8"/>
      <c r="B2162" s="8"/>
      <c r="C2162" s="4" t="s">
        <v>10</v>
      </c>
      <c r="D2162" s="5">
        <v>12000.07</v>
      </c>
      <c r="E2162" s="6">
        <v>1</v>
      </c>
    </row>
    <row r="2163" spans="1:5" x14ac:dyDescent="0.2">
      <c r="A2163" s="8"/>
      <c r="B2163" s="4" t="s">
        <v>152</v>
      </c>
      <c r="C2163" s="4" t="s">
        <v>141</v>
      </c>
      <c r="D2163" s="5">
        <v>1500.39</v>
      </c>
      <c r="E2163" s="6">
        <v>1</v>
      </c>
    </row>
    <row r="2164" spans="1:5" x14ac:dyDescent="0.2">
      <c r="A2164" s="8"/>
      <c r="B2164" s="7" t="s">
        <v>139</v>
      </c>
      <c r="C2164" s="4" t="s">
        <v>5</v>
      </c>
      <c r="D2164" s="5">
        <v>6000.72</v>
      </c>
      <c r="E2164" s="6">
        <v>1</v>
      </c>
    </row>
    <row r="2165" spans="1:5" x14ac:dyDescent="0.2">
      <c r="A2165" s="8"/>
      <c r="B2165" s="8"/>
      <c r="C2165" s="4" t="s">
        <v>10</v>
      </c>
      <c r="D2165" s="5">
        <v>20000.43</v>
      </c>
      <c r="E2165" s="6">
        <v>1</v>
      </c>
    </row>
    <row r="2166" spans="1:5" x14ac:dyDescent="0.2">
      <c r="A2166" s="8"/>
      <c r="B2166" s="7" t="s">
        <v>143</v>
      </c>
      <c r="C2166" s="4" t="s">
        <v>5</v>
      </c>
      <c r="D2166" s="5">
        <v>14000.07</v>
      </c>
      <c r="E2166" s="6">
        <v>1</v>
      </c>
    </row>
    <row r="2167" spans="1:5" x14ac:dyDescent="0.2">
      <c r="A2167" s="8"/>
      <c r="B2167" s="8"/>
      <c r="C2167" s="4" t="s">
        <v>10</v>
      </c>
      <c r="D2167" s="5">
        <v>12000.13</v>
      </c>
      <c r="E2167" s="6">
        <v>1</v>
      </c>
    </row>
    <row r="2168" spans="1:5" x14ac:dyDescent="0.2">
      <c r="A2168" s="8"/>
      <c r="B2168" s="4" t="s">
        <v>157</v>
      </c>
      <c r="C2168" s="4" t="s">
        <v>5</v>
      </c>
      <c r="D2168" s="5">
        <v>17000.009999999998</v>
      </c>
      <c r="E2168" s="6">
        <v>1</v>
      </c>
    </row>
    <row r="2169" spans="1:5" x14ac:dyDescent="0.2">
      <c r="A2169" s="8"/>
      <c r="B2169" s="4" t="s">
        <v>158</v>
      </c>
      <c r="C2169" s="4" t="s">
        <v>5</v>
      </c>
      <c r="D2169" s="5">
        <v>13000.5</v>
      </c>
      <c r="E2169" s="6">
        <v>1</v>
      </c>
    </row>
    <row r="2170" spans="1:5" x14ac:dyDescent="0.2">
      <c r="A2170" s="8"/>
      <c r="B2170" s="4" t="s">
        <v>159</v>
      </c>
      <c r="C2170" s="4" t="s">
        <v>6</v>
      </c>
      <c r="D2170" s="5">
        <v>15000.36</v>
      </c>
      <c r="E2170" s="6">
        <v>1</v>
      </c>
    </row>
    <row r="2171" spans="1:5" x14ac:dyDescent="0.2">
      <c r="A2171" s="8"/>
      <c r="B2171" s="4" t="s">
        <v>155</v>
      </c>
      <c r="C2171" s="4" t="s">
        <v>5</v>
      </c>
      <c r="D2171" s="5">
        <v>15000.46</v>
      </c>
      <c r="E2171" s="6">
        <v>2</v>
      </c>
    </row>
    <row r="2172" spans="1:5" x14ac:dyDescent="0.2">
      <c r="A2172" s="7" t="s">
        <v>160</v>
      </c>
      <c r="B2172" s="7" t="s">
        <v>4</v>
      </c>
      <c r="C2172" s="4" t="s">
        <v>142</v>
      </c>
      <c r="D2172" s="5">
        <v>2647.44</v>
      </c>
      <c r="E2172" s="6">
        <v>1</v>
      </c>
    </row>
    <row r="2173" spans="1:5" x14ac:dyDescent="0.2">
      <c r="A2173" s="8"/>
      <c r="B2173" s="8"/>
      <c r="C2173" s="4" t="s">
        <v>5</v>
      </c>
      <c r="D2173" s="5">
        <v>27713.38</v>
      </c>
      <c r="E2173" s="6">
        <v>3</v>
      </c>
    </row>
    <row r="2174" spans="1:5" x14ac:dyDescent="0.2">
      <c r="A2174" s="8"/>
      <c r="B2174" s="4" t="s">
        <v>7</v>
      </c>
      <c r="C2174" s="4" t="s">
        <v>6</v>
      </c>
      <c r="D2174" s="5">
        <v>16000.16</v>
      </c>
      <c r="E2174" s="6">
        <v>1</v>
      </c>
    </row>
    <row r="2175" spans="1:5" x14ac:dyDescent="0.2">
      <c r="A2175" s="8"/>
      <c r="B2175" s="7" t="s">
        <v>8</v>
      </c>
      <c r="C2175" s="4" t="s">
        <v>142</v>
      </c>
      <c r="D2175" s="5">
        <v>1000.17</v>
      </c>
      <c r="E2175" s="6">
        <v>1</v>
      </c>
    </row>
    <row r="2176" spans="1:5" x14ac:dyDescent="0.2">
      <c r="A2176" s="8"/>
      <c r="B2176" s="8"/>
      <c r="C2176" s="4" t="s">
        <v>5</v>
      </c>
      <c r="D2176" s="5">
        <v>15000.69</v>
      </c>
      <c r="E2176" s="6">
        <v>1</v>
      </c>
    </row>
    <row r="2177" spans="1:5" x14ac:dyDescent="0.2">
      <c r="A2177" s="8"/>
      <c r="B2177" s="8"/>
      <c r="C2177" s="4" t="s">
        <v>10</v>
      </c>
      <c r="D2177" s="5">
        <v>12000.39</v>
      </c>
      <c r="E2177" s="6">
        <v>1</v>
      </c>
    </row>
    <row r="2178" spans="1:5" x14ac:dyDescent="0.2">
      <c r="A2178" s="8"/>
      <c r="B2178" s="4" t="s">
        <v>36</v>
      </c>
      <c r="C2178" s="4" t="s">
        <v>5</v>
      </c>
      <c r="D2178" s="5">
        <v>26499.899999999998</v>
      </c>
      <c r="E2178" s="6">
        <v>2</v>
      </c>
    </row>
    <row r="2179" spans="1:5" x14ac:dyDescent="0.2">
      <c r="A2179" s="8"/>
      <c r="B2179" s="4" t="s">
        <v>37</v>
      </c>
      <c r="C2179" s="4" t="s">
        <v>10</v>
      </c>
      <c r="D2179" s="5">
        <v>16000.49</v>
      </c>
      <c r="E2179" s="6">
        <v>1</v>
      </c>
    </row>
    <row r="2180" spans="1:5" x14ac:dyDescent="0.2">
      <c r="A2180" s="8"/>
      <c r="B2180" s="4" t="s">
        <v>12</v>
      </c>
      <c r="C2180" s="4" t="s">
        <v>5</v>
      </c>
      <c r="D2180" s="5">
        <v>33000.82</v>
      </c>
      <c r="E2180" s="6">
        <v>3</v>
      </c>
    </row>
    <row r="2181" spans="1:5" x14ac:dyDescent="0.2">
      <c r="A2181" s="8"/>
      <c r="B2181" s="7" t="s">
        <v>13</v>
      </c>
      <c r="C2181" s="4" t="s">
        <v>5</v>
      </c>
      <c r="D2181" s="5">
        <v>24000.69</v>
      </c>
      <c r="E2181" s="6">
        <v>1</v>
      </c>
    </row>
    <row r="2182" spans="1:5" x14ac:dyDescent="0.2">
      <c r="A2182" s="8"/>
      <c r="B2182" s="8"/>
      <c r="C2182" s="4" t="s">
        <v>6</v>
      </c>
      <c r="D2182" s="5">
        <v>16000.48</v>
      </c>
      <c r="E2182" s="6">
        <v>1</v>
      </c>
    </row>
    <row r="2183" spans="1:5" x14ac:dyDescent="0.2">
      <c r="A2183" s="8"/>
      <c r="B2183" s="7" t="s">
        <v>14</v>
      </c>
      <c r="C2183" s="4" t="s">
        <v>145</v>
      </c>
      <c r="D2183" s="5">
        <v>1763.52</v>
      </c>
      <c r="E2183" s="6">
        <v>1</v>
      </c>
    </row>
    <row r="2184" spans="1:5" x14ac:dyDescent="0.2">
      <c r="A2184" s="8"/>
      <c r="B2184" s="8"/>
      <c r="C2184" s="4" t="s">
        <v>10</v>
      </c>
      <c r="D2184" s="5">
        <v>9500.42</v>
      </c>
      <c r="E2184" s="6">
        <v>1</v>
      </c>
    </row>
    <row r="2185" spans="1:5" x14ac:dyDescent="0.2">
      <c r="A2185" s="8"/>
      <c r="B2185" s="4" t="s">
        <v>15</v>
      </c>
      <c r="C2185" s="4" t="s">
        <v>6</v>
      </c>
      <c r="D2185" s="5">
        <v>2000.64</v>
      </c>
      <c r="E2185" s="6">
        <v>1</v>
      </c>
    </row>
    <row r="2186" spans="1:5" x14ac:dyDescent="0.2">
      <c r="A2186" s="8"/>
      <c r="B2186" s="7" t="s">
        <v>39</v>
      </c>
      <c r="C2186" s="4" t="s">
        <v>142</v>
      </c>
      <c r="D2186" s="5">
        <v>640.44000000000005</v>
      </c>
      <c r="E2186" s="6">
        <v>1</v>
      </c>
    </row>
    <row r="2187" spans="1:5" x14ac:dyDescent="0.2">
      <c r="A2187" s="8"/>
      <c r="B2187" s="8"/>
      <c r="C2187" s="4" t="s">
        <v>5</v>
      </c>
      <c r="D2187" s="5">
        <v>20000.66</v>
      </c>
      <c r="E2187" s="6">
        <v>1</v>
      </c>
    </row>
    <row r="2188" spans="1:5" x14ac:dyDescent="0.2">
      <c r="A2188" s="8"/>
      <c r="B2188" s="4" t="s">
        <v>16</v>
      </c>
      <c r="C2188" s="4" t="s">
        <v>142</v>
      </c>
      <c r="D2188" s="5">
        <v>2000.19</v>
      </c>
      <c r="E2188" s="6">
        <v>1</v>
      </c>
    </row>
    <row r="2189" spans="1:5" x14ac:dyDescent="0.2">
      <c r="A2189" s="8"/>
      <c r="B2189" s="4" t="s">
        <v>40</v>
      </c>
      <c r="C2189" s="4" t="s">
        <v>5</v>
      </c>
      <c r="D2189" s="5">
        <v>22500.43</v>
      </c>
      <c r="E2189" s="6">
        <v>2</v>
      </c>
    </row>
    <row r="2190" spans="1:5" x14ac:dyDescent="0.2">
      <c r="A2190" s="8"/>
      <c r="B2190" s="4" t="s">
        <v>18</v>
      </c>
      <c r="C2190" s="4" t="s">
        <v>145</v>
      </c>
      <c r="D2190" s="5">
        <v>1264.73</v>
      </c>
      <c r="E2190" s="6">
        <v>1</v>
      </c>
    </row>
    <row r="2191" spans="1:5" x14ac:dyDescent="0.2">
      <c r="A2191" s="8"/>
      <c r="B2191" s="7" t="s">
        <v>19</v>
      </c>
      <c r="C2191" s="4" t="s">
        <v>5</v>
      </c>
      <c r="D2191" s="5">
        <v>13000.29</v>
      </c>
      <c r="E2191" s="6">
        <v>1</v>
      </c>
    </row>
    <row r="2192" spans="1:5" x14ac:dyDescent="0.2">
      <c r="A2192" s="8"/>
      <c r="B2192" s="8"/>
      <c r="C2192" s="4" t="s">
        <v>6</v>
      </c>
      <c r="D2192" s="5">
        <v>4000.28</v>
      </c>
      <c r="E2192" s="6">
        <v>1</v>
      </c>
    </row>
    <row r="2193" spans="1:5" x14ac:dyDescent="0.2">
      <c r="A2193" s="8"/>
      <c r="B2193" s="4" t="s">
        <v>20</v>
      </c>
      <c r="C2193" s="4" t="s">
        <v>142</v>
      </c>
      <c r="D2193" s="5">
        <v>1299.97</v>
      </c>
      <c r="E2193" s="6">
        <v>1</v>
      </c>
    </row>
    <row r="2194" spans="1:5" x14ac:dyDescent="0.2">
      <c r="A2194" s="8"/>
      <c r="B2194" s="4" t="s">
        <v>108</v>
      </c>
      <c r="C2194" s="4" t="s">
        <v>145</v>
      </c>
      <c r="D2194" s="5">
        <v>6700.68</v>
      </c>
      <c r="E2194" s="6">
        <v>1</v>
      </c>
    </row>
    <row r="2195" spans="1:5" x14ac:dyDescent="0.2">
      <c r="A2195" s="8"/>
      <c r="B2195" s="7" t="s">
        <v>22</v>
      </c>
      <c r="C2195" s="4" t="s">
        <v>5</v>
      </c>
      <c r="D2195" s="5">
        <v>2500.31</v>
      </c>
      <c r="E2195" s="6">
        <v>1</v>
      </c>
    </row>
    <row r="2196" spans="1:5" x14ac:dyDescent="0.2">
      <c r="A2196" s="8"/>
      <c r="B2196" s="8"/>
      <c r="C2196" s="4" t="s">
        <v>6</v>
      </c>
      <c r="D2196" s="5">
        <v>19000.690000000002</v>
      </c>
      <c r="E2196" s="6">
        <v>2</v>
      </c>
    </row>
    <row r="2197" spans="1:5" x14ac:dyDescent="0.2">
      <c r="A2197" s="8"/>
      <c r="B2197" s="4" t="s">
        <v>60</v>
      </c>
      <c r="C2197" s="4" t="s">
        <v>5</v>
      </c>
      <c r="D2197" s="5">
        <v>20000.580000000002</v>
      </c>
      <c r="E2197" s="6">
        <v>1</v>
      </c>
    </row>
    <row r="2198" spans="1:5" x14ac:dyDescent="0.2">
      <c r="A2198" s="8"/>
      <c r="B2198" s="4" t="s">
        <v>23</v>
      </c>
      <c r="C2198" s="4" t="s">
        <v>10</v>
      </c>
      <c r="D2198" s="5">
        <v>9000.7100000000009</v>
      </c>
      <c r="E2198" s="6">
        <v>2</v>
      </c>
    </row>
    <row r="2199" spans="1:5" x14ac:dyDescent="0.2">
      <c r="A2199" s="8"/>
      <c r="B2199" s="4" t="s">
        <v>24</v>
      </c>
      <c r="C2199" s="4" t="s">
        <v>5</v>
      </c>
      <c r="D2199" s="5">
        <v>5500.63</v>
      </c>
      <c r="E2199" s="6">
        <v>1</v>
      </c>
    </row>
    <row r="2200" spans="1:5" x14ac:dyDescent="0.2">
      <c r="A2200" s="8"/>
      <c r="B2200" s="4" t="s">
        <v>63</v>
      </c>
      <c r="C2200" s="4" t="s">
        <v>6</v>
      </c>
      <c r="D2200" s="5">
        <v>9000.5</v>
      </c>
      <c r="E2200" s="6">
        <v>1</v>
      </c>
    </row>
    <row r="2201" spans="1:5" x14ac:dyDescent="0.2">
      <c r="A2201" s="8"/>
      <c r="B2201" s="7" t="s">
        <v>44</v>
      </c>
      <c r="C2201" s="4" t="s">
        <v>6</v>
      </c>
      <c r="D2201" s="5">
        <v>38000.69</v>
      </c>
      <c r="E2201" s="6">
        <v>2</v>
      </c>
    </row>
    <row r="2202" spans="1:5" x14ac:dyDescent="0.2">
      <c r="A2202" s="8"/>
      <c r="B2202" s="8"/>
      <c r="C2202" s="4" t="s">
        <v>10</v>
      </c>
      <c r="D2202" s="5">
        <v>18000.259999999998</v>
      </c>
      <c r="E2202" s="6">
        <v>1</v>
      </c>
    </row>
    <row r="2203" spans="1:5" x14ac:dyDescent="0.2">
      <c r="A2203" s="8"/>
      <c r="B2203" s="7" t="s">
        <v>94</v>
      </c>
      <c r="C2203" s="4" t="s">
        <v>6</v>
      </c>
      <c r="D2203" s="5">
        <v>23001.53</v>
      </c>
      <c r="E2203" s="6">
        <v>2</v>
      </c>
    </row>
    <row r="2204" spans="1:5" x14ac:dyDescent="0.2">
      <c r="A2204" s="8"/>
      <c r="B2204" s="8"/>
      <c r="C2204" s="4" t="s">
        <v>10</v>
      </c>
      <c r="D2204" s="5">
        <v>7500.75</v>
      </c>
      <c r="E2204" s="6">
        <v>1</v>
      </c>
    </row>
    <row r="2205" spans="1:5" x14ac:dyDescent="0.2">
      <c r="A2205" s="8"/>
      <c r="B2205" s="4" t="s">
        <v>26</v>
      </c>
      <c r="C2205" s="4" t="s">
        <v>5</v>
      </c>
      <c r="D2205" s="5">
        <v>20000.240000000002</v>
      </c>
      <c r="E2205" s="6">
        <v>1</v>
      </c>
    </row>
    <row r="2206" spans="1:5" x14ac:dyDescent="0.2">
      <c r="A2206" s="8"/>
      <c r="B2206" s="4" t="s">
        <v>68</v>
      </c>
      <c r="C2206" s="4" t="s">
        <v>5</v>
      </c>
      <c r="D2206" s="5">
        <v>20000.580000000002</v>
      </c>
      <c r="E2206" s="6">
        <v>1</v>
      </c>
    </row>
    <row r="2207" spans="1:5" x14ac:dyDescent="0.2">
      <c r="A2207" s="8"/>
      <c r="B2207" s="4" t="s">
        <v>27</v>
      </c>
      <c r="C2207" s="4" t="s">
        <v>5</v>
      </c>
      <c r="D2207" s="5">
        <v>11000.6</v>
      </c>
      <c r="E2207" s="6">
        <v>1</v>
      </c>
    </row>
    <row r="2208" spans="1:5" x14ac:dyDescent="0.2">
      <c r="A2208" s="8"/>
      <c r="B2208" s="7" t="s">
        <v>28</v>
      </c>
      <c r="C2208" s="4" t="s">
        <v>6</v>
      </c>
      <c r="D2208" s="5">
        <v>15000.4</v>
      </c>
      <c r="E2208" s="6">
        <v>1</v>
      </c>
    </row>
    <row r="2209" spans="1:5" x14ac:dyDescent="0.2">
      <c r="A2209" s="8"/>
      <c r="B2209" s="8"/>
      <c r="C2209" s="4" t="s">
        <v>10</v>
      </c>
      <c r="D2209" s="5">
        <v>21001.1</v>
      </c>
      <c r="E2209" s="6">
        <v>2</v>
      </c>
    </row>
    <row r="2210" spans="1:5" x14ac:dyDescent="0.2">
      <c r="A2210" s="8"/>
      <c r="B2210" s="4" t="s">
        <v>29</v>
      </c>
      <c r="C2210" s="4" t="s">
        <v>90</v>
      </c>
      <c r="D2210" s="5">
        <v>9.3800000000000008</v>
      </c>
      <c r="E2210" s="6">
        <v>1</v>
      </c>
    </row>
    <row r="2211" spans="1:5" x14ac:dyDescent="0.2">
      <c r="A2211" s="8"/>
      <c r="B2211" s="4" t="s">
        <v>30</v>
      </c>
      <c r="C2211" s="4" t="s">
        <v>6</v>
      </c>
      <c r="D2211" s="5">
        <v>1138.72</v>
      </c>
      <c r="E2211" s="6">
        <v>1</v>
      </c>
    </row>
    <row r="2212" spans="1:5" x14ac:dyDescent="0.2">
      <c r="A2212" s="8"/>
      <c r="B2212" s="7" t="s">
        <v>50</v>
      </c>
      <c r="C2212" s="4" t="s">
        <v>5</v>
      </c>
      <c r="D2212" s="5">
        <v>9500.09</v>
      </c>
      <c r="E2212" s="6">
        <v>1</v>
      </c>
    </row>
    <row r="2213" spans="1:5" x14ac:dyDescent="0.2">
      <c r="A2213" s="8"/>
      <c r="B2213" s="8"/>
      <c r="C2213" s="4" t="s">
        <v>10</v>
      </c>
      <c r="D2213" s="5">
        <v>18000.7</v>
      </c>
      <c r="E2213" s="6">
        <v>1</v>
      </c>
    </row>
    <row r="2214" spans="1:5" x14ac:dyDescent="0.2">
      <c r="A2214" s="8"/>
      <c r="B2214" s="7" t="s">
        <v>31</v>
      </c>
      <c r="C2214" s="4" t="s">
        <v>145</v>
      </c>
      <c r="D2214" s="5">
        <v>1000.52</v>
      </c>
      <c r="E2214" s="6">
        <v>1</v>
      </c>
    </row>
    <row r="2215" spans="1:5" x14ac:dyDescent="0.2">
      <c r="A2215" s="8"/>
      <c r="B2215" s="8"/>
      <c r="C2215" s="4" t="s">
        <v>5</v>
      </c>
      <c r="D2215" s="5">
        <v>14000.03</v>
      </c>
      <c r="E2215" s="6">
        <v>1</v>
      </c>
    </row>
    <row r="2216" spans="1:5" x14ac:dyDescent="0.2">
      <c r="A2216" s="8"/>
      <c r="B2216" s="7" t="s">
        <v>69</v>
      </c>
      <c r="C2216" s="4" t="s">
        <v>5</v>
      </c>
      <c r="D2216" s="5">
        <v>2000.24</v>
      </c>
      <c r="E2216" s="6">
        <v>1</v>
      </c>
    </row>
    <row r="2217" spans="1:5" x14ac:dyDescent="0.2">
      <c r="A2217" s="8"/>
      <c r="B2217" s="8"/>
      <c r="C2217" s="4" t="s">
        <v>6</v>
      </c>
      <c r="D2217" s="5">
        <v>13999.96</v>
      </c>
      <c r="E2217" s="6">
        <v>1</v>
      </c>
    </row>
    <row r="2218" spans="1:5" x14ac:dyDescent="0.2">
      <c r="A2218" s="8"/>
      <c r="B2218" s="4" t="s">
        <v>32</v>
      </c>
      <c r="C2218" s="4" t="s">
        <v>5</v>
      </c>
      <c r="D2218" s="5">
        <v>20000.41</v>
      </c>
      <c r="E2218" s="6">
        <v>1</v>
      </c>
    </row>
    <row r="2219" spans="1:5" x14ac:dyDescent="0.2">
      <c r="A2219" s="8"/>
      <c r="B2219" s="4" t="s">
        <v>52</v>
      </c>
      <c r="C2219" s="4" t="s">
        <v>5</v>
      </c>
      <c r="D2219" s="5">
        <v>24000</v>
      </c>
      <c r="E2219" s="6">
        <v>3</v>
      </c>
    </row>
    <row r="2220" spans="1:5" x14ac:dyDescent="0.2">
      <c r="A2220" s="8"/>
      <c r="B2220" s="7" t="s">
        <v>80</v>
      </c>
      <c r="C2220" s="4" t="s">
        <v>5</v>
      </c>
      <c r="D2220" s="5">
        <v>11001.259999999998</v>
      </c>
      <c r="E2220" s="6">
        <v>2</v>
      </c>
    </row>
    <row r="2221" spans="1:5" x14ac:dyDescent="0.2">
      <c r="A2221" s="8"/>
      <c r="B2221" s="8"/>
      <c r="C2221" s="4" t="s">
        <v>6</v>
      </c>
      <c r="D2221" s="5">
        <v>18000.02</v>
      </c>
      <c r="E2221" s="6">
        <v>1</v>
      </c>
    </row>
    <row r="2222" spans="1:5" x14ac:dyDescent="0.2">
      <c r="A2222" s="8"/>
      <c r="B2222" s="4" t="s">
        <v>73</v>
      </c>
      <c r="C2222" s="4" t="s">
        <v>5</v>
      </c>
      <c r="D2222" s="5">
        <v>44000.61</v>
      </c>
      <c r="E2222" s="6">
        <v>2</v>
      </c>
    </row>
    <row r="2223" spans="1:5" x14ac:dyDescent="0.2">
      <c r="A2223" s="8"/>
      <c r="B2223" s="4" t="s">
        <v>119</v>
      </c>
      <c r="C2223" s="4" t="s">
        <v>6</v>
      </c>
      <c r="D2223" s="5">
        <v>20000.71</v>
      </c>
      <c r="E2223" s="6">
        <v>1</v>
      </c>
    </row>
    <row r="2224" spans="1:5" x14ac:dyDescent="0.2">
      <c r="A2224" s="8"/>
      <c r="B2224" s="4" t="s">
        <v>75</v>
      </c>
      <c r="C2224" s="4" t="s">
        <v>6</v>
      </c>
      <c r="D2224" s="5">
        <v>14000.48</v>
      </c>
      <c r="E2224" s="6">
        <v>1</v>
      </c>
    </row>
    <row r="2225" spans="1:5" x14ac:dyDescent="0.2">
      <c r="A2225" s="8"/>
      <c r="B2225" s="4" t="s">
        <v>76</v>
      </c>
      <c r="C2225" s="4" t="s">
        <v>10</v>
      </c>
      <c r="D2225" s="5">
        <v>13000.62</v>
      </c>
      <c r="E2225" s="6">
        <v>1</v>
      </c>
    </row>
    <row r="2226" spans="1:5" x14ac:dyDescent="0.2">
      <c r="A2226" s="8"/>
      <c r="B2226" s="7" t="s">
        <v>78</v>
      </c>
      <c r="C2226" s="4" t="s">
        <v>5</v>
      </c>
      <c r="D2226" s="5">
        <v>5500.69</v>
      </c>
      <c r="E2226" s="6">
        <v>1</v>
      </c>
    </row>
    <row r="2227" spans="1:5" x14ac:dyDescent="0.2">
      <c r="A2227" s="8"/>
      <c r="B2227" s="8"/>
      <c r="C2227" s="4" t="s">
        <v>10</v>
      </c>
      <c r="D2227" s="5">
        <v>15000.44</v>
      </c>
      <c r="E2227" s="6">
        <v>1</v>
      </c>
    </row>
    <row r="2228" spans="1:5" x14ac:dyDescent="0.2">
      <c r="A2228" s="8"/>
      <c r="B2228" s="7" t="s">
        <v>102</v>
      </c>
      <c r="C2228" s="4" t="s">
        <v>5</v>
      </c>
      <c r="D2228" s="5">
        <v>25000.65</v>
      </c>
      <c r="E2228" s="6">
        <v>2</v>
      </c>
    </row>
    <row r="2229" spans="1:5" x14ac:dyDescent="0.2">
      <c r="A2229" s="8"/>
      <c r="B2229" s="8"/>
      <c r="C2229" s="4" t="s">
        <v>6</v>
      </c>
      <c r="D2229" s="5">
        <v>11000.32</v>
      </c>
      <c r="E2229" s="6">
        <v>1</v>
      </c>
    </row>
    <row r="2230" spans="1:5" x14ac:dyDescent="0.2">
      <c r="A2230" s="8"/>
      <c r="B2230" s="7" t="s">
        <v>86</v>
      </c>
      <c r="C2230" s="4" t="s">
        <v>5</v>
      </c>
      <c r="D2230" s="5">
        <v>4000.48</v>
      </c>
      <c r="E2230" s="6">
        <v>1</v>
      </c>
    </row>
    <row r="2231" spans="1:5" x14ac:dyDescent="0.2">
      <c r="A2231" s="8"/>
      <c r="B2231" s="8"/>
      <c r="C2231" s="4" t="s">
        <v>6</v>
      </c>
      <c r="D2231" s="5">
        <v>15000.01</v>
      </c>
      <c r="E2231" s="6">
        <v>1</v>
      </c>
    </row>
    <row r="2232" spans="1:5" x14ac:dyDescent="0.2">
      <c r="A2232" s="8"/>
      <c r="B2232" s="4" t="s">
        <v>82</v>
      </c>
      <c r="C2232" s="4" t="s">
        <v>141</v>
      </c>
      <c r="D2232" s="5">
        <v>2500.65</v>
      </c>
      <c r="E2232" s="6">
        <v>1</v>
      </c>
    </row>
    <row r="2233" spans="1:5" x14ac:dyDescent="0.2">
      <c r="A2233" s="8"/>
      <c r="B2233" s="7" t="s">
        <v>110</v>
      </c>
      <c r="C2233" s="4" t="s">
        <v>5</v>
      </c>
      <c r="D2233" s="5">
        <v>17000.169999999998</v>
      </c>
      <c r="E2233" s="6">
        <v>1</v>
      </c>
    </row>
    <row r="2234" spans="1:5" x14ac:dyDescent="0.2">
      <c r="A2234" s="8"/>
      <c r="B2234" s="8"/>
      <c r="C2234" s="4" t="s">
        <v>6</v>
      </c>
      <c r="D2234" s="5">
        <v>23000.47</v>
      </c>
      <c r="E2234" s="6">
        <v>1</v>
      </c>
    </row>
    <row r="2235" spans="1:5" x14ac:dyDescent="0.2">
      <c r="A2235" s="8"/>
      <c r="B2235" s="7" t="s">
        <v>97</v>
      </c>
      <c r="C2235" s="4" t="s">
        <v>5</v>
      </c>
      <c r="D2235" s="5">
        <v>4000.45</v>
      </c>
      <c r="E2235" s="6">
        <v>1</v>
      </c>
    </row>
    <row r="2236" spans="1:5" x14ac:dyDescent="0.2">
      <c r="A2236" s="8"/>
      <c r="B2236" s="8"/>
      <c r="C2236" s="4" t="s">
        <v>6</v>
      </c>
      <c r="D2236" s="5">
        <v>20000.080000000002</v>
      </c>
      <c r="E2236" s="6">
        <v>1</v>
      </c>
    </row>
    <row r="2237" spans="1:5" x14ac:dyDescent="0.2">
      <c r="A2237" s="8"/>
      <c r="B2237" s="4" t="s">
        <v>120</v>
      </c>
      <c r="C2237" s="4" t="s">
        <v>6</v>
      </c>
      <c r="D2237" s="5">
        <v>3800.62</v>
      </c>
      <c r="E2237" s="6">
        <v>1</v>
      </c>
    </row>
    <row r="2238" spans="1:5" x14ac:dyDescent="0.2">
      <c r="A2238" s="8"/>
      <c r="B2238" s="7" t="s">
        <v>99</v>
      </c>
      <c r="C2238" s="4" t="s">
        <v>5</v>
      </c>
      <c r="D2238" s="5">
        <v>5000.76</v>
      </c>
      <c r="E2238" s="6">
        <v>1</v>
      </c>
    </row>
    <row r="2239" spans="1:5" x14ac:dyDescent="0.2">
      <c r="A2239" s="8"/>
      <c r="B2239" s="8"/>
      <c r="C2239" s="4" t="s">
        <v>6</v>
      </c>
      <c r="D2239" s="5">
        <v>24000.899999999998</v>
      </c>
      <c r="E2239" s="6">
        <v>3</v>
      </c>
    </row>
    <row r="2240" spans="1:5" x14ac:dyDescent="0.2">
      <c r="A2240" s="8"/>
      <c r="B2240" s="4" t="s">
        <v>128</v>
      </c>
      <c r="C2240" s="4" t="s">
        <v>10</v>
      </c>
      <c r="D2240" s="5">
        <v>7000.23</v>
      </c>
      <c r="E2240" s="6">
        <v>1</v>
      </c>
    </row>
    <row r="2241" spans="1:5" x14ac:dyDescent="0.2">
      <c r="A2241" s="8"/>
      <c r="B2241" s="4" t="s">
        <v>104</v>
      </c>
      <c r="C2241" s="4" t="s">
        <v>5</v>
      </c>
      <c r="D2241" s="5">
        <v>32000.33</v>
      </c>
      <c r="E2241" s="6">
        <v>2</v>
      </c>
    </row>
    <row r="2242" spans="1:5" x14ac:dyDescent="0.2">
      <c r="A2242" s="8"/>
      <c r="B2242" s="4" t="s">
        <v>106</v>
      </c>
      <c r="C2242" s="4" t="s">
        <v>6</v>
      </c>
      <c r="D2242" s="5">
        <v>19441.260000000002</v>
      </c>
      <c r="E2242" s="6">
        <v>2</v>
      </c>
    </row>
    <row r="2243" spans="1:5" x14ac:dyDescent="0.2">
      <c r="A2243" s="8"/>
      <c r="B2243" s="4" t="s">
        <v>115</v>
      </c>
      <c r="C2243" s="4" t="s">
        <v>10</v>
      </c>
      <c r="D2243" s="5">
        <v>8000.37</v>
      </c>
      <c r="E2243" s="6">
        <v>1</v>
      </c>
    </row>
    <row r="2244" spans="1:5" x14ac:dyDescent="0.2">
      <c r="A2244" s="8"/>
      <c r="B2244" s="7" t="s">
        <v>129</v>
      </c>
      <c r="C2244" s="4" t="s">
        <v>5</v>
      </c>
      <c r="D2244" s="5">
        <v>24001.089999999997</v>
      </c>
      <c r="E2244" s="6">
        <v>2</v>
      </c>
    </row>
    <row r="2245" spans="1:5" x14ac:dyDescent="0.2">
      <c r="A2245" s="8"/>
      <c r="B2245" s="8"/>
      <c r="C2245" s="4" t="s">
        <v>6</v>
      </c>
      <c r="D2245" s="5">
        <v>40000.67</v>
      </c>
      <c r="E2245" s="6">
        <v>2</v>
      </c>
    </row>
    <row r="2246" spans="1:5" x14ac:dyDescent="0.2">
      <c r="A2246" s="8"/>
      <c r="B2246" s="4" t="s">
        <v>130</v>
      </c>
      <c r="C2246" s="4" t="s">
        <v>10</v>
      </c>
      <c r="D2246" s="5">
        <v>25000.38</v>
      </c>
      <c r="E2246" s="6">
        <v>1</v>
      </c>
    </row>
    <row r="2247" spans="1:5" x14ac:dyDescent="0.2">
      <c r="A2247" s="8"/>
      <c r="B2247" s="7" t="s">
        <v>131</v>
      </c>
      <c r="C2247" s="4" t="s">
        <v>6</v>
      </c>
      <c r="D2247" s="5">
        <v>8000.19</v>
      </c>
      <c r="E2247" s="6">
        <v>1</v>
      </c>
    </row>
    <row r="2248" spans="1:5" x14ac:dyDescent="0.2">
      <c r="A2248" s="8"/>
      <c r="B2248" s="8"/>
      <c r="C2248" s="4" t="s">
        <v>10</v>
      </c>
      <c r="D2248" s="5">
        <v>34000.879999999997</v>
      </c>
      <c r="E2248" s="6">
        <v>3</v>
      </c>
    </row>
    <row r="2249" spans="1:5" x14ac:dyDescent="0.2">
      <c r="A2249" s="8"/>
      <c r="B2249" s="4" t="s">
        <v>135</v>
      </c>
      <c r="C2249" s="4" t="s">
        <v>6</v>
      </c>
      <c r="D2249" s="5">
        <v>13000.62</v>
      </c>
      <c r="E2249" s="6">
        <v>1</v>
      </c>
    </row>
    <row r="2250" spans="1:5" x14ac:dyDescent="0.2">
      <c r="A2250" s="8"/>
      <c r="B2250" s="4" t="s">
        <v>136</v>
      </c>
      <c r="C2250" s="4" t="s">
        <v>10</v>
      </c>
      <c r="D2250" s="5">
        <v>11000.39</v>
      </c>
      <c r="E2250" s="6">
        <v>1</v>
      </c>
    </row>
    <row r="2251" spans="1:5" x14ac:dyDescent="0.2">
      <c r="A2251" s="8"/>
      <c r="B2251" s="7" t="s">
        <v>152</v>
      </c>
      <c r="C2251" s="4" t="s">
        <v>5</v>
      </c>
      <c r="D2251" s="5">
        <v>7000.18</v>
      </c>
      <c r="E2251" s="6">
        <v>1</v>
      </c>
    </row>
    <row r="2252" spans="1:5" x14ac:dyDescent="0.2">
      <c r="A2252" s="8"/>
      <c r="B2252" s="8"/>
      <c r="C2252" s="4" t="s">
        <v>6</v>
      </c>
      <c r="D2252" s="5">
        <v>14000.45</v>
      </c>
      <c r="E2252" s="6">
        <v>1</v>
      </c>
    </row>
    <row r="2253" spans="1:5" x14ac:dyDescent="0.2">
      <c r="A2253" s="8"/>
      <c r="B2253" s="4" t="s">
        <v>161</v>
      </c>
      <c r="C2253" s="4" t="s">
        <v>5</v>
      </c>
      <c r="D2253" s="5">
        <v>5000.38</v>
      </c>
      <c r="E2253" s="6">
        <v>1</v>
      </c>
    </row>
    <row r="2254" spans="1:5" x14ac:dyDescent="0.2">
      <c r="A2254" s="8"/>
      <c r="B2254" s="7" t="s">
        <v>139</v>
      </c>
      <c r="C2254" s="4" t="s">
        <v>5</v>
      </c>
      <c r="D2254" s="5">
        <v>36000.479999999996</v>
      </c>
      <c r="E2254" s="6">
        <v>2</v>
      </c>
    </row>
    <row r="2255" spans="1:5" x14ac:dyDescent="0.2">
      <c r="A2255" s="8"/>
      <c r="B2255" s="8"/>
      <c r="C2255" s="4" t="s">
        <v>6</v>
      </c>
      <c r="D2255" s="5">
        <v>6500.09</v>
      </c>
      <c r="E2255" s="6">
        <v>1</v>
      </c>
    </row>
    <row r="2256" spans="1:5" x14ac:dyDescent="0.2">
      <c r="A2256" s="8"/>
      <c r="B2256" s="4" t="s">
        <v>143</v>
      </c>
      <c r="C2256" s="4" t="s">
        <v>6</v>
      </c>
      <c r="D2256" s="5">
        <v>6000.61</v>
      </c>
      <c r="E2256" s="6">
        <v>1</v>
      </c>
    </row>
    <row r="2257" spans="1:5" x14ac:dyDescent="0.2">
      <c r="A2257" s="8"/>
      <c r="B2257" s="7" t="s">
        <v>158</v>
      </c>
      <c r="C2257" s="4" t="s">
        <v>5</v>
      </c>
      <c r="D2257" s="5">
        <v>8000.61</v>
      </c>
      <c r="E2257" s="6">
        <v>1</v>
      </c>
    </row>
    <row r="2258" spans="1:5" x14ac:dyDescent="0.2">
      <c r="A2258" s="8"/>
      <c r="B2258" s="8"/>
      <c r="C2258" s="4" t="s">
        <v>6</v>
      </c>
      <c r="D2258" s="5">
        <v>20000.02</v>
      </c>
      <c r="E2258" s="6">
        <v>1</v>
      </c>
    </row>
    <row r="2259" spans="1:5" x14ac:dyDescent="0.2">
      <c r="A2259" s="8"/>
      <c r="B2259" s="7" t="s">
        <v>149</v>
      </c>
      <c r="C2259" s="4" t="s">
        <v>6</v>
      </c>
      <c r="D2259" s="5">
        <v>20000.61</v>
      </c>
      <c r="E2259" s="6">
        <v>1</v>
      </c>
    </row>
    <row r="2260" spans="1:5" x14ac:dyDescent="0.2">
      <c r="A2260" s="8"/>
      <c r="B2260" s="8"/>
      <c r="C2260" s="4" t="s">
        <v>10</v>
      </c>
      <c r="D2260" s="5">
        <v>25001.149999999998</v>
      </c>
      <c r="E2260" s="6">
        <v>2</v>
      </c>
    </row>
    <row r="2261" spans="1:5" x14ac:dyDescent="0.2">
      <c r="A2261" s="8"/>
      <c r="B2261" s="7" t="s">
        <v>159</v>
      </c>
      <c r="C2261" s="4" t="s">
        <v>5</v>
      </c>
      <c r="D2261" s="5">
        <v>15000.13</v>
      </c>
      <c r="E2261" s="6">
        <v>1</v>
      </c>
    </row>
    <row r="2262" spans="1:5" x14ac:dyDescent="0.2">
      <c r="A2262" s="8"/>
      <c r="B2262" s="8"/>
      <c r="C2262" s="4" t="s">
        <v>6</v>
      </c>
      <c r="D2262" s="5">
        <v>13000.35</v>
      </c>
      <c r="E2262" s="6">
        <v>2</v>
      </c>
    </row>
    <row r="2263" spans="1:5" x14ac:dyDescent="0.2">
      <c r="A2263" s="8"/>
      <c r="B2263" s="7" t="s">
        <v>155</v>
      </c>
      <c r="C2263" s="4" t="s">
        <v>5</v>
      </c>
      <c r="D2263" s="5">
        <v>25000.29</v>
      </c>
      <c r="E2263" s="6">
        <v>3</v>
      </c>
    </row>
    <row r="2264" spans="1:5" x14ac:dyDescent="0.2">
      <c r="A2264" s="8"/>
      <c r="B2264" s="8"/>
      <c r="C2264" s="4" t="s">
        <v>6</v>
      </c>
      <c r="D2264" s="5">
        <v>33000.589999999997</v>
      </c>
      <c r="E2264" s="6">
        <v>1</v>
      </c>
    </row>
    <row r="2265" spans="1:5" x14ac:dyDescent="0.2">
      <c r="A2265" s="8"/>
      <c r="B2265" s="8"/>
      <c r="C2265" s="4" t="s">
        <v>10</v>
      </c>
      <c r="D2265" s="5">
        <v>22000.66</v>
      </c>
      <c r="E2265" s="6">
        <v>1</v>
      </c>
    </row>
    <row r="2266" spans="1:5" x14ac:dyDescent="0.2">
      <c r="A2266" s="7" t="s">
        <v>162</v>
      </c>
      <c r="B2266" s="4" t="s">
        <v>4</v>
      </c>
      <c r="C2266" s="4" t="s">
        <v>142</v>
      </c>
      <c r="D2266" s="5">
        <v>834.7</v>
      </c>
      <c r="E2266" s="6">
        <v>1</v>
      </c>
    </row>
    <row r="2267" spans="1:5" x14ac:dyDescent="0.2">
      <c r="A2267" s="8"/>
      <c r="B2267" s="4" t="s">
        <v>7</v>
      </c>
      <c r="C2267" s="4" t="s">
        <v>6</v>
      </c>
      <c r="D2267" s="5">
        <v>13000.53</v>
      </c>
      <c r="E2267" s="6">
        <v>1</v>
      </c>
    </row>
    <row r="2268" spans="1:5" x14ac:dyDescent="0.2">
      <c r="A2268" s="8"/>
      <c r="B2268" s="7" t="s">
        <v>9</v>
      </c>
      <c r="C2268" s="4" t="s">
        <v>145</v>
      </c>
      <c r="D2268" s="5">
        <v>2372.44</v>
      </c>
      <c r="E2268" s="6">
        <v>1</v>
      </c>
    </row>
    <row r="2269" spans="1:5" x14ac:dyDescent="0.2">
      <c r="A2269" s="8"/>
      <c r="B2269" s="8"/>
      <c r="C2269" s="4" t="s">
        <v>10</v>
      </c>
      <c r="D2269" s="5">
        <v>3000.07</v>
      </c>
      <c r="E2269" s="6">
        <v>1</v>
      </c>
    </row>
    <row r="2270" spans="1:5" x14ac:dyDescent="0.2">
      <c r="A2270" s="8"/>
      <c r="B2270" s="4" t="s">
        <v>37</v>
      </c>
      <c r="C2270" s="4" t="s">
        <v>10</v>
      </c>
      <c r="D2270" s="5">
        <v>18000.22</v>
      </c>
      <c r="E2270" s="6">
        <v>1</v>
      </c>
    </row>
    <row r="2271" spans="1:5" x14ac:dyDescent="0.2">
      <c r="A2271" s="8"/>
      <c r="B2271" s="4" t="s">
        <v>11</v>
      </c>
      <c r="C2271" s="4" t="s">
        <v>6</v>
      </c>
      <c r="D2271" s="5">
        <v>2000.39</v>
      </c>
      <c r="E2271" s="6">
        <v>1</v>
      </c>
    </row>
    <row r="2272" spans="1:5" x14ac:dyDescent="0.2">
      <c r="A2272" s="8"/>
      <c r="B2272" s="7" t="s">
        <v>12</v>
      </c>
      <c r="C2272" s="4" t="s">
        <v>145</v>
      </c>
      <c r="D2272" s="5">
        <v>1999.99</v>
      </c>
      <c r="E2272" s="6">
        <v>1</v>
      </c>
    </row>
    <row r="2273" spans="1:5" x14ac:dyDescent="0.2">
      <c r="A2273" s="8"/>
      <c r="B2273" s="8"/>
      <c r="C2273" s="4" t="s">
        <v>5</v>
      </c>
      <c r="D2273" s="5">
        <v>3000.46</v>
      </c>
      <c r="E2273" s="6">
        <v>1</v>
      </c>
    </row>
    <row r="2274" spans="1:5" x14ac:dyDescent="0.2">
      <c r="A2274" s="8"/>
      <c r="B2274" s="7" t="s">
        <v>13</v>
      </c>
      <c r="C2274" s="4" t="s">
        <v>142</v>
      </c>
      <c r="D2274" s="5">
        <v>1261.6600000000001</v>
      </c>
      <c r="E2274" s="6">
        <v>1</v>
      </c>
    </row>
    <row r="2275" spans="1:5" x14ac:dyDescent="0.2">
      <c r="A2275" s="8"/>
      <c r="B2275" s="8"/>
      <c r="C2275" s="4" t="s">
        <v>6</v>
      </c>
      <c r="D2275" s="5">
        <v>1635.49</v>
      </c>
      <c r="E2275" s="6">
        <v>2</v>
      </c>
    </row>
    <row r="2276" spans="1:5" x14ac:dyDescent="0.2">
      <c r="A2276" s="8"/>
      <c r="B2276" s="4" t="s">
        <v>14</v>
      </c>
      <c r="C2276" s="4" t="s">
        <v>6</v>
      </c>
      <c r="D2276" s="5">
        <v>12000.67</v>
      </c>
      <c r="E2276" s="6">
        <v>1</v>
      </c>
    </row>
    <row r="2277" spans="1:5" x14ac:dyDescent="0.2">
      <c r="A2277" s="8"/>
      <c r="B2277" s="4" t="s">
        <v>15</v>
      </c>
      <c r="C2277" s="4" t="s">
        <v>5</v>
      </c>
      <c r="D2277" s="5">
        <v>14999.97</v>
      </c>
      <c r="E2277" s="6">
        <v>1</v>
      </c>
    </row>
    <row r="2278" spans="1:5" x14ac:dyDescent="0.2">
      <c r="A2278" s="8"/>
      <c r="B2278" s="4" t="s">
        <v>39</v>
      </c>
      <c r="C2278" s="4" t="s">
        <v>5</v>
      </c>
      <c r="D2278" s="5">
        <v>5000.63</v>
      </c>
      <c r="E2278" s="6">
        <v>1</v>
      </c>
    </row>
    <row r="2279" spans="1:5" x14ac:dyDescent="0.2">
      <c r="A2279" s="8"/>
      <c r="B2279" s="4" t="s">
        <v>16</v>
      </c>
      <c r="C2279" s="4" t="s">
        <v>5</v>
      </c>
      <c r="D2279" s="5">
        <v>1721.55</v>
      </c>
      <c r="E2279" s="6">
        <v>2</v>
      </c>
    </row>
    <row r="2280" spans="1:5" x14ac:dyDescent="0.2">
      <c r="A2280" s="8"/>
      <c r="B2280" s="4" t="s">
        <v>17</v>
      </c>
      <c r="C2280" s="4" t="s">
        <v>142</v>
      </c>
      <c r="D2280" s="5">
        <v>1021.16</v>
      </c>
      <c r="E2280" s="6">
        <v>1</v>
      </c>
    </row>
    <row r="2281" spans="1:5" x14ac:dyDescent="0.2">
      <c r="A2281" s="8"/>
      <c r="B2281" s="4" t="s">
        <v>41</v>
      </c>
      <c r="C2281" s="4" t="s">
        <v>141</v>
      </c>
      <c r="D2281" s="5">
        <v>1000.28</v>
      </c>
      <c r="E2281" s="6">
        <v>1</v>
      </c>
    </row>
    <row r="2282" spans="1:5" x14ac:dyDescent="0.2">
      <c r="A2282" s="8"/>
      <c r="B2282" s="4" t="s">
        <v>18</v>
      </c>
      <c r="C2282" s="4" t="s">
        <v>5</v>
      </c>
      <c r="D2282" s="5">
        <v>10000.69</v>
      </c>
      <c r="E2282" s="6">
        <v>1</v>
      </c>
    </row>
    <row r="2283" spans="1:5" x14ac:dyDescent="0.2">
      <c r="A2283" s="8"/>
      <c r="B2283" s="7" t="s">
        <v>19</v>
      </c>
      <c r="C2283" s="4" t="s">
        <v>145</v>
      </c>
      <c r="D2283" s="5">
        <v>1000.59</v>
      </c>
      <c r="E2283" s="6">
        <v>1</v>
      </c>
    </row>
    <row r="2284" spans="1:5" x14ac:dyDescent="0.2">
      <c r="A2284" s="8"/>
      <c r="B2284" s="8"/>
      <c r="C2284" s="4" t="s">
        <v>5</v>
      </c>
      <c r="D2284" s="5">
        <v>499.99</v>
      </c>
      <c r="E2284" s="6">
        <v>1</v>
      </c>
    </row>
    <row r="2285" spans="1:5" x14ac:dyDescent="0.2">
      <c r="A2285" s="8"/>
      <c r="B2285" s="8"/>
      <c r="C2285" s="4" t="s">
        <v>6</v>
      </c>
      <c r="D2285" s="5">
        <v>25001.35</v>
      </c>
      <c r="E2285" s="6">
        <v>3</v>
      </c>
    </row>
    <row r="2286" spans="1:5" x14ac:dyDescent="0.2">
      <c r="A2286" s="8"/>
      <c r="B2286" s="7" t="s">
        <v>22</v>
      </c>
      <c r="C2286" s="4" t="s">
        <v>145</v>
      </c>
      <c r="D2286" s="5">
        <v>1500.38</v>
      </c>
      <c r="E2286" s="6">
        <v>1</v>
      </c>
    </row>
    <row r="2287" spans="1:5" x14ac:dyDescent="0.2">
      <c r="A2287" s="8"/>
      <c r="B2287" s="8"/>
      <c r="C2287" s="4" t="s">
        <v>5</v>
      </c>
      <c r="D2287" s="5">
        <v>11000.66</v>
      </c>
      <c r="E2287" s="6">
        <v>1</v>
      </c>
    </row>
    <row r="2288" spans="1:5" x14ac:dyDescent="0.2">
      <c r="A2288" s="8"/>
      <c r="B2288" s="4" t="s">
        <v>60</v>
      </c>
      <c r="C2288" s="4" t="s">
        <v>145</v>
      </c>
      <c r="D2288" s="5">
        <v>2000.24</v>
      </c>
      <c r="E2288" s="6">
        <v>1</v>
      </c>
    </row>
    <row r="2289" spans="1:5" x14ac:dyDescent="0.2">
      <c r="A2289" s="8"/>
      <c r="B2289" s="4" t="s">
        <v>163</v>
      </c>
      <c r="C2289" s="4" t="s">
        <v>6</v>
      </c>
      <c r="D2289" s="5">
        <v>2000.12</v>
      </c>
      <c r="E2289" s="6">
        <v>1</v>
      </c>
    </row>
    <row r="2290" spans="1:5" x14ac:dyDescent="0.2">
      <c r="A2290" s="8"/>
      <c r="B2290" s="4" t="s">
        <v>23</v>
      </c>
      <c r="C2290" s="4" t="s">
        <v>145</v>
      </c>
      <c r="D2290" s="5">
        <v>686.18</v>
      </c>
      <c r="E2290" s="6">
        <v>1</v>
      </c>
    </row>
    <row r="2291" spans="1:5" x14ac:dyDescent="0.2">
      <c r="A2291" s="8"/>
      <c r="B2291" s="7" t="s">
        <v>24</v>
      </c>
      <c r="C2291" s="4" t="s">
        <v>5</v>
      </c>
      <c r="D2291" s="5">
        <v>3500.76</v>
      </c>
      <c r="E2291" s="6">
        <v>1</v>
      </c>
    </row>
    <row r="2292" spans="1:5" x14ac:dyDescent="0.2">
      <c r="A2292" s="8"/>
      <c r="B2292" s="8"/>
      <c r="C2292" s="4" t="s">
        <v>10</v>
      </c>
      <c r="D2292" s="5">
        <v>14000.15</v>
      </c>
      <c r="E2292" s="6">
        <v>1</v>
      </c>
    </row>
    <row r="2293" spans="1:5" x14ac:dyDescent="0.2">
      <c r="A2293" s="8"/>
      <c r="B2293" s="4" t="s">
        <v>64</v>
      </c>
      <c r="C2293" s="4" t="s">
        <v>5</v>
      </c>
      <c r="D2293" s="5">
        <v>8999.94</v>
      </c>
      <c r="E2293" s="6">
        <v>1</v>
      </c>
    </row>
    <row r="2294" spans="1:5" x14ac:dyDescent="0.2">
      <c r="A2294" s="8"/>
      <c r="B2294" s="4" t="s">
        <v>44</v>
      </c>
      <c r="C2294" s="4" t="s">
        <v>5</v>
      </c>
      <c r="D2294" s="5">
        <v>15000.7</v>
      </c>
      <c r="E2294" s="6">
        <v>1</v>
      </c>
    </row>
    <row r="2295" spans="1:5" x14ac:dyDescent="0.2">
      <c r="A2295" s="8"/>
      <c r="B2295" s="4" t="s">
        <v>146</v>
      </c>
      <c r="C2295" s="4" t="s">
        <v>10</v>
      </c>
      <c r="D2295" s="5">
        <v>24000.15</v>
      </c>
      <c r="E2295" s="6">
        <v>1</v>
      </c>
    </row>
    <row r="2296" spans="1:5" x14ac:dyDescent="0.2">
      <c r="A2296" s="8"/>
      <c r="B2296" s="7" t="s">
        <v>26</v>
      </c>
      <c r="C2296" s="4" t="s">
        <v>145</v>
      </c>
      <c r="D2296" s="5">
        <v>1257.49</v>
      </c>
      <c r="E2296" s="6">
        <v>1</v>
      </c>
    </row>
    <row r="2297" spans="1:5" x14ac:dyDescent="0.2">
      <c r="A2297" s="8"/>
      <c r="B2297" s="8"/>
      <c r="C2297" s="4" t="s">
        <v>5</v>
      </c>
      <c r="D2297" s="5">
        <v>10000.380000000001</v>
      </c>
      <c r="E2297" s="6">
        <v>2</v>
      </c>
    </row>
    <row r="2298" spans="1:5" x14ac:dyDescent="0.2">
      <c r="A2298" s="8"/>
      <c r="B2298" s="7" t="s">
        <v>27</v>
      </c>
      <c r="C2298" s="4" t="s">
        <v>5</v>
      </c>
      <c r="D2298" s="5">
        <v>34001.35</v>
      </c>
      <c r="E2298" s="6">
        <v>4</v>
      </c>
    </row>
    <row r="2299" spans="1:5" x14ac:dyDescent="0.2">
      <c r="A2299" s="8"/>
      <c r="B2299" s="8"/>
      <c r="C2299" s="4" t="s">
        <v>6</v>
      </c>
      <c r="D2299" s="5">
        <v>7500.07</v>
      </c>
      <c r="E2299" s="6">
        <v>1</v>
      </c>
    </row>
    <row r="2300" spans="1:5" x14ac:dyDescent="0.2">
      <c r="A2300" s="8"/>
      <c r="B2300" s="8"/>
      <c r="C2300" s="4" t="s">
        <v>10</v>
      </c>
      <c r="D2300" s="5">
        <v>15000.67</v>
      </c>
      <c r="E2300" s="6">
        <v>1</v>
      </c>
    </row>
    <row r="2301" spans="1:5" x14ac:dyDescent="0.2">
      <c r="A2301" s="8"/>
      <c r="B2301" s="7" t="s">
        <v>46</v>
      </c>
      <c r="C2301" s="4" t="s">
        <v>145</v>
      </c>
      <c r="D2301" s="5">
        <v>4262.17</v>
      </c>
      <c r="E2301" s="6">
        <v>2</v>
      </c>
    </row>
    <row r="2302" spans="1:5" x14ac:dyDescent="0.2">
      <c r="A2302" s="8"/>
      <c r="B2302" s="8"/>
      <c r="C2302" s="4" t="s">
        <v>6</v>
      </c>
      <c r="D2302" s="5">
        <v>10000.61</v>
      </c>
      <c r="E2302" s="6">
        <v>1</v>
      </c>
    </row>
    <row r="2303" spans="1:5" x14ac:dyDescent="0.2">
      <c r="A2303" s="8"/>
      <c r="B2303" s="4" t="s">
        <v>29</v>
      </c>
      <c r="C2303" s="4" t="s">
        <v>6</v>
      </c>
      <c r="D2303" s="5">
        <v>35001.440000000002</v>
      </c>
      <c r="E2303" s="6">
        <v>2</v>
      </c>
    </row>
    <row r="2304" spans="1:5" x14ac:dyDescent="0.2">
      <c r="A2304" s="8"/>
      <c r="B2304" s="4" t="s">
        <v>50</v>
      </c>
      <c r="C2304" s="4" t="s">
        <v>6</v>
      </c>
      <c r="D2304" s="5">
        <v>5500.38</v>
      </c>
      <c r="E2304" s="6">
        <v>1</v>
      </c>
    </row>
    <row r="2305" spans="1:5" x14ac:dyDescent="0.2">
      <c r="A2305" s="8"/>
      <c r="B2305" s="4" t="s">
        <v>31</v>
      </c>
      <c r="C2305" s="4" t="s">
        <v>5</v>
      </c>
      <c r="D2305" s="5">
        <v>7500.13</v>
      </c>
      <c r="E2305" s="6">
        <v>1</v>
      </c>
    </row>
    <row r="2306" spans="1:5" x14ac:dyDescent="0.2">
      <c r="A2306" s="8"/>
      <c r="B2306" s="4" t="s">
        <v>51</v>
      </c>
      <c r="C2306" s="4" t="s">
        <v>6</v>
      </c>
      <c r="D2306" s="5">
        <v>22000.04</v>
      </c>
      <c r="E2306" s="6">
        <v>1</v>
      </c>
    </row>
    <row r="2307" spans="1:5" x14ac:dyDescent="0.2">
      <c r="A2307" s="8"/>
      <c r="B2307" s="4" t="s">
        <v>69</v>
      </c>
      <c r="C2307" s="4" t="s">
        <v>10</v>
      </c>
      <c r="D2307" s="5">
        <v>7000.03</v>
      </c>
      <c r="E2307" s="6">
        <v>1</v>
      </c>
    </row>
    <row r="2308" spans="1:5" x14ac:dyDescent="0.2">
      <c r="A2308" s="8"/>
      <c r="B2308" s="4" t="s">
        <v>32</v>
      </c>
      <c r="C2308" s="4" t="s">
        <v>6</v>
      </c>
      <c r="D2308" s="5">
        <v>9999.9500000000007</v>
      </c>
      <c r="E2308" s="6">
        <v>1</v>
      </c>
    </row>
    <row r="2309" spans="1:5" x14ac:dyDescent="0.2">
      <c r="A2309" s="8"/>
      <c r="B2309" s="4" t="s">
        <v>52</v>
      </c>
      <c r="C2309" s="4" t="s">
        <v>5</v>
      </c>
      <c r="D2309" s="5">
        <v>26001.15</v>
      </c>
      <c r="E2309" s="6">
        <v>2</v>
      </c>
    </row>
    <row r="2310" spans="1:5" x14ac:dyDescent="0.2">
      <c r="A2310" s="8"/>
      <c r="B2310" s="4" t="s">
        <v>53</v>
      </c>
      <c r="C2310" s="4" t="s">
        <v>5</v>
      </c>
      <c r="D2310" s="5">
        <v>500.6</v>
      </c>
      <c r="E2310" s="6">
        <v>1</v>
      </c>
    </row>
    <row r="2311" spans="1:5" x14ac:dyDescent="0.2">
      <c r="A2311" s="8"/>
      <c r="B2311" s="4" t="s">
        <v>54</v>
      </c>
      <c r="C2311" s="4" t="s">
        <v>6</v>
      </c>
      <c r="D2311" s="5">
        <v>16000.73</v>
      </c>
      <c r="E2311" s="6">
        <v>1</v>
      </c>
    </row>
    <row r="2312" spans="1:5" x14ac:dyDescent="0.2">
      <c r="A2312" s="8"/>
      <c r="B2312" s="4" t="s">
        <v>80</v>
      </c>
      <c r="C2312" s="4" t="s">
        <v>10</v>
      </c>
      <c r="D2312" s="5">
        <v>10800.52</v>
      </c>
      <c r="E2312" s="6">
        <v>2</v>
      </c>
    </row>
    <row r="2313" spans="1:5" x14ac:dyDescent="0.2">
      <c r="A2313" s="8"/>
      <c r="B2313" s="7" t="s">
        <v>75</v>
      </c>
      <c r="C2313" s="4" t="s">
        <v>145</v>
      </c>
      <c r="D2313" s="5">
        <v>500.38</v>
      </c>
      <c r="E2313" s="6">
        <v>1</v>
      </c>
    </row>
    <row r="2314" spans="1:5" x14ac:dyDescent="0.2">
      <c r="A2314" s="8"/>
      <c r="B2314" s="8"/>
      <c r="C2314" s="4" t="s">
        <v>5</v>
      </c>
      <c r="D2314" s="5">
        <v>10000.67</v>
      </c>
      <c r="E2314" s="6">
        <v>1</v>
      </c>
    </row>
    <row r="2315" spans="1:5" x14ac:dyDescent="0.2">
      <c r="A2315" s="8"/>
      <c r="B2315" s="4" t="s">
        <v>78</v>
      </c>
      <c r="C2315" s="4" t="s">
        <v>5</v>
      </c>
      <c r="D2315" s="5">
        <v>2689.66</v>
      </c>
      <c r="E2315" s="6">
        <v>1</v>
      </c>
    </row>
    <row r="2316" spans="1:5" x14ac:dyDescent="0.2">
      <c r="A2316" s="8"/>
      <c r="B2316" s="7" t="s">
        <v>88</v>
      </c>
      <c r="C2316" s="4" t="s">
        <v>142</v>
      </c>
      <c r="D2316" s="5">
        <v>500.64</v>
      </c>
      <c r="E2316" s="6">
        <v>1</v>
      </c>
    </row>
    <row r="2317" spans="1:5" x14ac:dyDescent="0.2">
      <c r="A2317" s="8"/>
      <c r="B2317" s="8"/>
      <c r="C2317" s="4" t="s">
        <v>6</v>
      </c>
      <c r="D2317" s="5">
        <v>10000.35</v>
      </c>
      <c r="E2317" s="6">
        <v>1</v>
      </c>
    </row>
    <row r="2318" spans="1:5" x14ac:dyDescent="0.2">
      <c r="A2318" s="8"/>
      <c r="B2318" s="4" t="s">
        <v>97</v>
      </c>
      <c r="C2318" s="4" t="s">
        <v>5</v>
      </c>
      <c r="D2318" s="5">
        <v>6000.44</v>
      </c>
      <c r="E2318" s="6">
        <v>1</v>
      </c>
    </row>
    <row r="2319" spans="1:5" x14ac:dyDescent="0.2">
      <c r="A2319" s="8"/>
      <c r="B2319" s="4" t="s">
        <v>99</v>
      </c>
      <c r="C2319" s="4" t="s">
        <v>6</v>
      </c>
      <c r="D2319" s="5">
        <v>14000.17</v>
      </c>
      <c r="E2319" s="6">
        <v>1</v>
      </c>
    </row>
    <row r="2320" spans="1:5" x14ac:dyDescent="0.2">
      <c r="A2320" s="8"/>
      <c r="B2320" s="4" t="s">
        <v>128</v>
      </c>
      <c r="C2320" s="4" t="s">
        <v>5</v>
      </c>
      <c r="D2320" s="5">
        <v>18000.64</v>
      </c>
      <c r="E2320" s="6">
        <v>2</v>
      </c>
    </row>
    <row r="2321" spans="1:5" x14ac:dyDescent="0.2">
      <c r="A2321" s="8"/>
      <c r="B2321" s="4" t="s">
        <v>100</v>
      </c>
      <c r="C2321" s="4" t="s">
        <v>6</v>
      </c>
      <c r="D2321" s="5">
        <v>17501.169999999998</v>
      </c>
      <c r="E2321" s="6">
        <v>2</v>
      </c>
    </row>
    <row r="2322" spans="1:5" x14ac:dyDescent="0.2">
      <c r="A2322" s="8"/>
      <c r="B2322" s="4" t="s">
        <v>113</v>
      </c>
      <c r="C2322" s="4" t="s">
        <v>6</v>
      </c>
      <c r="D2322" s="5">
        <v>21001.14</v>
      </c>
      <c r="E2322" s="6">
        <v>2</v>
      </c>
    </row>
    <row r="2323" spans="1:5" x14ac:dyDescent="0.2">
      <c r="A2323" s="8"/>
      <c r="B2323" s="4" t="s">
        <v>115</v>
      </c>
      <c r="C2323" s="4" t="s">
        <v>10</v>
      </c>
      <c r="D2323" s="5">
        <v>11000.31</v>
      </c>
      <c r="E2323" s="6">
        <v>1</v>
      </c>
    </row>
    <row r="2324" spans="1:5" x14ac:dyDescent="0.2">
      <c r="A2324" s="8"/>
      <c r="B2324" s="4" t="s">
        <v>130</v>
      </c>
      <c r="C2324" s="4" t="s">
        <v>5</v>
      </c>
      <c r="D2324" s="5">
        <v>13000.4</v>
      </c>
      <c r="E2324" s="6">
        <v>1</v>
      </c>
    </row>
    <row r="2325" spans="1:5" x14ac:dyDescent="0.2">
      <c r="A2325" s="8"/>
      <c r="B2325" s="4" t="s">
        <v>131</v>
      </c>
      <c r="C2325" s="4" t="s">
        <v>10</v>
      </c>
      <c r="D2325" s="5">
        <v>19000.599999999999</v>
      </c>
      <c r="E2325" s="6">
        <v>1</v>
      </c>
    </row>
    <row r="2326" spans="1:5" x14ac:dyDescent="0.2">
      <c r="A2326" s="8"/>
      <c r="B2326" s="7" t="s">
        <v>135</v>
      </c>
      <c r="C2326" s="4" t="s">
        <v>5</v>
      </c>
      <c r="D2326" s="5">
        <v>10000.42</v>
      </c>
      <c r="E2326" s="6">
        <v>1</v>
      </c>
    </row>
    <row r="2327" spans="1:5" x14ac:dyDescent="0.2">
      <c r="A2327" s="8"/>
      <c r="B2327" s="8"/>
      <c r="C2327" s="4" t="s">
        <v>6</v>
      </c>
      <c r="D2327" s="5">
        <v>6500.3</v>
      </c>
      <c r="E2327" s="6">
        <v>1</v>
      </c>
    </row>
    <row r="2328" spans="1:5" x14ac:dyDescent="0.2">
      <c r="A2328" s="8"/>
      <c r="B2328" s="8"/>
      <c r="C2328" s="4" t="s">
        <v>10</v>
      </c>
      <c r="D2328" s="5">
        <v>13000.18</v>
      </c>
      <c r="E2328" s="6">
        <v>1</v>
      </c>
    </row>
    <row r="2329" spans="1:5" x14ac:dyDescent="0.2">
      <c r="A2329" s="8"/>
      <c r="B2329" s="7" t="s">
        <v>152</v>
      </c>
      <c r="C2329" s="4" t="s">
        <v>5</v>
      </c>
      <c r="D2329" s="5">
        <v>8500.94</v>
      </c>
      <c r="E2329" s="6">
        <v>2</v>
      </c>
    </row>
    <row r="2330" spans="1:5" x14ac:dyDescent="0.2">
      <c r="A2330" s="8"/>
      <c r="B2330" s="8"/>
      <c r="C2330" s="4" t="s">
        <v>10</v>
      </c>
      <c r="D2330" s="5">
        <v>4000.31</v>
      </c>
      <c r="E2330" s="6">
        <v>1</v>
      </c>
    </row>
    <row r="2331" spans="1:5" x14ac:dyDescent="0.2">
      <c r="A2331" s="8"/>
      <c r="B2331" s="4" t="s">
        <v>153</v>
      </c>
      <c r="C2331" s="4" t="s">
        <v>6</v>
      </c>
      <c r="D2331" s="5">
        <v>22000.09</v>
      </c>
      <c r="E2331" s="6">
        <v>1</v>
      </c>
    </row>
    <row r="2332" spans="1:5" x14ac:dyDescent="0.2">
      <c r="A2332" s="8"/>
      <c r="B2332" s="4" t="s">
        <v>139</v>
      </c>
      <c r="C2332" s="4" t="s">
        <v>6</v>
      </c>
      <c r="D2332" s="5">
        <v>9999.98</v>
      </c>
      <c r="E2332" s="6">
        <v>1</v>
      </c>
    </row>
  </sheetData>
  <mergeCells count="620">
    <mergeCell ref="B2326:B2328"/>
    <mergeCell ref="B2329:B2330"/>
    <mergeCell ref="B2291:B2292"/>
    <mergeCell ref="B2296:B2297"/>
    <mergeCell ref="B2298:B2300"/>
    <mergeCell ref="B2301:B2302"/>
    <mergeCell ref="B2313:B2314"/>
    <mergeCell ref="B2316:B2317"/>
    <mergeCell ref="B2257:B2258"/>
    <mergeCell ref="B2259:B2260"/>
    <mergeCell ref="B2261:B2262"/>
    <mergeCell ref="B2263:B2265"/>
    <mergeCell ref="A2266:A2332"/>
    <mergeCell ref="B2268:B2269"/>
    <mergeCell ref="B2272:B2273"/>
    <mergeCell ref="B2274:B2275"/>
    <mergeCell ref="B2283:B2285"/>
    <mergeCell ref="B2286:B2287"/>
    <mergeCell ref="B2235:B2236"/>
    <mergeCell ref="B2238:B2239"/>
    <mergeCell ref="B2244:B2245"/>
    <mergeCell ref="B2247:B2248"/>
    <mergeCell ref="B2251:B2252"/>
    <mergeCell ref="B2254:B2255"/>
    <mergeCell ref="B2216:B2217"/>
    <mergeCell ref="B2220:B2221"/>
    <mergeCell ref="B2226:B2227"/>
    <mergeCell ref="B2228:B2229"/>
    <mergeCell ref="B2230:B2231"/>
    <mergeCell ref="B2233:B2234"/>
    <mergeCell ref="B2195:B2196"/>
    <mergeCell ref="B2201:B2202"/>
    <mergeCell ref="B2203:B2204"/>
    <mergeCell ref="B2208:B2209"/>
    <mergeCell ref="B2212:B2213"/>
    <mergeCell ref="B2214:B2215"/>
    <mergeCell ref="B2161:B2162"/>
    <mergeCell ref="B2164:B2165"/>
    <mergeCell ref="B2166:B2167"/>
    <mergeCell ref="A2172:A2265"/>
    <mergeCell ref="B2172:B2173"/>
    <mergeCell ref="B2175:B2177"/>
    <mergeCell ref="B2181:B2182"/>
    <mergeCell ref="B2183:B2184"/>
    <mergeCell ref="B2186:B2187"/>
    <mergeCell ref="B2191:B2192"/>
    <mergeCell ref="B2131:B2132"/>
    <mergeCell ref="B2134:B2135"/>
    <mergeCell ref="B2144:B2145"/>
    <mergeCell ref="B2148:B2149"/>
    <mergeCell ref="B2156:B2157"/>
    <mergeCell ref="B2159:B2160"/>
    <mergeCell ref="B2105:B2107"/>
    <mergeCell ref="B2111:B2112"/>
    <mergeCell ref="B2116:B2117"/>
    <mergeCell ref="B2118:B2119"/>
    <mergeCell ref="B2120:B2121"/>
    <mergeCell ref="B2122:B2123"/>
    <mergeCell ref="B2088:B2089"/>
    <mergeCell ref="B2092:B2093"/>
    <mergeCell ref="B2095:B2096"/>
    <mergeCell ref="B2097:B2098"/>
    <mergeCell ref="B2100:B2102"/>
    <mergeCell ref="B2103:B2104"/>
    <mergeCell ref="B2057:B2058"/>
    <mergeCell ref="B2064:B2065"/>
    <mergeCell ref="B2067:B2068"/>
    <mergeCell ref="B2069:B2070"/>
    <mergeCell ref="B2072:B2073"/>
    <mergeCell ref="A2075:A2171"/>
    <mergeCell ref="B2075:B2078"/>
    <mergeCell ref="B2080:B2081"/>
    <mergeCell ref="B2082:B2084"/>
    <mergeCell ref="B2086:B2087"/>
    <mergeCell ref="B2032:B2034"/>
    <mergeCell ref="B2037:B2038"/>
    <mergeCell ref="B2042:B2043"/>
    <mergeCell ref="B2048:B2049"/>
    <mergeCell ref="B2051:B2052"/>
    <mergeCell ref="B2055:B2056"/>
    <mergeCell ref="B2013:B2015"/>
    <mergeCell ref="B2017:B2019"/>
    <mergeCell ref="B2020:B2021"/>
    <mergeCell ref="B2022:B2023"/>
    <mergeCell ref="B2026:B2027"/>
    <mergeCell ref="B2029:B2030"/>
    <mergeCell ref="B1988:B1989"/>
    <mergeCell ref="B1991:B1992"/>
    <mergeCell ref="B1994:B1996"/>
    <mergeCell ref="B1998:B1999"/>
    <mergeCell ref="B2000:B2001"/>
    <mergeCell ref="B2011:B2012"/>
    <mergeCell ref="B1970:B1971"/>
    <mergeCell ref="B1972:B1974"/>
    <mergeCell ref="B1975:B1976"/>
    <mergeCell ref="B1979:B1981"/>
    <mergeCell ref="B1982:B1984"/>
    <mergeCell ref="B1985:B1987"/>
    <mergeCell ref="B1934:B1936"/>
    <mergeCell ref="B1941:B1942"/>
    <mergeCell ref="B1943:B1944"/>
    <mergeCell ref="B1945:B1947"/>
    <mergeCell ref="B1949:B1950"/>
    <mergeCell ref="A1957:A2074"/>
    <mergeCell ref="B1958:B1960"/>
    <mergeCell ref="B1961:B1963"/>
    <mergeCell ref="B1964:B1965"/>
    <mergeCell ref="B1966:B1967"/>
    <mergeCell ref="B1916:B1917"/>
    <mergeCell ref="B1918:B1919"/>
    <mergeCell ref="B1920:B1921"/>
    <mergeCell ref="B1922:B1923"/>
    <mergeCell ref="B1927:B1928"/>
    <mergeCell ref="B1930:B1932"/>
    <mergeCell ref="B1897:B1898"/>
    <mergeCell ref="B1900:B1901"/>
    <mergeCell ref="B1903:B1904"/>
    <mergeCell ref="B1907:B1908"/>
    <mergeCell ref="B1911:B1912"/>
    <mergeCell ref="B1913:B1915"/>
    <mergeCell ref="B1880:B1881"/>
    <mergeCell ref="B1882:B1883"/>
    <mergeCell ref="B1885:B1886"/>
    <mergeCell ref="B1889:B1890"/>
    <mergeCell ref="B1892:B1893"/>
    <mergeCell ref="B1895:B1896"/>
    <mergeCell ref="B1865:B1866"/>
    <mergeCell ref="B1867:B1868"/>
    <mergeCell ref="B1871:B1872"/>
    <mergeCell ref="B1874:B1875"/>
    <mergeCell ref="B1876:B1877"/>
    <mergeCell ref="B1878:B1879"/>
    <mergeCell ref="B1837:B1838"/>
    <mergeCell ref="B1841:B1842"/>
    <mergeCell ref="B1843:B1845"/>
    <mergeCell ref="A1846:A1956"/>
    <mergeCell ref="B1846:B1847"/>
    <mergeCell ref="B1848:B1851"/>
    <mergeCell ref="B1853:B1854"/>
    <mergeCell ref="B1856:B1857"/>
    <mergeCell ref="B1858:B1860"/>
    <mergeCell ref="B1861:B1862"/>
    <mergeCell ref="B1821:B1822"/>
    <mergeCell ref="B1823:B1824"/>
    <mergeCell ref="B1825:B1826"/>
    <mergeCell ref="B1827:B1828"/>
    <mergeCell ref="B1831:B1832"/>
    <mergeCell ref="B1835:B1836"/>
    <mergeCell ref="B1801:B1802"/>
    <mergeCell ref="B1803:B1804"/>
    <mergeCell ref="B1808:B1809"/>
    <mergeCell ref="B1810:B1811"/>
    <mergeCell ref="B1812:B1813"/>
    <mergeCell ref="B1818:B1820"/>
    <mergeCell ref="B1784:B1785"/>
    <mergeCell ref="B1787:B1788"/>
    <mergeCell ref="B1789:B1790"/>
    <mergeCell ref="B1791:B1792"/>
    <mergeCell ref="B1794:B1796"/>
    <mergeCell ref="B1799:B1800"/>
    <mergeCell ref="B1762:B1765"/>
    <mergeCell ref="B1767:B1768"/>
    <mergeCell ref="B1770:B1771"/>
    <mergeCell ref="B1775:B1776"/>
    <mergeCell ref="B1777:B1778"/>
    <mergeCell ref="B1779:B1780"/>
    <mergeCell ref="B1744:B1745"/>
    <mergeCell ref="B1747:B1748"/>
    <mergeCell ref="B1750:B1751"/>
    <mergeCell ref="B1752:B1754"/>
    <mergeCell ref="B1755:B1756"/>
    <mergeCell ref="B1757:B1759"/>
    <mergeCell ref="B1714:B1715"/>
    <mergeCell ref="B1721:B1722"/>
    <mergeCell ref="B1723:B1724"/>
    <mergeCell ref="A1727:A1845"/>
    <mergeCell ref="B1728:B1730"/>
    <mergeCell ref="B1731:B1732"/>
    <mergeCell ref="B1733:B1734"/>
    <mergeCell ref="B1735:B1736"/>
    <mergeCell ref="B1739:B1740"/>
    <mergeCell ref="B1742:B1743"/>
    <mergeCell ref="B1690:B1691"/>
    <mergeCell ref="B1698:B1699"/>
    <mergeCell ref="B1700:B1701"/>
    <mergeCell ref="B1707:B1708"/>
    <mergeCell ref="B1709:B1710"/>
    <mergeCell ref="B1711:B1712"/>
    <mergeCell ref="B1663:B1664"/>
    <mergeCell ref="B1667:B1668"/>
    <mergeCell ref="B1671:B1672"/>
    <mergeCell ref="B1675:B1677"/>
    <mergeCell ref="B1680:B1681"/>
    <mergeCell ref="B1684:B1685"/>
    <mergeCell ref="A1628:A1726"/>
    <mergeCell ref="B1629:B1630"/>
    <mergeCell ref="B1632:B1633"/>
    <mergeCell ref="B1635:B1636"/>
    <mergeCell ref="B1637:B1638"/>
    <mergeCell ref="B1640:B1641"/>
    <mergeCell ref="B1646:B1647"/>
    <mergeCell ref="B1650:B1651"/>
    <mergeCell ref="B1652:B1653"/>
    <mergeCell ref="B1654:B1655"/>
    <mergeCell ref="B1595:B1596"/>
    <mergeCell ref="B1603:B1604"/>
    <mergeCell ref="B1605:B1606"/>
    <mergeCell ref="B1616:B1617"/>
    <mergeCell ref="B1618:B1619"/>
    <mergeCell ref="B1620:B1621"/>
    <mergeCell ref="B1574:B1575"/>
    <mergeCell ref="B1579:B1580"/>
    <mergeCell ref="B1582:B1583"/>
    <mergeCell ref="B1587:B1588"/>
    <mergeCell ref="B1589:B1590"/>
    <mergeCell ref="B1591:B1592"/>
    <mergeCell ref="B1539:B1540"/>
    <mergeCell ref="B1543:B1544"/>
    <mergeCell ref="B1548:B1549"/>
    <mergeCell ref="A1552:A1627"/>
    <mergeCell ref="B1552:B1553"/>
    <mergeCell ref="B1556:B1557"/>
    <mergeCell ref="B1561:B1562"/>
    <mergeCell ref="B1564:B1565"/>
    <mergeCell ref="B1568:B1569"/>
    <mergeCell ref="B1571:B1572"/>
    <mergeCell ref="B1503:B1504"/>
    <mergeCell ref="B1515:B1517"/>
    <mergeCell ref="B1518:B1519"/>
    <mergeCell ref="B1525:B1526"/>
    <mergeCell ref="B1532:B1534"/>
    <mergeCell ref="B1536:B1538"/>
    <mergeCell ref="B1449:B1450"/>
    <mergeCell ref="A1466:A1551"/>
    <mergeCell ref="B1466:B1467"/>
    <mergeCell ref="B1471:B1472"/>
    <mergeCell ref="B1476:B1477"/>
    <mergeCell ref="B1479:B1480"/>
    <mergeCell ref="B1485:B1486"/>
    <mergeCell ref="B1487:B1488"/>
    <mergeCell ref="B1497:B1498"/>
    <mergeCell ref="B1501:B1502"/>
    <mergeCell ref="B1417:B1418"/>
    <mergeCell ref="B1423:B1424"/>
    <mergeCell ref="B1431:B1432"/>
    <mergeCell ref="B1436:B1437"/>
    <mergeCell ref="B1442:B1444"/>
    <mergeCell ref="B1446:B1447"/>
    <mergeCell ref="B1380:B1381"/>
    <mergeCell ref="A1383:A1465"/>
    <mergeCell ref="B1385:B1387"/>
    <mergeCell ref="B1388:B1389"/>
    <mergeCell ref="B1391:B1392"/>
    <mergeCell ref="B1396:B1397"/>
    <mergeCell ref="B1398:B1399"/>
    <mergeCell ref="B1400:B1401"/>
    <mergeCell ref="B1407:B1408"/>
    <mergeCell ref="B1411:B1412"/>
    <mergeCell ref="B1350:B1351"/>
    <mergeCell ref="B1363:B1364"/>
    <mergeCell ref="B1365:B1366"/>
    <mergeCell ref="B1368:B1369"/>
    <mergeCell ref="B1371:B1372"/>
    <mergeCell ref="B1377:B1378"/>
    <mergeCell ref="B1314:B1316"/>
    <mergeCell ref="B1318:B1319"/>
    <mergeCell ref="B1326:B1327"/>
    <mergeCell ref="B1338:B1339"/>
    <mergeCell ref="B1342:B1343"/>
    <mergeCell ref="B1347:B1348"/>
    <mergeCell ref="B1277:B1278"/>
    <mergeCell ref="B1279:B1280"/>
    <mergeCell ref="B1283:B1284"/>
    <mergeCell ref="B1291:B1292"/>
    <mergeCell ref="A1298:A1382"/>
    <mergeCell ref="B1300:B1301"/>
    <mergeCell ref="B1302:B1303"/>
    <mergeCell ref="B1305:B1306"/>
    <mergeCell ref="B1308:B1309"/>
    <mergeCell ref="B1310:B1311"/>
    <mergeCell ref="B1249:B1250"/>
    <mergeCell ref="B1253:B1255"/>
    <mergeCell ref="B1256:B1257"/>
    <mergeCell ref="B1259:B1260"/>
    <mergeCell ref="B1264:B1265"/>
    <mergeCell ref="B1273:B1274"/>
    <mergeCell ref="B1203:B1204"/>
    <mergeCell ref="B1209:B1210"/>
    <mergeCell ref="A1212:A1297"/>
    <mergeCell ref="B1213:B1214"/>
    <mergeCell ref="B1216:B1218"/>
    <mergeCell ref="B1219:B1220"/>
    <mergeCell ref="B1222:B1223"/>
    <mergeCell ref="B1228:B1229"/>
    <mergeCell ref="B1230:B1232"/>
    <mergeCell ref="B1243:B1245"/>
    <mergeCell ref="B1184:B1185"/>
    <mergeCell ref="B1186:B1187"/>
    <mergeCell ref="B1190:B1191"/>
    <mergeCell ref="B1192:B1193"/>
    <mergeCell ref="B1194:B1195"/>
    <mergeCell ref="B1200:B1202"/>
    <mergeCell ref="B1160:B1161"/>
    <mergeCell ref="B1162:B1163"/>
    <mergeCell ref="B1168:B1169"/>
    <mergeCell ref="B1171:B1172"/>
    <mergeCell ref="B1174:B1175"/>
    <mergeCell ref="B1179:B1180"/>
    <mergeCell ref="A1128:A1211"/>
    <mergeCell ref="B1128:B1130"/>
    <mergeCell ref="B1137:B1138"/>
    <mergeCell ref="B1139:B1140"/>
    <mergeCell ref="B1144:B1145"/>
    <mergeCell ref="B1146:B1147"/>
    <mergeCell ref="B1148:B1149"/>
    <mergeCell ref="B1150:B1151"/>
    <mergeCell ref="B1154:B1155"/>
    <mergeCell ref="B1156:B1157"/>
    <mergeCell ref="B1077:B1078"/>
    <mergeCell ref="B1079:B1080"/>
    <mergeCell ref="B1100:B1101"/>
    <mergeCell ref="B1105:B1106"/>
    <mergeCell ref="B1107:B1108"/>
    <mergeCell ref="B1122:B1123"/>
    <mergeCell ref="B1042:B1044"/>
    <mergeCell ref="B1046:B1047"/>
    <mergeCell ref="B1048:B1049"/>
    <mergeCell ref="B1053:B1054"/>
    <mergeCell ref="A1055:A1127"/>
    <mergeCell ref="B1057:B1058"/>
    <mergeCell ref="B1062:B1063"/>
    <mergeCell ref="B1065:B1066"/>
    <mergeCell ref="B1067:B1068"/>
    <mergeCell ref="B1070:B1071"/>
    <mergeCell ref="B1014:B1015"/>
    <mergeCell ref="B1017:B1018"/>
    <mergeCell ref="B1020:B1021"/>
    <mergeCell ref="B1024:B1025"/>
    <mergeCell ref="B1029:B1030"/>
    <mergeCell ref="B1039:B1040"/>
    <mergeCell ref="B973:B974"/>
    <mergeCell ref="B975:B976"/>
    <mergeCell ref="B980:B981"/>
    <mergeCell ref="A983:A1054"/>
    <mergeCell ref="B985:B986"/>
    <mergeCell ref="B990:B992"/>
    <mergeCell ref="B994:B996"/>
    <mergeCell ref="B998:B1000"/>
    <mergeCell ref="B1004:B1006"/>
    <mergeCell ref="B1009:B1010"/>
    <mergeCell ref="B951:B952"/>
    <mergeCell ref="B954:B955"/>
    <mergeCell ref="B958:B959"/>
    <mergeCell ref="B963:B964"/>
    <mergeCell ref="B965:B966"/>
    <mergeCell ref="B971:B972"/>
    <mergeCell ref="B927:B928"/>
    <mergeCell ref="B929:B931"/>
    <mergeCell ref="B932:B933"/>
    <mergeCell ref="B938:B939"/>
    <mergeCell ref="B944:B945"/>
    <mergeCell ref="B948:B949"/>
    <mergeCell ref="B897:B898"/>
    <mergeCell ref="B899:B901"/>
    <mergeCell ref="B902:B903"/>
    <mergeCell ref="B906:B907"/>
    <mergeCell ref="A910:A982"/>
    <mergeCell ref="B911:B912"/>
    <mergeCell ref="B913:B914"/>
    <mergeCell ref="B915:B916"/>
    <mergeCell ref="B917:B919"/>
    <mergeCell ref="B921:B922"/>
    <mergeCell ref="B872:B874"/>
    <mergeCell ref="B875:B876"/>
    <mergeCell ref="B882:B883"/>
    <mergeCell ref="B885:B886"/>
    <mergeCell ref="B888:B889"/>
    <mergeCell ref="B891:B892"/>
    <mergeCell ref="B852:B853"/>
    <mergeCell ref="B860:B861"/>
    <mergeCell ref="B862:B863"/>
    <mergeCell ref="B864:B865"/>
    <mergeCell ref="B866:B868"/>
    <mergeCell ref="B870:B871"/>
    <mergeCell ref="B814:B815"/>
    <mergeCell ref="A818:A909"/>
    <mergeCell ref="B820:B821"/>
    <mergeCell ref="B822:B823"/>
    <mergeCell ref="B825:B826"/>
    <mergeCell ref="B830:B831"/>
    <mergeCell ref="B837:B838"/>
    <mergeCell ref="B839:B840"/>
    <mergeCell ref="B841:B843"/>
    <mergeCell ref="B845:B846"/>
    <mergeCell ref="B787:B788"/>
    <mergeCell ref="B789:B790"/>
    <mergeCell ref="B797:B798"/>
    <mergeCell ref="B799:B800"/>
    <mergeCell ref="B802:B803"/>
    <mergeCell ref="B806:B807"/>
    <mergeCell ref="B759:B760"/>
    <mergeCell ref="B764:B766"/>
    <mergeCell ref="B767:B768"/>
    <mergeCell ref="B777:B778"/>
    <mergeCell ref="B779:B780"/>
    <mergeCell ref="B781:B782"/>
    <mergeCell ref="B728:B729"/>
    <mergeCell ref="B730:B731"/>
    <mergeCell ref="A734:A817"/>
    <mergeCell ref="B735:B736"/>
    <mergeCell ref="B737:B738"/>
    <mergeCell ref="B739:B740"/>
    <mergeCell ref="B742:B743"/>
    <mergeCell ref="B747:B748"/>
    <mergeCell ref="B751:B752"/>
    <mergeCell ref="B754:B755"/>
    <mergeCell ref="B701:B702"/>
    <mergeCell ref="B703:B704"/>
    <mergeCell ref="B707:B708"/>
    <mergeCell ref="B709:B710"/>
    <mergeCell ref="B716:B717"/>
    <mergeCell ref="B719:B720"/>
    <mergeCell ref="B674:B676"/>
    <mergeCell ref="B678:B679"/>
    <mergeCell ref="B683:B684"/>
    <mergeCell ref="B686:B687"/>
    <mergeCell ref="B695:B697"/>
    <mergeCell ref="B698:B700"/>
    <mergeCell ref="B648:B649"/>
    <mergeCell ref="B650:B651"/>
    <mergeCell ref="B652:B653"/>
    <mergeCell ref="B654:B655"/>
    <mergeCell ref="B656:B657"/>
    <mergeCell ref="A659:A733"/>
    <mergeCell ref="B659:B660"/>
    <mergeCell ref="B662:B663"/>
    <mergeCell ref="B669:B670"/>
    <mergeCell ref="B671:B672"/>
    <mergeCell ref="B626:B627"/>
    <mergeCell ref="B628:B629"/>
    <mergeCell ref="B630:B631"/>
    <mergeCell ref="B632:B634"/>
    <mergeCell ref="B638:B639"/>
    <mergeCell ref="B642:B643"/>
    <mergeCell ref="B599:B600"/>
    <mergeCell ref="B607:B608"/>
    <mergeCell ref="B610:B611"/>
    <mergeCell ref="B612:B613"/>
    <mergeCell ref="B618:B619"/>
    <mergeCell ref="B622:B623"/>
    <mergeCell ref="B562:B563"/>
    <mergeCell ref="B565:B566"/>
    <mergeCell ref="B573:B575"/>
    <mergeCell ref="B578:B580"/>
    <mergeCell ref="B584:B585"/>
    <mergeCell ref="A586:A658"/>
    <mergeCell ref="B586:B587"/>
    <mergeCell ref="B589:B590"/>
    <mergeCell ref="B593:B594"/>
    <mergeCell ref="B595:B597"/>
    <mergeCell ref="B540:B541"/>
    <mergeCell ref="B544:B545"/>
    <mergeCell ref="B549:B550"/>
    <mergeCell ref="B554:B555"/>
    <mergeCell ref="B557:B558"/>
    <mergeCell ref="B560:B561"/>
    <mergeCell ref="B507:B508"/>
    <mergeCell ref="A512:A585"/>
    <mergeCell ref="B514:B515"/>
    <mergeCell ref="B516:B517"/>
    <mergeCell ref="B519:B520"/>
    <mergeCell ref="B521:B522"/>
    <mergeCell ref="B528:B530"/>
    <mergeCell ref="B533:B534"/>
    <mergeCell ref="B535:B537"/>
    <mergeCell ref="B538:B539"/>
    <mergeCell ref="B489:B490"/>
    <mergeCell ref="B492:B493"/>
    <mergeCell ref="B495:B496"/>
    <mergeCell ref="B499:B500"/>
    <mergeCell ref="B501:B502"/>
    <mergeCell ref="B503:B504"/>
    <mergeCell ref="B467:B468"/>
    <mergeCell ref="B474:B475"/>
    <mergeCell ref="B476:B477"/>
    <mergeCell ref="B478:B479"/>
    <mergeCell ref="B484:B485"/>
    <mergeCell ref="B486:B487"/>
    <mergeCell ref="B433:B434"/>
    <mergeCell ref="B437:B438"/>
    <mergeCell ref="B442:B443"/>
    <mergeCell ref="B446:B447"/>
    <mergeCell ref="B450:B451"/>
    <mergeCell ref="A454:A511"/>
    <mergeCell ref="B455:B457"/>
    <mergeCell ref="B459:B460"/>
    <mergeCell ref="B462:B463"/>
    <mergeCell ref="B465:B466"/>
    <mergeCell ref="B411:B412"/>
    <mergeCell ref="B413:B414"/>
    <mergeCell ref="B415:B416"/>
    <mergeCell ref="B420:B421"/>
    <mergeCell ref="B428:B429"/>
    <mergeCell ref="B430:B431"/>
    <mergeCell ref="B371:B372"/>
    <mergeCell ref="B379:B380"/>
    <mergeCell ref="B388:B389"/>
    <mergeCell ref="B390:B391"/>
    <mergeCell ref="B394:B395"/>
    <mergeCell ref="A396:A453"/>
    <mergeCell ref="B396:B398"/>
    <mergeCell ref="B399:B400"/>
    <mergeCell ref="B403:B404"/>
    <mergeCell ref="B407:B408"/>
    <mergeCell ref="B321:B322"/>
    <mergeCell ref="B325:B326"/>
    <mergeCell ref="B336:B337"/>
    <mergeCell ref="B339:B340"/>
    <mergeCell ref="B347:B348"/>
    <mergeCell ref="A352:A395"/>
    <mergeCell ref="B352:B353"/>
    <mergeCell ref="B357:B358"/>
    <mergeCell ref="B361:B362"/>
    <mergeCell ref="B366:B367"/>
    <mergeCell ref="B308:B309"/>
    <mergeCell ref="B310:B311"/>
    <mergeCell ref="B312:B313"/>
    <mergeCell ref="B315:B316"/>
    <mergeCell ref="B317:B318"/>
    <mergeCell ref="B319:B320"/>
    <mergeCell ref="B285:B286"/>
    <mergeCell ref="B288:B289"/>
    <mergeCell ref="A291:A351"/>
    <mergeCell ref="B291:B292"/>
    <mergeCell ref="B293:B295"/>
    <mergeCell ref="B296:B297"/>
    <mergeCell ref="B298:B299"/>
    <mergeCell ref="B300:B302"/>
    <mergeCell ref="B303:B304"/>
    <mergeCell ref="B306:B307"/>
    <mergeCell ref="B265:B266"/>
    <mergeCell ref="B268:B269"/>
    <mergeCell ref="B270:B271"/>
    <mergeCell ref="B274:B275"/>
    <mergeCell ref="B277:B278"/>
    <mergeCell ref="B279:B280"/>
    <mergeCell ref="B247:B248"/>
    <mergeCell ref="B250:B251"/>
    <mergeCell ref="B252:B253"/>
    <mergeCell ref="B255:B256"/>
    <mergeCell ref="B259:B260"/>
    <mergeCell ref="B261:B263"/>
    <mergeCell ref="B218:B219"/>
    <mergeCell ref="A224:A290"/>
    <mergeCell ref="B225:B226"/>
    <mergeCell ref="B228:B229"/>
    <mergeCell ref="B230:B231"/>
    <mergeCell ref="B232:B233"/>
    <mergeCell ref="B234:B235"/>
    <mergeCell ref="B237:B238"/>
    <mergeCell ref="B239:B240"/>
    <mergeCell ref="B241:B242"/>
    <mergeCell ref="B196:B197"/>
    <mergeCell ref="B199:B200"/>
    <mergeCell ref="B201:B202"/>
    <mergeCell ref="B206:B208"/>
    <mergeCell ref="B210:B211"/>
    <mergeCell ref="B216:B217"/>
    <mergeCell ref="B161:B162"/>
    <mergeCell ref="A164:A223"/>
    <mergeCell ref="B165:B166"/>
    <mergeCell ref="B170:B171"/>
    <mergeCell ref="B173:B174"/>
    <mergeCell ref="B175:B176"/>
    <mergeCell ref="B177:B179"/>
    <mergeCell ref="B180:B181"/>
    <mergeCell ref="B182:B183"/>
    <mergeCell ref="B188:B190"/>
    <mergeCell ref="B137:B138"/>
    <mergeCell ref="B140:B141"/>
    <mergeCell ref="B145:B146"/>
    <mergeCell ref="B147:B149"/>
    <mergeCell ref="B150:B151"/>
    <mergeCell ref="B155:B156"/>
    <mergeCell ref="B114:B115"/>
    <mergeCell ref="B119:B120"/>
    <mergeCell ref="B126:B127"/>
    <mergeCell ref="B131:B132"/>
    <mergeCell ref="B133:B134"/>
    <mergeCell ref="B135:B136"/>
    <mergeCell ref="B72:B74"/>
    <mergeCell ref="B77:B78"/>
    <mergeCell ref="B81:B82"/>
    <mergeCell ref="B89:B90"/>
    <mergeCell ref="A95:A163"/>
    <mergeCell ref="B96:B97"/>
    <mergeCell ref="B98:B99"/>
    <mergeCell ref="B100:B101"/>
    <mergeCell ref="B104:B106"/>
    <mergeCell ref="B111:B112"/>
    <mergeCell ref="B32:B34"/>
    <mergeCell ref="A43:A94"/>
    <mergeCell ref="B43:B44"/>
    <mergeCell ref="B46:B48"/>
    <mergeCell ref="B49:B50"/>
    <mergeCell ref="B53:B54"/>
    <mergeCell ref="B58:B59"/>
    <mergeCell ref="B62:B63"/>
    <mergeCell ref="B67:B68"/>
    <mergeCell ref="B70:B71"/>
    <mergeCell ref="A2:A42"/>
    <mergeCell ref="B2:B3"/>
    <mergeCell ref="B5:B6"/>
    <mergeCell ref="B7:B9"/>
    <mergeCell ref="B11:B12"/>
    <mergeCell ref="B15:B16"/>
    <mergeCell ref="B19:B20"/>
    <mergeCell ref="B24:B26"/>
    <mergeCell ref="B27:B28"/>
    <mergeCell ref="B29:B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猛 王</cp:lastModifiedBy>
  <dcterms:created xsi:type="dcterms:W3CDTF">2024-07-30T13:42:56Z</dcterms:created>
  <dcterms:modified xsi:type="dcterms:W3CDTF">2025-03-02T13:53:59Z</dcterms:modified>
</cp:coreProperties>
</file>