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5.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7.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drawings/drawing8.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0.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drawings/drawing11.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drawings/drawing12.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drawings/drawing13.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14.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5.xml" ContentType="application/vnd.openxmlformats-officedocument.drawing+xml"/>
  <Override PartName="/xl/charts/chart29.xml" ContentType="application/vnd.openxmlformats-officedocument.drawingml.chart+xml"/>
  <Override PartName="/xl/charts/chart30.xml" ContentType="application/vnd.openxmlformats-officedocument.drawingml.chart+xml"/>
  <Override PartName="/xl/drawings/drawing16.xml" ContentType="application/vnd.openxmlformats-officedocument.drawing+xml"/>
  <Override PartName="/xl/charts/chart31.xml" ContentType="application/vnd.openxmlformats-officedocument.drawingml.chart+xml"/>
  <Override PartName="/xl/charts/chart32.xml" ContentType="application/vnd.openxmlformats-officedocument.drawingml.chart+xml"/>
  <Override PartName="/xl/drawings/drawing17.xml" ContentType="application/vnd.openxmlformats-officedocument.drawing+xml"/>
  <Override PartName="/xl/charts/chart33.xml" ContentType="application/vnd.openxmlformats-officedocument.drawingml.chart+xml"/>
  <Override PartName="/xl/charts/chart34.xml" ContentType="application/vnd.openxmlformats-officedocument.drawingml.chart+xml"/>
  <Override PartName="/xl/drawings/drawing18.xml" ContentType="application/vnd.openxmlformats-officedocument.drawing+xml"/>
  <Override PartName="/xl/charts/chart35.xml" ContentType="application/vnd.openxmlformats-officedocument.drawingml.chart+xml"/>
  <Override PartName="/xl/charts/chart36.xml" ContentType="application/vnd.openxmlformats-officedocument.drawingml.chart+xml"/>
  <Override PartName="/xl/drawings/drawing19.xml" ContentType="application/vnd.openxmlformats-officedocument.drawing+xml"/>
  <Override PartName="/xl/charts/chart37.xml" ContentType="application/vnd.openxmlformats-officedocument.drawingml.chart+xml"/>
  <Override PartName="/xl/charts/chart38.xml" ContentType="application/vnd.openxmlformats-officedocument.drawingml.chart+xml"/>
  <Override PartName="/xl/drawings/drawing20.xml" ContentType="application/vnd.openxmlformats-officedocument.drawing+xml"/>
  <Override PartName="/xl/charts/chart39.xml" ContentType="application/vnd.openxmlformats-officedocument.drawingml.chart+xml"/>
  <Override PartName="/xl/charts/chart40.xml" ContentType="application/vnd.openxmlformats-officedocument.drawingml.chart+xml"/>
  <Override PartName="/xl/drawings/drawing21.xml" ContentType="application/vnd.openxmlformats-officedocument.drawing+xml"/>
  <Override PartName="/xl/charts/chart41.xml" ContentType="application/vnd.openxmlformats-officedocument.drawingml.chart+xml"/>
  <Override PartName="/xl/charts/chart42.xml" ContentType="application/vnd.openxmlformats-officedocument.drawingml.chart+xml"/>
  <Override PartName="/xl/drawings/drawing22.xml" ContentType="application/vnd.openxmlformats-officedocument.drawing+xml"/>
  <Override PartName="/xl/charts/chart43.xml" ContentType="application/vnd.openxmlformats-officedocument.drawingml.chart+xml"/>
  <Override PartName="/xl/charts/chart44.xml" ContentType="application/vnd.openxmlformats-officedocument.drawingml.chart+xml"/>
  <Override PartName="/xl/drawings/drawing23.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drawings/drawing24.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drawings/drawing25.xml" ContentType="application/vnd.openxmlformats-officedocument.drawing+xml"/>
  <Override PartName="/xl/charts/chart49.xml" ContentType="application/vnd.openxmlformats-officedocument.drawingml.chart+xml"/>
  <Override PartName="/xl/charts/chart50.xml" ContentType="application/vnd.openxmlformats-officedocument.drawingml.chart+xml"/>
  <Override PartName="/xl/drawings/drawing2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drawings/drawing27.xml" ContentType="application/vnd.openxmlformats-officedocument.drawing+xml"/>
  <Override PartName="/xl/charts/chart53.xml" ContentType="application/vnd.openxmlformats-officedocument.drawingml.chart+xml"/>
  <Override PartName="/xl/charts/chart54.xml" ContentType="application/vnd.openxmlformats-officedocument.drawingml.chart+xml"/>
  <Override PartName="/xl/drawings/drawing28.xml" ContentType="application/vnd.openxmlformats-officedocument.drawing+xml"/>
  <Override PartName="/xl/charts/chart55.xml" ContentType="application/vnd.openxmlformats-officedocument.drawingml.chart+xml"/>
  <Override PartName="/xl/charts/chart56.xml" ContentType="application/vnd.openxmlformats-officedocument.drawingml.chart+xml"/>
  <Override PartName="/xl/drawings/drawing29.xml" ContentType="application/vnd.openxmlformats-officedocument.drawing+xml"/>
  <Override PartName="/xl/charts/chart57.xml" ContentType="application/vnd.openxmlformats-officedocument.drawingml.chart+xml"/>
  <Override PartName="/xl/charts/chart58.xml" ContentType="application/vnd.openxmlformats-officedocument.drawingml.chart+xml"/>
  <Override PartName="/xl/drawings/drawing30.xml" ContentType="application/vnd.openxmlformats-officedocument.drawing+xml"/>
  <Override PartName="/xl/charts/chart59.xml" ContentType="application/vnd.openxmlformats-officedocument.drawingml.chart+xml"/>
  <Override PartName="/xl/charts/chart60.xml" ContentType="application/vnd.openxmlformats-officedocument.drawingml.chart+xml"/>
  <Override PartName="/xl/drawings/drawing3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a.kamali\Production Daily Report\98\"/>
    </mc:Choice>
  </mc:AlternateContent>
  <bookViews>
    <workbookView xWindow="0" yWindow="0" windowWidth="19200" windowHeight="6648" firstSheet="14" activeTab="30"/>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13" sheetId="13" r:id="rId13"/>
    <sheet name="14" sheetId="14" r:id="rId14"/>
    <sheet name="15" sheetId="15" r:id="rId15"/>
    <sheet name="16" sheetId="16" r:id="rId16"/>
    <sheet name="17" sheetId="17" r:id="rId17"/>
    <sheet name="18" sheetId="18" r:id="rId18"/>
    <sheet name="19" sheetId="19" r:id="rId19"/>
    <sheet name="20" sheetId="20" r:id="rId20"/>
    <sheet name="21" sheetId="21" r:id="rId21"/>
    <sheet name="22" sheetId="22" r:id="rId22"/>
    <sheet name="23" sheetId="24" r:id="rId23"/>
    <sheet name="24" sheetId="25" r:id="rId24"/>
    <sheet name="25" sheetId="26" r:id="rId25"/>
    <sheet name="26" sheetId="27" r:id="rId26"/>
    <sheet name="27" sheetId="28" r:id="rId27"/>
    <sheet name="28" sheetId="29" r:id="rId28"/>
    <sheet name="29" sheetId="30" r:id="rId29"/>
    <sheet name="30" sheetId="31" r:id="rId30"/>
    <sheet name="31" sheetId="32" r:id="rId31"/>
  </sheets>
  <externalReferences>
    <externalReference r:id="rId32"/>
    <externalReference r:id="rId33"/>
  </externalReferences>
  <definedNames>
    <definedName name="AC_in" localSheetId="9">#REF!</definedName>
    <definedName name="AC_in" localSheetId="10">#REF!</definedName>
    <definedName name="AC_in" localSheetId="11">#REF!</definedName>
    <definedName name="AC_in" localSheetId="12">#REF!</definedName>
    <definedName name="AC_in" localSheetId="13">#REF!</definedName>
    <definedName name="AC_in" localSheetId="14">#REF!</definedName>
    <definedName name="AC_in" localSheetId="15">#REF!</definedName>
    <definedName name="AC_in" localSheetId="16">#REF!</definedName>
    <definedName name="AC_in" localSheetId="17">#REF!</definedName>
    <definedName name="AC_in" localSheetId="18">#REF!</definedName>
    <definedName name="AC_in" localSheetId="1">#REF!</definedName>
    <definedName name="AC_in" localSheetId="19">#REF!</definedName>
    <definedName name="AC_in" localSheetId="20">#REF!</definedName>
    <definedName name="AC_in" localSheetId="21">#REF!</definedName>
    <definedName name="AC_in" localSheetId="22">#REF!</definedName>
    <definedName name="AC_in" localSheetId="23">#REF!</definedName>
    <definedName name="AC_in" localSheetId="24">#REF!</definedName>
    <definedName name="AC_in" localSheetId="25">#REF!</definedName>
    <definedName name="AC_in" localSheetId="26">#REF!</definedName>
    <definedName name="AC_in" localSheetId="27">#REF!</definedName>
    <definedName name="AC_in" localSheetId="28">#REF!</definedName>
    <definedName name="AC_in" localSheetId="2">#REF!</definedName>
    <definedName name="AC_in" localSheetId="29">#REF!</definedName>
    <definedName name="AC_in" localSheetId="30">#REF!</definedName>
    <definedName name="AC_in" localSheetId="3">#REF!</definedName>
    <definedName name="AC_in" localSheetId="4">#REF!</definedName>
    <definedName name="AC_in" localSheetId="5">#REF!</definedName>
    <definedName name="AC_in" localSheetId="6">#REF!</definedName>
    <definedName name="AC_in" localSheetId="7">#REF!</definedName>
    <definedName name="AC_in" localSheetId="8">#REF!</definedName>
    <definedName name="AC_in">#REF!</definedName>
    <definedName name="AC_log" localSheetId="9">#REF!</definedName>
    <definedName name="AC_log" localSheetId="10">#REF!</definedName>
    <definedName name="AC_log" localSheetId="11">#REF!</definedName>
    <definedName name="AC_log" localSheetId="12">#REF!</definedName>
    <definedName name="AC_log" localSheetId="13">#REF!</definedName>
    <definedName name="AC_log" localSheetId="14">#REF!</definedName>
    <definedName name="AC_log" localSheetId="15">#REF!</definedName>
    <definedName name="AC_log" localSheetId="16">#REF!</definedName>
    <definedName name="AC_log" localSheetId="17">#REF!</definedName>
    <definedName name="AC_log" localSheetId="18">#REF!</definedName>
    <definedName name="AC_log" localSheetId="1">#REF!</definedName>
    <definedName name="AC_log" localSheetId="19">#REF!</definedName>
    <definedName name="AC_log" localSheetId="20">#REF!</definedName>
    <definedName name="AC_log" localSheetId="21">#REF!</definedName>
    <definedName name="AC_log" localSheetId="22">#REF!</definedName>
    <definedName name="AC_log" localSheetId="23">#REF!</definedName>
    <definedName name="AC_log" localSheetId="24">#REF!</definedName>
    <definedName name="AC_log" localSheetId="25">#REF!</definedName>
    <definedName name="AC_log" localSheetId="26">#REF!</definedName>
    <definedName name="AC_log" localSheetId="27">#REF!</definedName>
    <definedName name="AC_log" localSheetId="28">#REF!</definedName>
    <definedName name="AC_log" localSheetId="2">#REF!</definedName>
    <definedName name="AC_log" localSheetId="29">#REF!</definedName>
    <definedName name="AC_log" localSheetId="30">#REF!</definedName>
    <definedName name="AC_log" localSheetId="3">#REF!</definedName>
    <definedName name="AC_log" localSheetId="4">#REF!</definedName>
    <definedName name="AC_log" localSheetId="5">#REF!</definedName>
    <definedName name="AC_log" localSheetId="6">#REF!</definedName>
    <definedName name="AC_log" localSheetId="7">#REF!</definedName>
    <definedName name="AC_log" localSheetId="8">#REF!</definedName>
    <definedName name="AC_log">#REF!</definedName>
    <definedName name="AC_out" localSheetId="9">#REF!</definedName>
    <definedName name="AC_out" localSheetId="10">#REF!</definedName>
    <definedName name="AC_out" localSheetId="11">#REF!</definedName>
    <definedName name="AC_out" localSheetId="12">#REF!</definedName>
    <definedName name="AC_out" localSheetId="13">#REF!</definedName>
    <definedName name="AC_out" localSheetId="14">#REF!</definedName>
    <definedName name="AC_out" localSheetId="15">#REF!</definedName>
    <definedName name="AC_out" localSheetId="16">#REF!</definedName>
    <definedName name="AC_out" localSheetId="17">#REF!</definedName>
    <definedName name="AC_out" localSheetId="18">#REF!</definedName>
    <definedName name="AC_out" localSheetId="1">#REF!</definedName>
    <definedName name="AC_out" localSheetId="19">#REF!</definedName>
    <definedName name="AC_out" localSheetId="20">#REF!</definedName>
    <definedName name="AC_out" localSheetId="21">#REF!</definedName>
    <definedName name="AC_out" localSheetId="22">#REF!</definedName>
    <definedName name="AC_out" localSheetId="23">#REF!</definedName>
    <definedName name="AC_out" localSheetId="24">#REF!</definedName>
    <definedName name="AC_out" localSheetId="25">#REF!</definedName>
    <definedName name="AC_out" localSheetId="26">#REF!</definedName>
    <definedName name="AC_out" localSheetId="27">#REF!</definedName>
    <definedName name="AC_out" localSheetId="28">#REF!</definedName>
    <definedName name="AC_out" localSheetId="2">#REF!</definedName>
    <definedName name="AC_out" localSheetId="29">#REF!</definedName>
    <definedName name="AC_out" localSheetId="30">#REF!</definedName>
    <definedName name="AC_out" localSheetId="3">#REF!</definedName>
    <definedName name="AC_out" localSheetId="4">#REF!</definedName>
    <definedName name="AC_out" localSheetId="5">#REF!</definedName>
    <definedName name="AC_out" localSheetId="6">#REF!</definedName>
    <definedName name="AC_out" localSheetId="7">#REF!</definedName>
    <definedName name="AC_out" localSheetId="8">#REF!</definedName>
    <definedName name="AC_out">#REF!</definedName>
    <definedName name="ACy_in" localSheetId="9">#REF!</definedName>
    <definedName name="ACy_in" localSheetId="10">#REF!</definedName>
    <definedName name="ACy_in" localSheetId="11">#REF!</definedName>
    <definedName name="ACy_in" localSheetId="12">#REF!</definedName>
    <definedName name="ACy_in" localSheetId="13">#REF!</definedName>
    <definedName name="ACy_in" localSheetId="14">#REF!</definedName>
    <definedName name="ACy_in" localSheetId="15">#REF!</definedName>
    <definedName name="ACy_in" localSheetId="16">#REF!</definedName>
    <definedName name="ACy_in" localSheetId="17">#REF!</definedName>
    <definedName name="ACy_in" localSheetId="18">#REF!</definedName>
    <definedName name="ACy_in" localSheetId="1">#REF!</definedName>
    <definedName name="ACy_in" localSheetId="19">#REF!</definedName>
    <definedName name="ACy_in" localSheetId="20">#REF!</definedName>
    <definedName name="ACy_in" localSheetId="21">#REF!</definedName>
    <definedName name="ACy_in" localSheetId="22">#REF!</definedName>
    <definedName name="ACy_in" localSheetId="23">#REF!</definedName>
    <definedName name="ACy_in" localSheetId="24">#REF!</definedName>
    <definedName name="ACy_in" localSheetId="25">#REF!</definedName>
    <definedName name="ACy_in" localSheetId="26">#REF!</definedName>
    <definedName name="ACy_in" localSheetId="27">#REF!</definedName>
    <definedName name="ACy_in" localSheetId="28">#REF!</definedName>
    <definedName name="ACy_in" localSheetId="2">#REF!</definedName>
    <definedName name="ACy_in" localSheetId="29">#REF!</definedName>
    <definedName name="ACy_in" localSheetId="30">#REF!</definedName>
    <definedName name="ACy_in" localSheetId="3">#REF!</definedName>
    <definedName name="ACy_in" localSheetId="4">#REF!</definedName>
    <definedName name="ACy_in" localSheetId="5">#REF!</definedName>
    <definedName name="ACy_in" localSheetId="6">#REF!</definedName>
    <definedName name="ACy_in" localSheetId="7">#REF!</definedName>
    <definedName name="ACy_in" localSheetId="8">#REF!</definedName>
    <definedName name="ACy_in">#REF!</definedName>
    <definedName name="ACy_log" localSheetId="9">#REF!</definedName>
    <definedName name="ACy_log" localSheetId="10">#REF!</definedName>
    <definedName name="ACy_log" localSheetId="11">#REF!</definedName>
    <definedName name="ACy_log" localSheetId="12">#REF!</definedName>
    <definedName name="ACy_log" localSheetId="13">#REF!</definedName>
    <definedName name="ACy_log" localSheetId="14">#REF!</definedName>
    <definedName name="ACy_log" localSheetId="15">#REF!</definedName>
    <definedName name="ACy_log" localSheetId="16">#REF!</definedName>
    <definedName name="ACy_log" localSheetId="17">#REF!</definedName>
    <definedName name="ACy_log" localSheetId="18">#REF!</definedName>
    <definedName name="ACy_log" localSheetId="1">#REF!</definedName>
    <definedName name="ACy_log" localSheetId="19">#REF!</definedName>
    <definedName name="ACy_log" localSheetId="20">#REF!</definedName>
    <definedName name="ACy_log" localSheetId="21">#REF!</definedName>
    <definedName name="ACy_log" localSheetId="22">#REF!</definedName>
    <definedName name="ACy_log" localSheetId="23">#REF!</definedName>
    <definedName name="ACy_log" localSheetId="24">#REF!</definedName>
    <definedName name="ACy_log" localSheetId="25">#REF!</definedName>
    <definedName name="ACy_log" localSheetId="26">#REF!</definedName>
    <definedName name="ACy_log" localSheetId="27">#REF!</definedName>
    <definedName name="ACy_log" localSheetId="28">#REF!</definedName>
    <definedName name="ACy_log" localSheetId="2">#REF!</definedName>
    <definedName name="ACy_log" localSheetId="29">#REF!</definedName>
    <definedName name="ACy_log" localSheetId="30">#REF!</definedName>
    <definedName name="ACy_log" localSheetId="3">#REF!</definedName>
    <definedName name="ACy_log" localSheetId="4">#REF!</definedName>
    <definedName name="ACy_log" localSheetId="5">#REF!</definedName>
    <definedName name="ACy_log" localSheetId="6">#REF!</definedName>
    <definedName name="ACy_log" localSheetId="7">#REF!</definedName>
    <definedName name="ACy_log" localSheetId="8">#REF!</definedName>
    <definedName name="ACy_log">#REF!</definedName>
    <definedName name="ACy_out" localSheetId="9">#REF!</definedName>
    <definedName name="ACy_out" localSheetId="10">#REF!</definedName>
    <definedName name="ACy_out" localSheetId="11">#REF!</definedName>
    <definedName name="ACy_out" localSheetId="12">#REF!</definedName>
    <definedName name="ACy_out" localSheetId="13">#REF!</definedName>
    <definedName name="ACy_out" localSheetId="14">#REF!</definedName>
    <definedName name="ACy_out" localSheetId="15">#REF!</definedName>
    <definedName name="ACy_out" localSheetId="16">#REF!</definedName>
    <definedName name="ACy_out" localSheetId="17">#REF!</definedName>
    <definedName name="ACy_out" localSheetId="18">#REF!</definedName>
    <definedName name="ACy_out" localSheetId="1">#REF!</definedName>
    <definedName name="ACy_out" localSheetId="19">#REF!</definedName>
    <definedName name="ACy_out" localSheetId="20">#REF!</definedName>
    <definedName name="ACy_out" localSheetId="21">#REF!</definedName>
    <definedName name="ACy_out" localSheetId="22">#REF!</definedName>
    <definedName name="ACy_out" localSheetId="23">#REF!</definedName>
    <definedName name="ACy_out" localSheetId="24">#REF!</definedName>
    <definedName name="ACy_out" localSheetId="25">#REF!</definedName>
    <definedName name="ACy_out" localSheetId="26">#REF!</definedName>
    <definedName name="ACy_out" localSheetId="27">#REF!</definedName>
    <definedName name="ACy_out" localSheetId="28">#REF!</definedName>
    <definedName name="ACy_out" localSheetId="2">#REF!</definedName>
    <definedName name="ACy_out" localSheetId="29">#REF!</definedName>
    <definedName name="ACy_out" localSheetId="30">#REF!</definedName>
    <definedName name="ACy_out" localSheetId="3">#REF!</definedName>
    <definedName name="ACy_out" localSheetId="4">#REF!</definedName>
    <definedName name="ACy_out" localSheetId="5">#REF!</definedName>
    <definedName name="ACy_out" localSheetId="6">#REF!</definedName>
    <definedName name="ACy_out" localSheetId="7">#REF!</definedName>
    <definedName name="ACy_out" localSheetId="8">#REF!</definedName>
    <definedName name="ACy_out">#REF!</definedName>
    <definedName name="ccr" localSheetId="9">#REF!</definedName>
    <definedName name="ccr" localSheetId="10">#REF!</definedName>
    <definedName name="ccr" localSheetId="11">#REF!</definedName>
    <definedName name="ccr" localSheetId="12">#REF!</definedName>
    <definedName name="ccr" localSheetId="13">#REF!</definedName>
    <definedName name="ccr" localSheetId="14">#REF!</definedName>
    <definedName name="ccr" localSheetId="15">#REF!</definedName>
    <definedName name="ccr" localSheetId="16">#REF!</definedName>
    <definedName name="ccr" localSheetId="17">#REF!</definedName>
    <definedName name="ccr" localSheetId="18">#REF!</definedName>
    <definedName name="ccr" localSheetId="1">#REF!</definedName>
    <definedName name="ccr" localSheetId="19">#REF!</definedName>
    <definedName name="ccr" localSheetId="20">#REF!</definedName>
    <definedName name="ccr" localSheetId="21">#REF!</definedName>
    <definedName name="ccr" localSheetId="22">#REF!</definedName>
    <definedName name="ccr" localSheetId="23">#REF!</definedName>
    <definedName name="ccr" localSheetId="24">#REF!</definedName>
    <definedName name="ccr" localSheetId="25">#REF!</definedName>
    <definedName name="ccr" localSheetId="26">#REF!</definedName>
    <definedName name="ccr" localSheetId="27">#REF!</definedName>
    <definedName name="ccr" localSheetId="28">#REF!</definedName>
    <definedName name="ccr" localSheetId="2">#REF!</definedName>
    <definedName name="ccr" localSheetId="29">#REF!</definedName>
    <definedName name="ccr" localSheetId="30">#REF!</definedName>
    <definedName name="ccr" localSheetId="3">#REF!</definedName>
    <definedName name="ccr" localSheetId="4">#REF!</definedName>
    <definedName name="ccr" localSheetId="5">#REF!</definedName>
    <definedName name="ccr" localSheetId="6">#REF!</definedName>
    <definedName name="ccr" localSheetId="7">#REF!</definedName>
    <definedName name="ccr" localSheetId="8">#REF!</definedName>
    <definedName name="ccr">#REF!</definedName>
    <definedName name="CCR_comments" localSheetId="9">#REF!</definedName>
    <definedName name="CCR_comments" localSheetId="10">#REF!</definedName>
    <definedName name="CCR_comments" localSheetId="11">#REF!</definedName>
    <definedName name="CCR_comments" localSheetId="12">#REF!</definedName>
    <definedName name="CCR_comments" localSheetId="13">#REF!</definedName>
    <definedName name="CCR_comments" localSheetId="14">#REF!</definedName>
    <definedName name="CCR_comments" localSheetId="15">#REF!</definedName>
    <definedName name="CCR_comments" localSheetId="16">#REF!</definedName>
    <definedName name="CCR_comments" localSheetId="17">#REF!</definedName>
    <definedName name="CCR_comments" localSheetId="18">#REF!</definedName>
    <definedName name="CCR_comments" localSheetId="1">#REF!</definedName>
    <definedName name="CCR_comments" localSheetId="19">#REF!</definedName>
    <definedName name="CCR_comments" localSheetId="20">#REF!</definedName>
    <definedName name="CCR_comments" localSheetId="21">#REF!</definedName>
    <definedName name="CCR_comments" localSheetId="22">#REF!</definedName>
    <definedName name="CCR_comments" localSheetId="23">#REF!</definedName>
    <definedName name="CCR_comments" localSheetId="24">#REF!</definedName>
    <definedName name="CCR_comments" localSheetId="25">#REF!</definedName>
    <definedName name="CCR_comments" localSheetId="26">#REF!</definedName>
    <definedName name="CCR_comments" localSheetId="27">#REF!</definedName>
    <definedName name="CCR_comments" localSheetId="28">#REF!</definedName>
    <definedName name="CCR_comments" localSheetId="2">#REF!</definedName>
    <definedName name="CCR_comments" localSheetId="29">#REF!</definedName>
    <definedName name="CCR_comments" localSheetId="30">#REF!</definedName>
    <definedName name="CCR_comments" localSheetId="3">#REF!</definedName>
    <definedName name="CCR_comments" localSheetId="4">#REF!</definedName>
    <definedName name="CCR_comments" localSheetId="5">#REF!</definedName>
    <definedName name="CCR_comments" localSheetId="6">#REF!</definedName>
    <definedName name="CCR_comments" localSheetId="7">#REF!</definedName>
    <definedName name="CCR_comments" localSheetId="8">#REF!</definedName>
    <definedName name="CCR_comments">#REF!</definedName>
    <definedName name="CCR_Hourly" localSheetId="9">#REF!</definedName>
    <definedName name="CCR_Hourly" localSheetId="10">#REF!</definedName>
    <definedName name="CCR_Hourly" localSheetId="11">#REF!</definedName>
    <definedName name="CCR_Hourly" localSheetId="12">#REF!</definedName>
    <definedName name="CCR_Hourly" localSheetId="13">#REF!</definedName>
    <definedName name="CCR_Hourly" localSheetId="14">#REF!</definedName>
    <definedName name="CCR_Hourly" localSheetId="15">#REF!</definedName>
    <definedName name="CCR_Hourly" localSheetId="16">#REF!</definedName>
    <definedName name="CCR_Hourly" localSheetId="17">#REF!</definedName>
    <definedName name="CCR_Hourly" localSheetId="18">#REF!</definedName>
    <definedName name="CCR_Hourly" localSheetId="1">#REF!</definedName>
    <definedName name="CCR_Hourly" localSheetId="19">#REF!</definedName>
    <definedName name="CCR_Hourly" localSheetId="20">#REF!</definedName>
    <definedName name="CCR_Hourly" localSheetId="21">#REF!</definedName>
    <definedName name="CCR_Hourly" localSheetId="22">#REF!</definedName>
    <definedName name="CCR_Hourly" localSheetId="23">#REF!</definedName>
    <definedName name="CCR_Hourly" localSheetId="24">#REF!</definedName>
    <definedName name="CCR_Hourly" localSheetId="25">#REF!</definedName>
    <definedName name="CCR_Hourly" localSheetId="26">#REF!</definedName>
    <definedName name="CCR_Hourly" localSheetId="27">#REF!</definedName>
    <definedName name="CCR_Hourly" localSheetId="28">#REF!</definedName>
    <definedName name="CCR_Hourly" localSheetId="2">#REF!</definedName>
    <definedName name="CCR_Hourly" localSheetId="29">#REF!</definedName>
    <definedName name="CCR_Hourly" localSheetId="30">#REF!</definedName>
    <definedName name="CCR_Hourly" localSheetId="3">#REF!</definedName>
    <definedName name="CCR_Hourly" localSheetId="4">#REF!</definedName>
    <definedName name="CCR_Hourly" localSheetId="5">#REF!</definedName>
    <definedName name="CCR_Hourly" localSheetId="6">#REF!</definedName>
    <definedName name="CCR_Hourly" localSheetId="7">#REF!</definedName>
    <definedName name="CCR_Hourly" localSheetId="8">#REF!</definedName>
    <definedName name="CCR_Hourly">#REF!</definedName>
    <definedName name="CCR_in" localSheetId="9">#REF!</definedName>
    <definedName name="CCR_in" localSheetId="10">#REF!</definedName>
    <definedName name="CCR_in" localSheetId="11">#REF!</definedName>
    <definedName name="CCR_in" localSheetId="12">#REF!</definedName>
    <definedName name="CCR_in" localSheetId="13">#REF!</definedName>
    <definedName name="CCR_in" localSheetId="14">#REF!</definedName>
    <definedName name="CCR_in" localSheetId="15">#REF!</definedName>
    <definedName name="CCR_in" localSheetId="16">#REF!</definedName>
    <definedName name="CCR_in" localSheetId="17">#REF!</definedName>
    <definedName name="CCR_in" localSheetId="18">#REF!</definedName>
    <definedName name="CCR_in" localSheetId="1">#REF!</definedName>
    <definedName name="CCR_in" localSheetId="19">#REF!</definedName>
    <definedName name="CCR_in" localSheetId="20">#REF!</definedName>
    <definedName name="CCR_in" localSheetId="21">#REF!</definedName>
    <definedName name="CCR_in" localSheetId="22">#REF!</definedName>
    <definedName name="CCR_in" localSheetId="23">#REF!</definedName>
    <definedName name="CCR_in" localSheetId="24">#REF!</definedName>
    <definedName name="CCR_in" localSheetId="25">#REF!</definedName>
    <definedName name="CCR_in" localSheetId="26">#REF!</definedName>
    <definedName name="CCR_in" localSheetId="27">#REF!</definedName>
    <definedName name="CCR_in" localSheetId="28">#REF!</definedName>
    <definedName name="CCR_in" localSheetId="2">#REF!</definedName>
    <definedName name="CCR_in" localSheetId="29">#REF!</definedName>
    <definedName name="CCR_in" localSheetId="30">#REF!</definedName>
    <definedName name="CCR_in" localSheetId="3">#REF!</definedName>
    <definedName name="CCR_in" localSheetId="4">#REF!</definedName>
    <definedName name="CCR_in" localSheetId="5">#REF!</definedName>
    <definedName name="CCR_in" localSheetId="6">#REF!</definedName>
    <definedName name="CCR_in" localSheetId="7">#REF!</definedName>
    <definedName name="CCR_in" localSheetId="8">#REF!</definedName>
    <definedName name="CCR_in">#REF!</definedName>
    <definedName name="CCR_Out" localSheetId="9">#REF!</definedName>
    <definedName name="CCR_Out" localSheetId="10">#REF!</definedName>
    <definedName name="CCR_Out" localSheetId="11">#REF!</definedName>
    <definedName name="CCR_Out" localSheetId="12">#REF!</definedName>
    <definedName name="CCR_Out" localSheetId="13">#REF!</definedName>
    <definedName name="CCR_Out" localSheetId="14">#REF!</definedName>
    <definedName name="CCR_Out" localSheetId="15">#REF!</definedName>
    <definedName name="CCR_Out" localSheetId="16">#REF!</definedName>
    <definedName name="CCR_Out" localSheetId="17">#REF!</definedName>
    <definedName name="CCR_Out" localSheetId="18">#REF!</definedName>
    <definedName name="CCR_Out" localSheetId="1">#REF!</definedName>
    <definedName name="CCR_Out" localSheetId="19">#REF!</definedName>
    <definedName name="CCR_Out" localSheetId="20">#REF!</definedName>
    <definedName name="CCR_Out" localSheetId="21">#REF!</definedName>
    <definedName name="CCR_Out" localSheetId="22">#REF!</definedName>
    <definedName name="CCR_Out" localSheetId="23">#REF!</definedName>
    <definedName name="CCR_Out" localSheetId="24">#REF!</definedName>
    <definedName name="CCR_Out" localSheetId="25">#REF!</definedName>
    <definedName name="CCR_Out" localSheetId="26">#REF!</definedName>
    <definedName name="CCR_Out" localSheetId="27">#REF!</definedName>
    <definedName name="CCR_Out" localSheetId="28">#REF!</definedName>
    <definedName name="CCR_Out" localSheetId="2">#REF!</definedName>
    <definedName name="CCR_Out" localSheetId="29">#REF!</definedName>
    <definedName name="CCR_Out" localSheetId="30">#REF!</definedName>
    <definedName name="CCR_Out" localSheetId="3">#REF!</definedName>
    <definedName name="CCR_Out" localSheetId="4">#REF!</definedName>
    <definedName name="CCR_Out" localSheetId="5">#REF!</definedName>
    <definedName name="CCR_Out" localSheetId="6">#REF!</definedName>
    <definedName name="CCR_Out" localSheetId="7">#REF!</definedName>
    <definedName name="CCR_Out" localSheetId="8">#REF!</definedName>
    <definedName name="CCR_Out">#REF!</definedName>
    <definedName name="CCR_PC2VS" localSheetId="9">#REF!</definedName>
    <definedName name="CCR_PC2VS" localSheetId="10">#REF!</definedName>
    <definedName name="CCR_PC2VS" localSheetId="11">#REF!</definedName>
    <definedName name="CCR_PC2VS" localSheetId="12">#REF!</definedName>
    <definedName name="CCR_PC2VS" localSheetId="13">#REF!</definedName>
    <definedName name="CCR_PC2VS" localSheetId="14">#REF!</definedName>
    <definedName name="CCR_PC2VS" localSheetId="15">#REF!</definedName>
    <definedName name="CCR_PC2VS" localSheetId="16">#REF!</definedName>
    <definedName name="CCR_PC2VS" localSheetId="17">#REF!</definedName>
    <definedName name="CCR_PC2VS" localSheetId="18">#REF!</definedName>
    <definedName name="CCR_PC2VS" localSheetId="1">#REF!</definedName>
    <definedName name="CCR_PC2VS" localSheetId="19">#REF!</definedName>
    <definedName name="CCR_PC2VS" localSheetId="20">#REF!</definedName>
    <definedName name="CCR_PC2VS" localSheetId="21">#REF!</definedName>
    <definedName name="CCR_PC2VS" localSheetId="22">#REF!</definedName>
    <definedName name="CCR_PC2VS" localSheetId="23">#REF!</definedName>
    <definedName name="CCR_PC2VS" localSheetId="24">#REF!</definedName>
    <definedName name="CCR_PC2VS" localSheetId="25">#REF!</definedName>
    <definedName name="CCR_PC2VS" localSheetId="26">#REF!</definedName>
    <definedName name="CCR_PC2VS" localSheetId="27">#REF!</definedName>
    <definedName name="CCR_PC2VS" localSheetId="28">#REF!</definedName>
    <definedName name="CCR_PC2VS" localSheetId="2">#REF!</definedName>
    <definedName name="CCR_PC2VS" localSheetId="29">#REF!</definedName>
    <definedName name="CCR_PC2VS" localSheetId="30">#REF!</definedName>
    <definedName name="CCR_PC2VS" localSheetId="3">#REF!</definedName>
    <definedName name="CCR_PC2VS" localSheetId="4">#REF!</definedName>
    <definedName name="CCR_PC2VS" localSheetId="5">#REF!</definedName>
    <definedName name="CCR_PC2VS" localSheetId="6">#REF!</definedName>
    <definedName name="CCR_PC2VS" localSheetId="7">#REF!</definedName>
    <definedName name="CCR_PC2VS" localSheetId="8">#REF!</definedName>
    <definedName name="CCR_PC2VS">#REF!</definedName>
    <definedName name="CCR_Stops" localSheetId="9">#REF!</definedName>
    <definedName name="CCR_Stops" localSheetId="10">#REF!</definedName>
    <definedName name="CCR_Stops" localSheetId="11">#REF!</definedName>
    <definedName name="CCR_Stops" localSheetId="12">#REF!</definedName>
    <definedName name="CCR_Stops" localSheetId="13">#REF!</definedName>
    <definedName name="CCR_Stops" localSheetId="14">#REF!</definedName>
    <definedName name="CCR_Stops" localSheetId="15">#REF!</definedName>
    <definedName name="CCR_Stops" localSheetId="16">#REF!</definedName>
    <definedName name="CCR_Stops" localSheetId="17">#REF!</definedName>
    <definedName name="CCR_Stops" localSheetId="18">#REF!</definedName>
    <definedName name="CCR_Stops" localSheetId="1">#REF!</definedName>
    <definedName name="CCR_Stops" localSheetId="19">#REF!</definedName>
    <definedName name="CCR_Stops" localSheetId="20">#REF!</definedName>
    <definedName name="CCR_Stops" localSheetId="21">#REF!</definedName>
    <definedName name="CCR_Stops" localSheetId="22">#REF!</definedName>
    <definedName name="CCR_Stops" localSheetId="23">#REF!</definedName>
    <definedName name="CCR_Stops" localSheetId="24">#REF!</definedName>
    <definedName name="CCR_Stops" localSheetId="25">#REF!</definedName>
    <definedName name="CCR_Stops" localSheetId="26">#REF!</definedName>
    <definedName name="CCR_Stops" localSheetId="27">#REF!</definedName>
    <definedName name="CCR_Stops" localSheetId="28">#REF!</definedName>
    <definedName name="CCR_Stops" localSheetId="2">#REF!</definedName>
    <definedName name="CCR_Stops" localSheetId="29">#REF!</definedName>
    <definedName name="CCR_Stops" localSheetId="30">#REF!</definedName>
    <definedName name="CCR_Stops" localSheetId="3">#REF!</definedName>
    <definedName name="CCR_Stops" localSheetId="4">#REF!</definedName>
    <definedName name="CCR_Stops" localSheetId="5">#REF!</definedName>
    <definedName name="CCR_Stops" localSheetId="6">#REF!</definedName>
    <definedName name="CCR_Stops" localSheetId="7">#REF!</definedName>
    <definedName name="CCR_Stops" localSheetId="8">#REF!</definedName>
    <definedName name="CCR_Stops">#REF!</definedName>
    <definedName name="_xlnm.Print_Area">'[1]30'!$A$1:$E$44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30" l="1"/>
  <c r="G16" i="30"/>
  <c r="C18" i="30"/>
  <c r="C17" i="30"/>
  <c r="C16" i="30"/>
  <c r="G17" i="24" l="1"/>
  <c r="G16" i="24"/>
  <c r="C18" i="24"/>
  <c r="C17" i="24"/>
  <c r="C16" i="24"/>
  <c r="C18" i="20" l="1"/>
  <c r="G17" i="20"/>
  <c r="G16" i="20"/>
  <c r="C16" i="20"/>
  <c r="C17" i="20"/>
</calcChain>
</file>

<file path=xl/sharedStrings.xml><?xml version="1.0" encoding="utf-8"?>
<sst xmlns="http://schemas.openxmlformats.org/spreadsheetml/2006/main" count="14540" uniqueCount="364">
  <si>
    <r>
      <rPr>
        <b/>
        <sz val="16"/>
        <color rgb="FFFF0000"/>
        <rFont val="B Titr"/>
        <charset val="178"/>
      </rPr>
      <t>واحد برنامه ریزی تولید</t>
    </r>
    <r>
      <rPr>
        <b/>
        <sz val="16"/>
        <rFont val="B Titr"/>
        <charset val="178"/>
      </rPr>
      <t xml:space="preserve">
گزارش روزانه تولید</t>
    </r>
  </si>
  <si>
    <t>تاریخ گزارش:</t>
  </si>
  <si>
    <t>شرح</t>
  </si>
  <si>
    <t>واحد</t>
  </si>
  <si>
    <t>صبح</t>
  </si>
  <si>
    <t>بعدازظهر</t>
  </si>
  <si>
    <t>شب</t>
  </si>
  <si>
    <t>روز</t>
  </si>
  <si>
    <t>از ابتدای ماه</t>
  </si>
  <si>
    <t>1. میزان تولید</t>
  </si>
  <si>
    <t>میزان تولید بر اساس برنامه</t>
  </si>
  <si>
    <t>تن</t>
  </si>
  <si>
    <t>میزان تولید واقعي</t>
  </si>
  <si>
    <t>2. ساعات تولید و توقفات</t>
  </si>
  <si>
    <t>زمان تولید</t>
  </si>
  <si>
    <t>ساعت</t>
  </si>
  <si>
    <t>زمان توقفات</t>
  </si>
  <si>
    <t>برنامه ريزي نشده</t>
  </si>
  <si>
    <t>برنامه ريزي شده</t>
  </si>
  <si>
    <t>3. تولید و فروش ریزدانه</t>
  </si>
  <si>
    <t>میزان ورود ریزدانه به انبار</t>
  </si>
  <si>
    <t>تعداد کامیون ورودی به انبار</t>
  </si>
  <si>
    <t>دستگاه</t>
  </si>
  <si>
    <t>میزان فروش ریزدانه</t>
  </si>
  <si>
    <t>تعداد کامیون خروجی از انبار</t>
  </si>
  <si>
    <t>موجودی انبار ریزدانه در انتهای دوره</t>
  </si>
  <si>
    <t>4. تولید و فروش چانک</t>
  </si>
  <si>
    <t>میزان تولید چانک</t>
  </si>
  <si>
    <t>میزان فروش چانک</t>
  </si>
  <si>
    <t>موجودی انبار چانک در انتهای دوره</t>
  </si>
  <si>
    <t>5. دريافت و آماده سازي مواد اوليه</t>
  </si>
  <si>
    <t>1.5. دريافت و برداشت كنسانتره</t>
  </si>
  <si>
    <t>ميزان كنسانتره تخليه شده از واگن</t>
  </si>
  <si>
    <t>تعداد واگن تخليه شده</t>
  </si>
  <si>
    <t>ميزان ساعت كاركرد ناحيه 110</t>
  </si>
  <si>
    <t>نرخ تخليه كنسانتره از واگن در زمان مستقيم كاري</t>
  </si>
  <si>
    <t>تن/ساعت</t>
  </si>
  <si>
    <t>ميزان كنسانتره تخليه شده از كاميون - چادرملو</t>
  </si>
  <si>
    <t>تعداد كاميون تخليه شده - چادرملو</t>
  </si>
  <si>
    <t>ميزان كنسانتره تخليه شده از كاميون - زرین</t>
  </si>
  <si>
    <t>تعداد كاميون تخليه شده - زرین</t>
  </si>
  <si>
    <t>ميزان ساعت كاركرد ناحيه 160</t>
  </si>
  <si>
    <t>نرخ تخليه كنسانتره از كاميون در زمان مستقيم كاري</t>
  </si>
  <si>
    <t>ميزان كل كنسانتره ورودي</t>
  </si>
  <si>
    <t>ميزان كنسانتره برداشتي از يارد</t>
  </si>
  <si>
    <t>موجودي كنسانتره در انتهاي دوره گزارش</t>
  </si>
  <si>
    <t>2.5. خردايش مجدد كنسانتره (بخش HPGR)</t>
  </si>
  <si>
    <t>ميزان توليد</t>
  </si>
  <si>
    <t>ميزان ساعت كاركرد</t>
  </si>
  <si>
    <t>نرخ توليد در زمان مستقيم كاري</t>
  </si>
  <si>
    <t>3.5. دريافت و برداشت و آماده سازي آهك</t>
  </si>
  <si>
    <t>ميزان ورودي آهك</t>
  </si>
  <si>
    <t>تعداد كاميون</t>
  </si>
  <si>
    <t>ميزان آهك برداشتي از يارد</t>
  </si>
  <si>
    <t>موجودي آهك در انتهاي دوره گزارش</t>
  </si>
  <si>
    <t>ميزان توليد آهك خردايش شده (رولرميل)</t>
  </si>
  <si>
    <r>
      <t xml:space="preserve">ميزان مصرف گاز در اين واحد </t>
    </r>
    <r>
      <rPr>
        <b/>
        <sz val="11"/>
        <rFont val="Calibri"/>
        <family val="2"/>
        <scheme val="minor"/>
      </rPr>
      <t>(210HG1)</t>
    </r>
  </si>
  <si>
    <r>
      <t>NM</t>
    </r>
    <r>
      <rPr>
        <b/>
        <vertAlign val="superscript"/>
        <sz val="12"/>
        <rFont val="Calibri"/>
        <family val="2"/>
        <scheme val="minor"/>
      </rPr>
      <t>3</t>
    </r>
  </si>
  <si>
    <t>ميزان ساعت كاركرد رولرميل</t>
  </si>
  <si>
    <t>نرخ مصرف گاز به ازاي هرتن توليد آهك</t>
  </si>
  <si>
    <r>
      <t>NM</t>
    </r>
    <r>
      <rPr>
        <b/>
        <vertAlign val="superscript"/>
        <sz val="12"/>
        <rFont val="Calibri"/>
        <family val="2"/>
        <scheme val="minor"/>
      </rPr>
      <t>3</t>
    </r>
    <r>
      <rPr>
        <b/>
        <sz val="12"/>
        <rFont val="Calibri"/>
        <family val="2"/>
        <scheme val="minor"/>
      </rPr>
      <t>/H</t>
    </r>
  </si>
  <si>
    <t>4.5. دريافت و برداشت بنتونيت</t>
  </si>
  <si>
    <t>ميزان ورودي بنتونيت - باريت فلات ايران</t>
  </si>
  <si>
    <t>ميزان ورودي بنتونيت - طبس پودر</t>
  </si>
  <si>
    <t>موجودي بنتونيت در انتهاي دوره گزارش</t>
  </si>
  <si>
    <t>5.5. ميزان مصرف و نسبت تركيب مواد اوليه</t>
  </si>
  <si>
    <t>1.5.5. ميزان مصرف و نسبت تركيب مواد اوليه</t>
  </si>
  <si>
    <t>کنسانتره</t>
  </si>
  <si>
    <t>نسبت تركيب کنسانتره</t>
  </si>
  <si>
    <t>%</t>
  </si>
  <si>
    <t>مواد بازیافتی</t>
  </si>
  <si>
    <t>نسبت تركيب مواد بازیافتی</t>
  </si>
  <si>
    <t>بنتونیت</t>
  </si>
  <si>
    <t>نسبت تركيب بنتونیت        (استاندارد:0/8 درصد)</t>
  </si>
  <si>
    <t>آهك</t>
  </si>
  <si>
    <t>نسبت تركيب آهک           (استاندارد:0/6 درصد)</t>
  </si>
  <si>
    <t>2.5.5. ميزان مصرف و نسبت تركيب مواد اوليه - گروه ميكسر شماره 1</t>
  </si>
  <si>
    <r>
      <t xml:space="preserve">كنسانتره ورودي به خط با تجهيز </t>
    </r>
    <r>
      <rPr>
        <b/>
        <sz val="10"/>
        <rFont val="Calibri"/>
        <family val="2"/>
        <scheme val="minor"/>
      </rPr>
      <t>510WF1</t>
    </r>
  </si>
  <si>
    <r>
      <t xml:space="preserve">نسبت تركيب كنسانتره ورودي به خط با تجهيز </t>
    </r>
    <r>
      <rPr>
        <b/>
        <sz val="10"/>
        <rFont val="Calibri"/>
        <family val="2"/>
        <scheme val="minor"/>
      </rPr>
      <t>510WF1</t>
    </r>
  </si>
  <si>
    <r>
      <t xml:space="preserve">كنسانتره ورودي به خط با تجهيز </t>
    </r>
    <r>
      <rPr>
        <b/>
        <sz val="10"/>
        <rFont val="Calibri"/>
        <family val="2"/>
        <scheme val="minor"/>
      </rPr>
      <t>510WF3</t>
    </r>
  </si>
  <si>
    <r>
      <t xml:space="preserve">نسبت تركيب كنسانتره ورودي به خط با تجهيز </t>
    </r>
    <r>
      <rPr>
        <b/>
        <sz val="10"/>
        <rFont val="Calibri"/>
        <family val="2"/>
        <scheme val="minor"/>
      </rPr>
      <t>510WF3</t>
    </r>
  </si>
  <si>
    <r>
      <t xml:space="preserve">مواد بازيافتي ورودي به خط با تجهيز </t>
    </r>
    <r>
      <rPr>
        <b/>
        <sz val="10"/>
        <rFont val="Calibri"/>
        <family val="2"/>
        <scheme val="minor"/>
      </rPr>
      <t>510WF5</t>
    </r>
  </si>
  <si>
    <r>
      <t xml:space="preserve">نسبت تركيب مواد بازيافتي ورودي به خط با تجهيز </t>
    </r>
    <r>
      <rPr>
        <b/>
        <sz val="10"/>
        <rFont val="Calibri"/>
        <family val="2"/>
        <scheme val="minor"/>
      </rPr>
      <t>510WF5</t>
    </r>
  </si>
  <si>
    <r>
      <t xml:space="preserve">بنتونيت ورودي به خط با تجهيز </t>
    </r>
    <r>
      <rPr>
        <b/>
        <sz val="10"/>
        <rFont val="Calibri"/>
        <family val="2"/>
        <scheme val="minor"/>
      </rPr>
      <t>510WF7</t>
    </r>
  </si>
  <si>
    <r>
      <t xml:space="preserve">نسبت تركيب بنتونيت ورودي به خط با تجهيز </t>
    </r>
    <r>
      <rPr>
        <b/>
        <sz val="10"/>
        <rFont val="Calibri"/>
        <family val="2"/>
        <scheme val="minor"/>
      </rPr>
      <t>510WF7</t>
    </r>
  </si>
  <si>
    <r>
      <t xml:space="preserve">آهک ورودي به خط با تجهيز </t>
    </r>
    <r>
      <rPr>
        <b/>
        <sz val="10"/>
        <rFont val="Calibri"/>
        <family val="2"/>
        <scheme val="minor"/>
      </rPr>
      <t>510WF9</t>
    </r>
  </si>
  <si>
    <r>
      <t xml:space="preserve">نسبت تركيب آهک ورودي به خط با تجهيز </t>
    </r>
    <r>
      <rPr>
        <b/>
        <sz val="10"/>
        <rFont val="Calibri"/>
        <family val="2"/>
        <scheme val="minor"/>
      </rPr>
      <t>510WF9</t>
    </r>
  </si>
  <si>
    <t>3.5.5. ميزان مصرف و نسبت تركيب مواد اوليه - گروه ميكسر شماره 2</t>
  </si>
  <si>
    <r>
      <t xml:space="preserve">كنسانتره ورودي به خط از طريق </t>
    </r>
    <r>
      <rPr>
        <b/>
        <sz val="10"/>
        <rFont val="Calibri"/>
        <family val="2"/>
        <scheme val="minor"/>
      </rPr>
      <t>510WF2</t>
    </r>
  </si>
  <si>
    <r>
      <t xml:space="preserve">نسبت تركيب كنسانتره ورودي به خط از طريق </t>
    </r>
    <r>
      <rPr>
        <b/>
        <sz val="10"/>
        <rFont val="Calibri"/>
        <family val="2"/>
        <scheme val="minor"/>
      </rPr>
      <t>510WF2</t>
    </r>
  </si>
  <si>
    <r>
      <t xml:space="preserve">كنسانتره ورودي به خط از طريق </t>
    </r>
    <r>
      <rPr>
        <b/>
        <sz val="10"/>
        <rFont val="Calibri"/>
        <family val="2"/>
        <scheme val="minor"/>
      </rPr>
      <t>510WF4</t>
    </r>
  </si>
  <si>
    <r>
      <t xml:space="preserve">نسبت تركيب كنسانتره ورودي به خط از طريق </t>
    </r>
    <r>
      <rPr>
        <b/>
        <sz val="10"/>
        <rFont val="Calibri"/>
        <family val="2"/>
        <scheme val="minor"/>
      </rPr>
      <t>510WF4</t>
    </r>
  </si>
  <si>
    <r>
      <t xml:space="preserve">مواد بازيافتي ورودي به خط از طريق </t>
    </r>
    <r>
      <rPr>
        <b/>
        <sz val="10"/>
        <rFont val="Calibri"/>
        <family val="2"/>
        <scheme val="minor"/>
      </rPr>
      <t>510WF6</t>
    </r>
  </si>
  <si>
    <r>
      <t xml:space="preserve">نسبت تركيب مواد بازيافتي ورودي به خط از طريق </t>
    </r>
    <r>
      <rPr>
        <b/>
        <sz val="10"/>
        <rFont val="Calibri"/>
        <family val="2"/>
        <scheme val="minor"/>
      </rPr>
      <t>510WF6</t>
    </r>
  </si>
  <si>
    <r>
      <t xml:space="preserve">بنتونيت ورودي به خط از طريق </t>
    </r>
    <r>
      <rPr>
        <b/>
        <sz val="10"/>
        <rFont val="Calibri"/>
        <family val="2"/>
        <scheme val="minor"/>
      </rPr>
      <t>510WF8</t>
    </r>
  </si>
  <si>
    <r>
      <t xml:space="preserve">نسبت تركيب بنتونيت ورودي به خط از طريق </t>
    </r>
    <r>
      <rPr>
        <b/>
        <sz val="10"/>
        <rFont val="Calibri"/>
        <family val="2"/>
        <scheme val="minor"/>
      </rPr>
      <t>510WF8</t>
    </r>
  </si>
  <si>
    <r>
      <t xml:space="preserve">آهک ورودي به خط از طريق </t>
    </r>
    <r>
      <rPr>
        <b/>
        <sz val="10"/>
        <rFont val="Calibri"/>
        <family val="2"/>
        <scheme val="minor"/>
      </rPr>
      <t>510WF10</t>
    </r>
  </si>
  <si>
    <r>
      <t xml:space="preserve">نسبت تركيب آهک ورودي به خط از طريق </t>
    </r>
    <r>
      <rPr>
        <b/>
        <sz val="10"/>
        <rFont val="Calibri"/>
        <family val="2"/>
        <scheme val="minor"/>
      </rPr>
      <t>510WF10</t>
    </r>
  </si>
  <si>
    <t>6. توليد گندله خام - بالينگ</t>
  </si>
  <si>
    <t>1.6. ديسكهاي شماره 1و2و3</t>
  </si>
  <si>
    <t>ميزان مواد ورودي به ديسك شماره 1</t>
  </si>
  <si>
    <t>ميزان مواد ورودي به ديسك شماره 2</t>
  </si>
  <si>
    <t>ميزان مواد ورودي به ديسك شماره 3</t>
  </si>
  <si>
    <t>ميزان گندله خام نرمال سايز توليد شده توسط ديسكهاي 1 تا 3</t>
  </si>
  <si>
    <t>راندمان كاري ديسكهاي شماره 1 تا 3</t>
  </si>
  <si>
    <t>2.6. ديسكهاي شماره 4و5و6</t>
  </si>
  <si>
    <t>ميزان مواد ورودي به ديسك شماره 4</t>
  </si>
  <si>
    <t>ميزان مواد ورودي به ديسك شماره 5</t>
  </si>
  <si>
    <t>ميزان مواد ورودي به ديسك شماره 6</t>
  </si>
  <si>
    <t>ميزان گندله خام نرمال سايز توليد شده توسط ديسكهاي 4 تا 6</t>
  </si>
  <si>
    <t>راندمان كاري ديسكهاي شماره 4 تا 6</t>
  </si>
  <si>
    <t>3.6. ناحيه توليد گندله خام</t>
  </si>
  <si>
    <r>
      <t xml:space="preserve">ميزان ريزش مواد از </t>
    </r>
    <r>
      <rPr>
        <b/>
        <sz val="10"/>
        <rFont val="Calibri"/>
        <family val="2"/>
        <scheme val="minor"/>
      </rPr>
      <t>610RF1</t>
    </r>
  </si>
  <si>
    <r>
      <t xml:space="preserve">درصد ريزش مواد از </t>
    </r>
    <r>
      <rPr>
        <b/>
        <sz val="10"/>
        <rFont val="Calibri"/>
        <family val="2"/>
        <scheme val="minor"/>
      </rPr>
      <t>610RF1</t>
    </r>
  </si>
  <si>
    <t>ميزان فيد ورودي به تراولينگ گريت</t>
  </si>
  <si>
    <r>
      <t xml:space="preserve">ميزان مواد ريزشي از تراولينگ به سمت ديسكها </t>
    </r>
    <r>
      <rPr>
        <b/>
        <sz val="10"/>
        <rFont val="Calibri"/>
        <family val="2"/>
        <scheme val="minor"/>
      </rPr>
      <t>(920BC3)</t>
    </r>
  </si>
  <si>
    <t>راندمان ناحيه توليد گندله خام (راندمان بالينگ)</t>
  </si>
  <si>
    <t>7. ناحيه سخت سازي</t>
  </si>
  <si>
    <r>
      <t xml:space="preserve">ميزان گندله خروجي از </t>
    </r>
    <r>
      <rPr>
        <b/>
        <sz val="10"/>
        <rFont val="Calibri"/>
        <family val="2"/>
        <scheme val="minor"/>
      </rPr>
      <t>740VF1(740BW1)</t>
    </r>
  </si>
  <si>
    <r>
      <t xml:space="preserve">ميزان گندله نرمال سايز خروجي از </t>
    </r>
    <r>
      <rPr>
        <b/>
        <sz val="10"/>
        <rFont val="Calibri"/>
        <family val="2"/>
        <scheme val="minor"/>
      </rPr>
      <t>740VS1,2  (810BW1)</t>
    </r>
  </si>
  <si>
    <t>ميزان راندمان ناحيه سخت سازي</t>
  </si>
  <si>
    <r>
      <t xml:space="preserve">ميزان مصرف گاز </t>
    </r>
    <r>
      <rPr>
        <b/>
        <sz val="10"/>
        <rFont val="Calibri"/>
        <family val="2"/>
        <scheme val="minor"/>
      </rPr>
      <t>710FR1</t>
    </r>
  </si>
  <si>
    <r>
      <t>NM</t>
    </r>
    <r>
      <rPr>
        <b/>
        <vertAlign val="superscript"/>
        <sz val="11"/>
        <rFont val="Calibri"/>
        <family val="2"/>
        <scheme val="minor"/>
      </rPr>
      <t>3</t>
    </r>
  </si>
  <si>
    <r>
      <t xml:space="preserve">نرخ مصرف گاز </t>
    </r>
    <r>
      <rPr>
        <b/>
        <sz val="10"/>
        <rFont val="Calibri"/>
        <family val="2"/>
        <scheme val="minor"/>
      </rPr>
      <t>710FR1</t>
    </r>
    <r>
      <rPr>
        <b/>
        <sz val="10"/>
        <rFont val="B Mitra"/>
        <charset val="178"/>
      </rPr>
      <t xml:space="preserve"> به ازاي هرتن توليد</t>
    </r>
  </si>
  <si>
    <r>
      <t>NM</t>
    </r>
    <r>
      <rPr>
        <b/>
        <vertAlign val="superscript"/>
        <sz val="11"/>
        <rFont val="Calibri"/>
        <family val="2"/>
        <scheme val="minor"/>
      </rPr>
      <t>3</t>
    </r>
    <r>
      <rPr>
        <b/>
        <sz val="11"/>
        <rFont val="Calibri"/>
        <family val="2"/>
        <scheme val="minor"/>
      </rPr>
      <t>/H</t>
    </r>
  </si>
  <si>
    <r>
      <t xml:space="preserve">ميزان مصرف گاز </t>
    </r>
    <r>
      <rPr>
        <b/>
        <sz val="10"/>
        <rFont val="Calibri"/>
        <family val="2"/>
        <scheme val="minor"/>
      </rPr>
      <t>720BU1</t>
    </r>
  </si>
  <si>
    <r>
      <t xml:space="preserve">نرخ مصرف گاز </t>
    </r>
    <r>
      <rPr>
        <b/>
        <sz val="10"/>
        <rFont val="Calibri"/>
        <family val="2"/>
        <scheme val="minor"/>
      </rPr>
      <t>720BU1</t>
    </r>
    <r>
      <rPr>
        <b/>
        <sz val="10"/>
        <rFont val="B Mitra"/>
        <charset val="178"/>
      </rPr>
      <t xml:space="preserve"> به ازاي هرتن توليد</t>
    </r>
  </si>
  <si>
    <t>8. راندمان كل كارخانه</t>
  </si>
  <si>
    <r>
      <t xml:space="preserve">ميزان مواد مصرفي نو </t>
    </r>
    <r>
      <rPr>
        <b/>
        <sz val="10"/>
        <rFont val="Calibri"/>
        <family val="2"/>
        <scheme val="minor"/>
      </rPr>
      <t>(510WF1-4,7-10)</t>
    </r>
  </si>
  <si>
    <t>ميزان راندمان كل كارخانه (ميزان مواد مصرفي نو/ميزان توليد)</t>
  </si>
  <si>
    <t>9. ناحيه بازيافت مواد برگشتي</t>
  </si>
  <si>
    <t>1.9. آسياب گلوله اي</t>
  </si>
  <si>
    <t>ميزان فيد وردي به بالميل</t>
  </si>
  <si>
    <r>
      <t xml:space="preserve">ميزان فيد ورودي به بالميل از </t>
    </r>
    <r>
      <rPr>
        <b/>
        <sz val="10"/>
        <rFont val="Calibri"/>
        <family val="2"/>
        <scheme val="minor"/>
      </rPr>
      <t>930WF1</t>
    </r>
  </si>
  <si>
    <r>
      <t xml:space="preserve">ميزان فيد ورودي به بالميل از </t>
    </r>
    <r>
      <rPr>
        <b/>
        <sz val="10"/>
        <rFont val="Calibri"/>
        <family val="2"/>
        <scheme val="minor"/>
      </rPr>
      <t>930BC1</t>
    </r>
  </si>
  <si>
    <t>ميزان كاركرد بالميل</t>
  </si>
  <si>
    <t>2.9. فيلترديسكها</t>
  </si>
  <si>
    <t>ميزان كاركرد فيلترديسك شماره 1</t>
  </si>
  <si>
    <t>ميزان كاركرد فيلترديسك شماره 2</t>
  </si>
  <si>
    <t>ميزان توليد فيلتر ديسكها</t>
  </si>
  <si>
    <t>نرخ ساعتي توليد فيلتر ديسكها</t>
  </si>
  <si>
    <t>10. مصرف حاملهاي انرژي</t>
  </si>
  <si>
    <t>ميزان برق مصرفي كل كارخانه</t>
  </si>
  <si>
    <t>MWh</t>
  </si>
  <si>
    <t>مصرف برق به ازای هر تن گندله تولیدی(استاندارد:کمتر از 37.5)</t>
  </si>
  <si>
    <t>KWh/t</t>
  </si>
  <si>
    <t>ميزان گاز مصرفي كل كارخانه</t>
  </si>
  <si>
    <r>
      <t>NM</t>
    </r>
    <r>
      <rPr>
        <b/>
        <vertAlign val="superscript"/>
        <sz val="10"/>
        <rFont val="Calibri"/>
        <family val="2"/>
        <scheme val="minor"/>
      </rPr>
      <t>3</t>
    </r>
  </si>
  <si>
    <t>مصرف گاز طبیعی به ازای هر تن گندله تولیدی(استاندارد:کمتر از 24)</t>
  </si>
  <si>
    <r>
      <t>NM</t>
    </r>
    <r>
      <rPr>
        <b/>
        <vertAlign val="superscript"/>
        <sz val="10"/>
        <rFont val="Calibri"/>
        <family val="2"/>
        <scheme val="minor"/>
      </rPr>
      <t>3</t>
    </r>
    <r>
      <rPr>
        <b/>
        <sz val="10"/>
        <rFont val="Calibri"/>
        <family val="2"/>
        <scheme val="minor"/>
      </rPr>
      <t>/t</t>
    </r>
  </si>
  <si>
    <t>ميزان آب مصرفي كل كارخانه</t>
  </si>
  <si>
    <r>
      <t>M</t>
    </r>
    <r>
      <rPr>
        <b/>
        <vertAlign val="superscript"/>
        <sz val="10"/>
        <rFont val="Calibri"/>
        <family val="2"/>
        <scheme val="minor"/>
      </rPr>
      <t>3</t>
    </r>
  </si>
  <si>
    <t>مصرف آب به ازای هر تن گندله تولیدی(استاندارد:کمتر از 0/15)</t>
  </si>
  <si>
    <r>
      <t>M</t>
    </r>
    <r>
      <rPr>
        <b/>
        <vertAlign val="superscript"/>
        <sz val="10"/>
        <rFont val="Calibri"/>
        <family val="2"/>
        <scheme val="minor"/>
      </rPr>
      <t>3</t>
    </r>
    <r>
      <rPr>
        <b/>
        <sz val="10"/>
        <rFont val="Calibri"/>
        <family val="2"/>
        <scheme val="minor"/>
      </rPr>
      <t>/t</t>
    </r>
  </si>
  <si>
    <t>ميزان آب جبراني سيستم توليدي كارخانه (Make Up Water)</t>
  </si>
  <si>
    <t>11. میزان بارگیری و موجودی گندله</t>
  </si>
  <si>
    <t>بندرعباس - صادرات</t>
  </si>
  <si>
    <t>تعداد واگن</t>
  </si>
  <si>
    <t>احیاء چادرملو - کامیون</t>
  </si>
  <si>
    <t>تعداد کامیون</t>
  </si>
  <si>
    <t>بندرعباس - صادرات - كاميون</t>
  </si>
  <si>
    <t>فولاد غدير ايرانيان - نوارنقاله</t>
  </si>
  <si>
    <t>فولاد غدير ايرانيان - كاميون</t>
  </si>
  <si>
    <t>آهن و فولاد  ارفع - نوارنقاله</t>
  </si>
  <si>
    <t>آهن و فولاد  ارفع - كاميون</t>
  </si>
  <si>
    <t>احیاء چادرملو - نوارنقاله</t>
  </si>
  <si>
    <t>فولاد هرمزگان</t>
  </si>
  <si>
    <t>ذوب آهن</t>
  </si>
  <si>
    <t>فولاد میانه</t>
  </si>
  <si>
    <t>جمع کل گندله بارگیری شده</t>
  </si>
  <si>
    <t>تعداد کل واگن بارگیری شده</t>
  </si>
  <si>
    <t>تعداد کل کامیون بارگیری شده</t>
  </si>
  <si>
    <t>موجودی انبار گندله در انتهاي دوره گزارش</t>
  </si>
  <si>
    <t>12. نمودار نرخ ساعتي توليد روزانه</t>
  </si>
  <si>
    <t>13. ورود گندله به پايلهاي اضطراري</t>
  </si>
  <si>
    <t>شرح علت</t>
  </si>
  <si>
    <t>در ساعت / ساعات</t>
  </si>
  <si>
    <t>تجهيز</t>
  </si>
  <si>
    <t>محل پايل</t>
  </si>
  <si>
    <t>تناژ مواد ورودي به پايل</t>
  </si>
  <si>
    <t>جمع كل گندله هاي هدايت شده به پايل اضطراري</t>
  </si>
  <si>
    <t>14. توقفات توليد</t>
  </si>
  <si>
    <t>شرح توقف</t>
  </si>
  <si>
    <t>از ساعت</t>
  </si>
  <si>
    <t>تا ساعت</t>
  </si>
  <si>
    <t>مدت زمان (دقيقه)</t>
  </si>
  <si>
    <t>نوع توقف</t>
  </si>
  <si>
    <t>گروه مسئول</t>
  </si>
  <si>
    <t>ميزان كاهش توليد</t>
  </si>
  <si>
    <t>جمع كل زمان توقفات</t>
  </si>
  <si>
    <t>15. نمودار راندمان ساعتي بالينگ و سخت سازي</t>
  </si>
  <si>
    <t>16. توضيحات</t>
  </si>
  <si>
    <t>شماره گزارش :32</t>
  </si>
  <si>
    <t>1398/02/01</t>
  </si>
  <si>
    <t>گریسکاری چرخهای تجهیز</t>
  </si>
  <si>
    <t>8تا 10</t>
  </si>
  <si>
    <t>740PC1</t>
  </si>
  <si>
    <t>PC</t>
  </si>
  <si>
    <t>تعویض 4 عدد چرخ معیوب</t>
  </si>
  <si>
    <t>15تا 16</t>
  </si>
  <si>
    <t>آلارم LS برای شوت خروجی نوار</t>
  </si>
  <si>
    <t>910BC2</t>
  </si>
  <si>
    <t>VS</t>
  </si>
  <si>
    <t/>
  </si>
  <si>
    <t>1 - از ساعت 09:31 تا 09:33دیسکهای 4و5و6 بدلیل کشیده شدن RS نوار 610BC13 در اثر ریزش مواد روی آن از مدار تولید خارج شده است.(کاهش تناژ تولید :10 تن)</t>
  </si>
  <si>
    <t>2 - از ساعت 09:08 تا انتهای دوره گزارش دیسک 6 جهت انجام PM از مدار تولید خارج بوده است.(کاهش تناژ تولید :82 تن)</t>
  </si>
  <si>
    <t>شماره گزارش :33</t>
  </si>
  <si>
    <t>1398/02/02</t>
  </si>
  <si>
    <t>تنظیم رابر اسکرت برد ابتدای نوار سمت شرق</t>
  </si>
  <si>
    <t>810BC1</t>
  </si>
  <si>
    <t>نظافت هیدروکوپلینگ</t>
  </si>
  <si>
    <t>19تا 20</t>
  </si>
  <si>
    <t>740BC1</t>
  </si>
  <si>
    <t>تعویض دو عدد کرینگ آیدلر معیوب</t>
  </si>
  <si>
    <t>1 - از ابتدای دوره گزارش تا ساعت 13:30 دیسک 6 جهت انجام PM از مدار تولید خارج بوده است.(کاهش تناژ تولید :619 تن)</t>
  </si>
  <si>
    <t>شماره گزارش :34</t>
  </si>
  <si>
    <t>1398/02/03</t>
  </si>
  <si>
    <t>نظافت هیدروکوپلینگ نوار</t>
  </si>
  <si>
    <t>810BC2</t>
  </si>
  <si>
    <t>تعویض یک عدد کرینگ آیدلر معیوب</t>
  </si>
  <si>
    <t>شماره گزارش :35</t>
  </si>
  <si>
    <t>1398/02/04</t>
  </si>
  <si>
    <t>1 - در طول دوره گزارش جهت تعویض هوزینگ سمت خلاف موتور اصلی باکت ویل ریکلایمر از فید مستقیم واگن دامپر در پروسه تولید استفاده شده است.</t>
  </si>
  <si>
    <t>شماره گزارش :36</t>
  </si>
  <si>
    <t>1398/02/05</t>
  </si>
  <si>
    <t>توقف نوار جهت تعویض دو عدد کرینگ آیدلر</t>
  </si>
  <si>
    <t>8تا 9</t>
  </si>
  <si>
    <t>توقف تولید بدلیل کشیده شدن راپ سوییچ نوار</t>
  </si>
  <si>
    <t>620BC2</t>
  </si>
  <si>
    <t>اضطراري</t>
  </si>
  <si>
    <t>شماره گزارش :37</t>
  </si>
  <si>
    <t>1398/02/06</t>
  </si>
  <si>
    <t>16تا 17</t>
  </si>
  <si>
    <t>تعویض سه عدد چرخ معیوب</t>
  </si>
  <si>
    <t>تریپ بوم استکر</t>
  </si>
  <si>
    <t>810ST1</t>
  </si>
  <si>
    <t>1 - از ساعت 18:12 تا 18:14 دیسکهای 4و5و6 بدلیل کشیده شدن RS نوار 610BC13 در اثر ریزش مواد روی آن از مدار تولید خارج شده است.(کاهش تناژ تولید :10 تن)</t>
  </si>
  <si>
    <t>شماره گزارش :38</t>
  </si>
  <si>
    <t>1398/02/07</t>
  </si>
  <si>
    <t>جوشکاری ریل تجهیز</t>
  </si>
  <si>
    <t>اورولود شدن نوار به هنگام شارژ ریزدانه</t>
  </si>
  <si>
    <t>تعویض رابر اسکرت برد ابتدای نوار سمت شرق</t>
  </si>
  <si>
    <t>1 - از ساعت 08:56 تا 08:58 دیسک 1 جهت تعویض بشکه گریس برگشتی از مدار تولید خارج بوده است.(کاهش تناژ تولید :5 تن)</t>
  </si>
  <si>
    <t>شماره گزارش :39</t>
  </si>
  <si>
    <t>1398/02/08</t>
  </si>
  <si>
    <t>9تا 10</t>
  </si>
  <si>
    <t>هدایت گندله به پایل اضطراری جهت Tare کردن سیستم توزین</t>
  </si>
  <si>
    <t>14تا 15</t>
  </si>
  <si>
    <t>810BW1</t>
  </si>
  <si>
    <t>1 - از ساعت 06:08 تا انتهای دوره گزارش دیسک 1 جهت انجام PM از مدار تولید خارج بوده است.(کاهش تناژ تولید :75 تن)</t>
  </si>
  <si>
    <t>شماره گزارش :40</t>
  </si>
  <si>
    <t>1398/02/09</t>
  </si>
  <si>
    <t>کشیده شدن RS نوار بوم</t>
  </si>
  <si>
    <t>خروج گندله داغ از کولینگ</t>
  </si>
  <si>
    <t>730AN1</t>
  </si>
  <si>
    <t>کشیده شدن RS نوار در اثر ریزش مواد روی آن به هنگام نظافت دیسک 1 جهت PM</t>
  </si>
  <si>
    <t>620BC1</t>
  </si>
  <si>
    <t>1 - از ابتدای دوره گزارش تا ساعت 12:18 دیسک 1 جهت انجام PM از مدار تولید خارج بوده است.(کاهش تناژ تولید :437 تن)</t>
  </si>
  <si>
    <t>2 - از ساعت 14:42_x000D_
 تا 15:12 دیسک 2 جهت تنظیم تسمه های دیسک از مدار تولید خارج بوده است.(کاهش تناژ تولید :38 تن)</t>
  </si>
  <si>
    <t>3 - از ساعت 15:12 ا 15:43 دیسک 3 جهت تعویض تسمه های دیسک از مدار تولید خارج بوده است.(کاهش تناژ تولید :38 تن)</t>
  </si>
  <si>
    <t>شماره گزارش :41</t>
  </si>
  <si>
    <t>1398/02/10</t>
  </si>
  <si>
    <t>تعویض دو عدد چرخ معیوب</t>
  </si>
  <si>
    <t>شماره گزارش :42</t>
  </si>
  <si>
    <t>1398/02/11</t>
  </si>
  <si>
    <t>شماره گزارش :43</t>
  </si>
  <si>
    <t>1398/02/12</t>
  </si>
  <si>
    <t>انحراف نوار</t>
  </si>
  <si>
    <t>تعویض یک عدد ریترن آیدلر معیوب نوار</t>
  </si>
  <si>
    <t>تعویض رابر اسکرت برد ابتدای نوار</t>
  </si>
  <si>
    <t>توقف تولید جهت تعویض یک عدد ریترن آیدلر معیوب نوار 520BC2</t>
  </si>
  <si>
    <t>520BC2</t>
  </si>
  <si>
    <t>1 - از ساعت 00:13 تا 00:34 دیسکهای 4و5و6 جهت جوشکاری شرینک دیسک درام غربی بالای کانترویت نوار 610BC13 از مدار تولید خارج بوده اند.(کاهش تناژ تولید :124 تن)</t>
  </si>
  <si>
    <t>شماره گزارش :44</t>
  </si>
  <si>
    <t>1398/02/13</t>
  </si>
  <si>
    <t>تخلیه بانچ گریزلی</t>
  </si>
  <si>
    <t>شماره گزارش :45</t>
  </si>
  <si>
    <t>1398/02/14</t>
  </si>
  <si>
    <t>تعویض سه عدد کرینگ آیدلر معیوب</t>
  </si>
  <si>
    <t>تعویض یک عدد چرخ معیوب</t>
  </si>
  <si>
    <t>1 - از ساعت 10:18 تا 10:53 دیسک 2 جهت تعمیر تفلون شوت انتهایی دیسک از مدار تولید خارج بوده است.(کاهش تناژ تولید :40 تن)</t>
  </si>
  <si>
    <t>2 - از ساعت 06:05 تا انتهای دوره گزارش دیسک 5 جهت انجام PM از مدار تولید خارج بوده است.(کاهش تناژ تولید :79 تن)</t>
  </si>
  <si>
    <t>شماره گزارش :46</t>
  </si>
  <si>
    <t>1398/02/15</t>
  </si>
  <si>
    <t>هدایت مواد به پایل اضطراری جهت جلوگیری از انحراف نوار BC1 در شرایط پایین بودن میزان تولید. همچنین در این بازه تعدادی از کارهای تعمیراتی روی PC1 نیز انجام شده است.</t>
  </si>
  <si>
    <t>9تا 15</t>
  </si>
  <si>
    <t>1 - از ابتدای دوره گزارش تا ساعت 12:30 دیسک 5 جهت انجام PM از مدار تولید خارج بوده است.(کاهش تناژ تولید :369 تن)</t>
  </si>
  <si>
    <t>2 - از ساعت 08:33 تا 10:10 دیسکهای 4و 5 جهت تعویض بندپولی غربی نوار 610BC13 از مدار تولید خارج بوده است.(کاهش تناژ تولید :286 تن)</t>
  </si>
  <si>
    <t>3 - از ساعت 10:10 تا 16:30 میزان تولید جهت تعویض بک استاپ نوار 510BC2 کاهش داده شده است.(کاهش تناژ تولید :1147 تن)</t>
  </si>
  <si>
    <t>شماره گزارش :47</t>
  </si>
  <si>
    <t>1398/02/16</t>
  </si>
  <si>
    <t>هدایت مواد به پایل جهت جلوگیری از انحراف نوار در شرایط فید کم خروجی از کولینگ .</t>
  </si>
  <si>
    <t>توقف تولید بدلیل آلارم ویبره برای 710FN6</t>
  </si>
  <si>
    <t>710FN6</t>
  </si>
  <si>
    <t>شماره گزارش :48</t>
  </si>
  <si>
    <t>1398/02/17</t>
  </si>
  <si>
    <t>2تا 4</t>
  </si>
  <si>
    <t>توقف تولید بدلیل کشیده شدن RS نوار</t>
  </si>
  <si>
    <t>520BC4</t>
  </si>
  <si>
    <t>اورلود شدن دمپر 710FN5 به هنگام راه اندازی تولید بعد از توقف قبلی و در ادامه تلاش جهت بازکردن دمپر بصورت دستی و راه اندازی تولید</t>
  </si>
  <si>
    <t>710FN5</t>
  </si>
  <si>
    <t>شماره گزارش :49</t>
  </si>
  <si>
    <t>1398/02/18</t>
  </si>
  <si>
    <t>تعویض رابر اسکرت برد ابتدای نوار سمت غرب</t>
  </si>
  <si>
    <t>14تا 16</t>
  </si>
  <si>
    <t>توقف تولید جهت نصب اکچوئیتور دمپر 710FN5 و راه اندازی آن</t>
  </si>
  <si>
    <t>شماره گزارش :50</t>
  </si>
  <si>
    <t>1398/02/19</t>
  </si>
  <si>
    <t>اورلود نوار در هنگام شارژ بین بال میل</t>
  </si>
  <si>
    <t>1 - از ساعت 19 تا 20 بدلیل جام شدن اسکرو 510WF7 راندمان بالینگ کاهش یافته است.(کاهش تناژ تولید :95 تن)</t>
  </si>
  <si>
    <t>شماره گزارش :51</t>
  </si>
  <si>
    <t>1398/02/20</t>
  </si>
  <si>
    <t>اورلود شدن نوار به هنگام شارژ ریزدانه</t>
  </si>
  <si>
    <t>تعویض سنسور اسپیدسوئیچ سر بوم استکر</t>
  </si>
  <si>
    <t>0تا 2</t>
  </si>
  <si>
    <t>شماره گزارش :52</t>
  </si>
  <si>
    <t>1398/02/21</t>
  </si>
  <si>
    <t>توقف تولید بدلیل کشیده شدن RS نوار در اثر ریزش مواد روی آن</t>
  </si>
  <si>
    <t>620BC3</t>
  </si>
  <si>
    <t>1 - از ساعت 06:08 تا انتهای دوره گزارش دیسک 2 جهت انجام PM از مدار تولید خارج بوده است.(کاهش تناژ تولید :50 تن)</t>
  </si>
  <si>
    <t>شماره گزارش :53</t>
  </si>
  <si>
    <t>1398/02/22</t>
  </si>
  <si>
    <t>تعویض یک عدد ریترن آیدلر معیوب</t>
  </si>
  <si>
    <t>Tare کردن سیستم توزین</t>
  </si>
  <si>
    <t>1 - از ابتدای دوره گزارش تا ساعت 13:18 دیسک 2 جهت انجام PM از مدار تولید خارج بوده است.(کاهش تناژ تولید :478 تن)</t>
  </si>
  <si>
    <t>2 - از ساعت 14:50 تا 15:12 دیسک 4 جهت تعویض تفلون شوت خروجی از دیسک از مدار تولید خارج بوده است.(کاهش تناژ تولید :39 تن)</t>
  </si>
  <si>
    <t>3 - بدلیل استفاده از کنسانتره خردایش نشده در پروسه تولید بدلیل تعویض یاتاقان سمت گیربکس درام هد 150WF1 میزان تولید کاهش یافته است.( HPGR از ساعت 22:30 در مدار تولید قرار گرفته است.)(کاهش تناژ تولید :471 تن)</t>
  </si>
  <si>
    <t>شماره گزارش :54</t>
  </si>
  <si>
    <t>1398/02/23</t>
  </si>
  <si>
    <t>هدایت مواد به پایل پن 2 جهت تعویض سوپر اسکرو نوار 910BC1 و همزمان با آن گریسکاری چرخهای تجهیز</t>
  </si>
  <si>
    <t>9تا 13</t>
  </si>
  <si>
    <t>شماره گزارش :55</t>
  </si>
  <si>
    <t>1398/02/24</t>
  </si>
  <si>
    <t>کشیده شدن RS نوار دراثر ریزش مواد روی آن</t>
  </si>
  <si>
    <t>شماره گزارش :56</t>
  </si>
  <si>
    <t>1398/02/25</t>
  </si>
  <si>
    <t>10تا 11</t>
  </si>
  <si>
    <t>1 - از ساعت 21:44 تا 21:57 دیسک 1 بدلیل کنده شدن یک تفلون از 610BI1 از مدار تولید خارج بوده است.(کاهش تناژ تولید :21 تن)</t>
  </si>
  <si>
    <t>شماره گزارش :57</t>
  </si>
  <si>
    <t>1398/02/26</t>
  </si>
  <si>
    <t>نظافت گیت</t>
  </si>
  <si>
    <t>740GA1</t>
  </si>
  <si>
    <t>شماره گزارش :58</t>
  </si>
  <si>
    <t>1398/02/27</t>
  </si>
  <si>
    <t>آلارمهای مکرر Shock Relay  برای تجهیز و بررسی دلیل آن</t>
  </si>
  <si>
    <t>شماره گزارش :59</t>
  </si>
  <si>
    <t>1398/02/28</t>
  </si>
  <si>
    <t>7تا 8</t>
  </si>
  <si>
    <t>1 - از ساعت 07:27 تا 08:21 فید ورودی به دیسکها جهت کنترل شرایط به هنگام کار روی PC1 به 130 تن بر ساعت کاهش داده شده است.(کاهش تناژ تولید :34 تن)</t>
  </si>
  <si>
    <t>شماره گزارش :60</t>
  </si>
  <si>
    <t>1398/02/29</t>
  </si>
  <si>
    <t>تعویض اسپراکتهای هدشفت هر دو سمت</t>
  </si>
  <si>
    <t>8تا 12</t>
  </si>
  <si>
    <t>توقف تولید جهت باز کردن یکی از ریترن رولرهای زنجیر که جابجا شده بود</t>
  </si>
  <si>
    <t>710TG1</t>
  </si>
  <si>
    <t>شماره گزارش :61</t>
  </si>
  <si>
    <t>1398/02/30</t>
  </si>
  <si>
    <t>تعویض یک عدد چرخ کنده شده سمت شرق</t>
  </si>
  <si>
    <t>شماره گزارش :62</t>
  </si>
  <si>
    <t>1398/02/31</t>
  </si>
  <si>
    <t>تعویض رابر اسکرت برد ابتدای نوار سمت شمال</t>
  </si>
  <si>
    <t>انحراف نوار به هنگام بارندگی</t>
  </si>
  <si>
    <t>20تا 21</t>
  </si>
  <si>
    <t>توقف تولید بدلیلی آلارمهای مکرر SS برای نوار به هنگام بارندگی</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</si>
</sst>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409]d\-mmm\-yy;@"/>
    <numFmt numFmtId="165" formatCode="0.0"/>
    <numFmt numFmtId="166" formatCode="0.0%"/>
    <numFmt numFmtId="167" formatCode="0_);\(0\)"/>
    <numFmt numFmtId="168" formatCode="h:mm;@"/>
  </numFmts>
  <fonts count="30" x14ac:knownFonts="1">
    <font>
      <sz val="11"/>
      <color theme="1"/>
      <name val="Calibri"/>
      <family val="2"/>
      <scheme val="minor"/>
    </font>
    <font>
      <sz val="10"/>
      <name val="Arial"/>
      <family val="2"/>
    </font>
    <font>
      <b/>
      <sz val="16"/>
      <name val="B Titr"/>
      <charset val="178"/>
    </font>
    <font>
      <b/>
      <sz val="16"/>
      <color rgb="FFFF0000"/>
      <name val="B Titr"/>
      <charset val="178"/>
    </font>
    <font>
      <b/>
      <sz val="16"/>
      <color indexed="10"/>
      <name val="B Titr"/>
      <charset val="178"/>
    </font>
    <font>
      <b/>
      <sz val="10"/>
      <name val="Arial"/>
      <family val="2"/>
    </font>
    <font>
      <b/>
      <sz val="12"/>
      <name val="B Titr"/>
      <charset val="178"/>
    </font>
    <font>
      <b/>
      <sz val="16"/>
      <name val="Calibri Light"/>
      <family val="1"/>
      <scheme val="major"/>
    </font>
    <font>
      <b/>
      <sz val="16"/>
      <name val="Arial"/>
      <family val="2"/>
    </font>
    <font>
      <b/>
      <sz val="12"/>
      <name val="Arial"/>
      <family val="2"/>
    </font>
    <font>
      <b/>
      <sz val="10"/>
      <name val="B Mitra"/>
      <charset val="178"/>
    </font>
    <font>
      <b/>
      <sz val="14"/>
      <name val="B Roya"/>
      <charset val="178"/>
    </font>
    <font>
      <b/>
      <sz val="12"/>
      <name val="B Roya"/>
      <charset val="178"/>
    </font>
    <font>
      <b/>
      <sz val="9"/>
      <name val="B Mitra"/>
      <charset val="178"/>
    </font>
    <font>
      <b/>
      <sz val="11"/>
      <name val="Calibri"/>
      <family val="2"/>
      <scheme val="minor"/>
    </font>
    <font>
      <b/>
      <sz val="12"/>
      <name val="Calibri"/>
      <family val="2"/>
      <scheme val="minor"/>
    </font>
    <font>
      <b/>
      <vertAlign val="superscript"/>
      <sz val="12"/>
      <name val="Calibri"/>
      <family val="2"/>
      <scheme val="minor"/>
    </font>
    <font>
      <b/>
      <sz val="10"/>
      <name val="Calibri"/>
      <family val="2"/>
      <scheme val="minor"/>
    </font>
    <font>
      <b/>
      <vertAlign val="superscript"/>
      <sz val="11"/>
      <name val="Calibri"/>
      <family val="2"/>
      <scheme val="minor"/>
    </font>
    <font>
      <b/>
      <vertAlign val="superscript"/>
      <sz val="10"/>
      <name val="Calibri"/>
      <family val="2"/>
      <scheme val="minor"/>
    </font>
    <font>
      <b/>
      <sz val="11"/>
      <name val="B Mitra"/>
      <charset val="178"/>
    </font>
    <font>
      <b/>
      <sz val="13"/>
      <name val="B Roya"/>
      <charset val="178"/>
    </font>
    <font>
      <b/>
      <sz val="9"/>
      <name val="B Lotus"/>
      <charset val="178"/>
    </font>
    <font>
      <b/>
      <sz val="12"/>
      <name val="B Mitra"/>
      <charset val="178"/>
    </font>
    <font>
      <b/>
      <sz val="16"/>
      <name val="B Roya"/>
      <charset val="178"/>
    </font>
    <font>
      <sz val="18"/>
      <name val="B Mitra"/>
      <charset val="178"/>
    </font>
    <font>
      <sz val="12"/>
      <name val="Arial"/>
      <family val="2"/>
    </font>
    <font>
      <b/>
      <sz val="14"/>
      <name val="B Mitra"/>
      <charset val="178"/>
    </font>
    <font>
      <sz val="24"/>
      <name val="B Mitra"/>
      <charset val="178"/>
    </font>
    <font>
      <sz val="11"/>
      <name val="B Mitra"/>
      <charset val="178"/>
    </font>
  </fonts>
  <fills count="7">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rgb="FF00B0F0"/>
        <bgColor indexed="64"/>
      </patternFill>
    </fill>
    <fill>
      <patternFill patternType="solid">
        <fgColor rgb="FFFFFF00"/>
        <bgColor indexed="64"/>
      </patternFill>
    </fill>
  </fills>
  <borders count="4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s>
  <cellStyleXfs count="6">
    <xf numFmtId="0" fontId="0" fillId="0" borderId="0"/>
    <xf numFmtId="164" fontId="1" fillId="0" borderId="0"/>
    <xf numFmtId="164" fontId="1" fillId="0" borderId="0"/>
    <xf numFmtId="9" fontId="1" fillId="0" borderId="0" applyFont="0" applyFill="0" applyBorder="0" applyAlignment="0" applyProtection="0"/>
    <xf numFmtId="43" fontId="1" fillId="0" borderId="0" applyFont="0" applyFill="0" applyBorder="0" applyAlignment="0" applyProtection="0"/>
    <xf numFmtId="164" fontId="1" fillId="0" borderId="0"/>
  </cellStyleXfs>
  <cellXfs count="235">
    <xf numFmtId="0" fontId="0" fillId="0" borderId="0" xfId="0"/>
    <xf numFmtId="164" fontId="5" fillId="0" borderId="0" xfId="1" applyNumberFormat="1" applyFont="1" applyFill="1" applyAlignment="1">
      <alignment vertical="center"/>
    </xf>
    <xf numFmtId="164" fontId="6" fillId="2" borderId="1" xfId="1" applyNumberFormat="1" applyFont="1" applyFill="1" applyBorder="1" applyAlignment="1">
      <alignment horizontal="right" vertical="center" wrapText="1"/>
    </xf>
    <xf numFmtId="164" fontId="8" fillId="0" borderId="0" xfId="1" applyNumberFormat="1" applyFont="1" applyFill="1" applyAlignment="1">
      <alignment vertical="center"/>
    </xf>
    <xf numFmtId="164" fontId="8" fillId="0" borderId="0" xfId="1" applyNumberFormat="1" applyFont="1" applyAlignment="1">
      <alignment horizontal="left" vertical="center" wrapText="1"/>
    </xf>
    <xf numFmtId="164" fontId="8" fillId="0" borderId="0" xfId="1" applyNumberFormat="1" applyFont="1" applyAlignment="1">
      <alignment horizontal="centerContinuous" vertical="center"/>
    </xf>
    <xf numFmtId="164" fontId="8" fillId="0" borderId="0" xfId="1" applyNumberFormat="1" applyFont="1" applyAlignment="1">
      <alignment horizontal="center" vertical="center"/>
    </xf>
    <xf numFmtId="164" fontId="9" fillId="0" borderId="0" xfId="1" applyNumberFormat="1" applyFont="1" applyBorder="1" applyAlignment="1">
      <alignment horizontal="center" vertical="center"/>
    </xf>
    <xf numFmtId="164" fontId="6" fillId="3" borderId="3" xfId="1" applyNumberFormat="1" applyFont="1" applyFill="1" applyBorder="1" applyAlignment="1">
      <alignment horizontal="center" vertical="center"/>
    </xf>
    <xf numFmtId="43" fontId="6" fillId="3" borderId="4" xfId="1" applyNumberFormat="1" applyFont="1" applyFill="1" applyBorder="1" applyAlignment="1">
      <alignment horizontal="center" vertical="center"/>
    </xf>
    <xf numFmtId="164" fontId="6" fillId="3" borderId="4" xfId="1" applyNumberFormat="1" applyFont="1" applyFill="1" applyBorder="1" applyAlignment="1">
      <alignment horizontal="center" wrapText="1"/>
    </xf>
    <xf numFmtId="164" fontId="6" fillId="3" borderId="5" xfId="1" applyNumberFormat="1" applyFont="1" applyFill="1" applyBorder="1" applyAlignment="1">
      <alignment horizontal="center" wrapText="1"/>
    </xf>
    <xf numFmtId="164" fontId="1" fillId="0" borderId="0" xfId="1" applyNumberFormat="1"/>
    <xf numFmtId="164" fontId="10" fillId="0" borderId="7" xfId="1" applyNumberFormat="1" applyFont="1" applyBorder="1" applyAlignment="1">
      <alignment vertical="center"/>
    </xf>
    <xf numFmtId="164" fontId="10" fillId="0" borderId="8" xfId="1" applyNumberFormat="1" applyFont="1" applyBorder="1" applyAlignment="1">
      <alignment horizontal="center" vertical="center"/>
    </xf>
    <xf numFmtId="1" fontId="11" fillId="0" borderId="9" xfId="1" applyNumberFormat="1" applyFont="1" applyBorder="1" applyAlignment="1">
      <alignment horizontal="center" vertical="center"/>
    </xf>
    <xf numFmtId="3" fontId="11" fillId="0" borderId="10" xfId="1" applyNumberFormat="1" applyFont="1" applyBorder="1" applyAlignment="1">
      <alignment horizontal="center" vertical="center"/>
    </xf>
    <xf numFmtId="164" fontId="10" fillId="0" borderId="11" xfId="1" applyNumberFormat="1" applyFont="1" applyBorder="1" applyAlignment="1">
      <alignment vertical="center"/>
    </xf>
    <xf numFmtId="164" fontId="10" fillId="0" borderId="12" xfId="1" applyNumberFormat="1" applyFont="1" applyBorder="1" applyAlignment="1">
      <alignment horizontal="center" vertical="center"/>
    </xf>
    <xf numFmtId="1" fontId="11" fillId="0" borderId="12" xfId="1" applyNumberFormat="1" applyFont="1" applyBorder="1" applyAlignment="1">
      <alignment horizontal="center" vertical="center"/>
    </xf>
    <xf numFmtId="3" fontId="11" fillId="0" borderId="13" xfId="1" applyNumberFormat="1" applyFont="1" applyBorder="1" applyAlignment="1">
      <alignment horizontal="center" vertical="center"/>
    </xf>
    <xf numFmtId="3" fontId="1" fillId="0" borderId="0" xfId="1" applyNumberFormat="1"/>
    <xf numFmtId="164" fontId="10" fillId="0" borderId="7" xfId="2" applyNumberFormat="1" applyFont="1" applyBorder="1" applyAlignment="1">
      <alignment vertical="center"/>
    </xf>
    <xf numFmtId="2" fontId="12" fillId="0" borderId="8" xfId="1" applyNumberFormat="1" applyFont="1" applyBorder="1" applyAlignment="1">
      <alignment horizontal="center" vertical="center"/>
    </xf>
    <xf numFmtId="2" fontId="12" fillId="0" borderId="10" xfId="1" applyNumberFormat="1" applyFont="1" applyBorder="1" applyAlignment="1">
      <alignment horizontal="center" vertical="center"/>
    </xf>
    <xf numFmtId="164" fontId="10" fillId="0" borderId="14" xfId="2" applyNumberFormat="1" applyFont="1" applyBorder="1" applyAlignment="1">
      <alignment vertical="center"/>
    </xf>
    <xf numFmtId="164" fontId="10" fillId="0" borderId="15" xfId="1" applyNumberFormat="1" applyFont="1" applyBorder="1" applyAlignment="1">
      <alignment horizontal="center" vertical="center"/>
    </xf>
    <xf numFmtId="2" fontId="12" fillId="0" borderId="15" xfId="1" applyNumberFormat="1" applyFont="1" applyBorder="1" applyAlignment="1">
      <alignment horizontal="center" vertical="center"/>
    </xf>
    <xf numFmtId="2" fontId="12" fillId="0" borderId="16" xfId="1" applyNumberFormat="1" applyFont="1" applyBorder="1" applyAlignment="1">
      <alignment horizontal="center" vertical="center"/>
    </xf>
    <xf numFmtId="164" fontId="10" fillId="0" borderId="14" xfId="2" applyNumberFormat="1" applyFont="1" applyBorder="1" applyAlignment="1">
      <alignment horizontal="right" vertical="center" indent="2"/>
    </xf>
    <xf numFmtId="164" fontId="10" fillId="0" borderId="17" xfId="2" applyNumberFormat="1" applyFont="1" applyBorder="1" applyAlignment="1">
      <alignment horizontal="right" vertical="center" indent="2"/>
    </xf>
    <xf numFmtId="164" fontId="10" fillId="0" borderId="18" xfId="1" applyNumberFormat="1" applyFont="1" applyBorder="1" applyAlignment="1">
      <alignment horizontal="center" vertical="center"/>
    </xf>
    <xf numFmtId="2" fontId="12" fillId="0" borderId="18" xfId="1" applyNumberFormat="1" applyFont="1" applyBorder="1" applyAlignment="1">
      <alignment horizontal="center" vertical="center"/>
    </xf>
    <xf numFmtId="2" fontId="12" fillId="0" borderId="19" xfId="1" applyNumberFormat="1" applyFont="1" applyBorder="1" applyAlignment="1">
      <alignment horizontal="center" vertical="center"/>
    </xf>
    <xf numFmtId="1" fontId="12" fillId="0" borderId="16" xfId="1" applyNumberFormat="1" applyFont="1" applyBorder="1" applyAlignment="1">
      <alignment horizontal="center" vertical="center"/>
    </xf>
    <xf numFmtId="164" fontId="10" fillId="0" borderId="14" xfId="1" applyNumberFormat="1" applyFont="1" applyBorder="1" applyAlignment="1">
      <alignment vertical="center"/>
    </xf>
    <xf numFmtId="1" fontId="12" fillId="0" borderId="15" xfId="1" applyNumberFormat="1" applyFont="1" applyFill="1" applyBorder="1" applyAlignment="1">
      <alignment horizontal="center" vertical="center"/>
    </xf>
    <xf numFmtId="1" fontId="12" fillId="0" borderId="15" xfId="1" applyNumberFormat="1" applyFont="1" applyBorder="1" applyAlignment="1">
      <alignment horizontal="center" vertical="center"/>
    </xf>
    <xf numFmtId="2" fontId="12" fillId="0" borderId="15" xfId="1" applyNumberFormat="1" applyFont="1" applyFill="1" applyBorder="1" applyAlignment="1">
      <alignment horizontal="center" vertical="center"/>
    </xf>
    <xf numFmtId="1" fontId="12" fillId="0" borderId="16" xfId="1" applyNumberFormat="1" applyFont="1" applyFill="1" applyBorder="1" applyAlignment="1">
      <alignment horizontal="center" vertical="center"/>
    </xf>
    <xf numFmtId="164" fontId="13" fillId="0" borderId="14" xfId="1" applyNumberFormat="1" applyFont="1" applyBorder="1" applyAlignment="1">
      <alignment vertical="center"/>
    </xf>
    <xf numFmtId="2" fontId="1" fillId="0" borderId="0" xfId="1" applyNumberFormat="1"/>
    <xf numFmtId="164" fontId="15" fillId="0" borderId="15" xfId="1" applyNumberFormat="1" applyFont="1" applyBorder="1" applyAlignment="1">
      <alignment horizontal="center" vertical="center"/>
    </xf>
    <xf numFmtId="165" fontId="12" fillId="0" borderId="15" xfId="1" applyNumberFormat="1" applyFont="1" applyFill="1" applyBorder="1" applyAlignment="1">
      <alignment horizontal="center" vertical="center"/>
    </xf>
    <xf numFmtId="165" fontId="12" fillId="0" borderId="15" xfId="1" applyNumberFormat="1" applyFont="1" applyBorder="1" applyAlignment="1">
      <alignment horizontal="center" vertical="center"/>
    </xf>
    <xf numFmtId="165" fontId="12" fillId="0" borderId="16" xfId="1" applyNumberFormat="1" applyFont="1" applyBorder="1" applyAlignment="1">
      <alignment horizontal="center" vertical="center"/>
    </xf>
    <xf numFmtId="164" fontId="9" fillId="0" borderId="15" xfId="1" applyNumberFormat="1" applyFont="1" applyBorder="1" applyAlignment="1">
      <alignment horizontal="center" vertical="center"/>
    </xf>
    <xf numFmtId="10" fontId="12" fillId="0" borderId="15" xfId="1" applyNumberFormat="1" applyFont="1" applyBorder="1" applyAlignment="1">
      <alignment horizontal="center" vertical="center"/>
    </xf>
    <xf numFmtId="10" fontId="12" fillId="0" borderId="16" xfId="1" applyNumberFormat="1" applyFont="1" applyBorder="1" applyAlignment="1">
      <alignment horizontal="center" vertical="center"/>
    </xf>
    <xf numFmtId="164" fontId="9" fillId="0" borderId="12" xfId="1" applyNumberFormat="1" applyFont="1" applyBorder="1" applyAlignment="1">
      <alignment horizontal="center" vertical="center"/>
    </xf>
    <xf numFmtId="10" fontId="12" fillId="0" borderId="12" xfId="1" applyNumberFormat="1" applyFont="1" applyBorder="1" applyAlignment="1">
      <alignment horizontal="center" vertical="center"/>
    </xf>
    <xf numFmtId="10" fontId="12" fillId="0" borderId="13" xfId="1" applyNumberFormat="1" applyFont="1" applyBorder="1" applyAlignment="1">
      <alignment horizontal="center" vertical="center"/>
    </xf>
    <xf numFmtId="166" fontId="12" fillId="0" borderId="15" xfId="3" applyNumberFormat="1" applyFont="1" applyFill="1" applyBorder="1" applyAlignment="1">
      <alignment horizontal="center" vertical="center"/>
    </xf>
    <xf numFmtId="166" fontId="12" fillId="0" borderId="15" xfId="3" applyNumberFormat="1" applyFont="1" applyBorder="1" applyAlignment="1">
      <alignment horizontal="center" vertical="center"/>
    </xf>
    <xf numFmtId="166" fontId="12" fillId="0" borderId="16" xfId="3" applyNumberFormat="1" applyFont="1" applyBorder="1" applyAlignment="1">
      <alignment horizontal="center" vertical="center"/>
    </xf>
    <xf numFmtId="166" fontId="12" fillId="0" borderId="12" xfId="3" applyNumberFormat="1" applyFont="1" applyFill="1" applyBorder="1" applyAlignment="1">
      <alignment horizontal="center" vertical="center"/>
    </xf>
    <xf numFmtId="166" fontId="12" fillId="0" borderId="13" xfId="3" applyNumberFormat="1" applyFont="1" applyFill="1" applyBorder="1" applyAlignment="1">
      <alignment horizontal="center" vertical="center"/>
    </xf>
    <xf numFmtId="1" fontId="12" fillId="0" borderId="8" xfId="1" applyNumberFormat="1" applyFont="1" applyFill="1" applyBorder="1" applyAlignment="1">
      <alignment horizontal="center" vertical="center"/>
    </xf>
    <xf numFmtId="1" fontId="12" fillId="0" borderId="8" xfId="1" applyNumberFormat="1" applyFont="1" applyBorder="1" applyAlignment="1">
      <alignment horizontal="center" vertical="center"/>
    </xf>
    <xf numFmtId="1" fontId="12" fillId="0" borderId="10" xfId="1" applyNumberFormat="1" applyFont="1" applyBorder="1" applyAlignment="1">
      <alignment horizontal="center" vertical="center"/>
    </xf>
    <xf numFmtId="166" fontId="12" fillId="0" borderId="16" xfId="3" applyNumberFormat="1" applyFont="1" applyFill="1" applyBorder="1" applyAlignment="1">
      <alignment horizontal="center" vertical="center"/>
    </xf>
    <xf numFmtId="164" fontId="14" fillId="0" borderId="15" xfId="1" applyNumberFormat="1" applyFont="1" applyBorder="1" applyAlignment="1">
      <alignment horizontal="center" vertical="center"/>
    </xf>
    <xf numFmtId="164" fontId="14" fillId="0" borderId="12" xfId="1" applyNumberFormat="1" applyFont="1" applyBorder="1" applyAlignment="1">
      <alignment horizontal="center" vertical="center"/>
    </xf>
    <xf numFmtId="165" fontId="12" fillId="0" borderId="12" xfId="1" applyNumberFormat="1" applyFont="1" applyFill="1" applyBorder="1" applyAlignment="1">
      <alignment horizontal="center" vertical="center"/>
    </xf>
    <xf numFmtId="165" fontId="12" fillId="0" borderId="12" xfId="1" applyNumberFormat="1" applyFont="1" applyBorder="1" applyAlignment="1">
      <alignment horizontal="center" vertical="center"/>
    </xf>
    <xf numFmtId="165" fontId="12" fillId="0" borderId="13" xfId="1" applyNumberFormat="1" applyFont="1" applyBorder="1" applyAlignment="1">
      <alignment horizontal="center" vertical="center"/>
    </xf>
    <xf numFmtId="1" fontId="12" fillId="0" borderId="10" xfId="1" applyNumberFormat="1" applyFont="1" applyFill="1" applyBorder="1" applyAlignment="1">
      <alignment horizontal="center" vertical="center"/>
    </xf>
    <xf numFmtId="166" fontId="12" fillId="0" borderId="12" xfId="3" applyNumberFormat="1" applyFont="1" applyBorder="1" applyAlignment="1">
      <alignment horizontal="center" vertical="center"/>
    </xf>
    <xf numFmtId="166" fontId="12" fillId="0" borderId="13" xfId="3" applyNumberFormat="1" applyFont="1" applyBorder="1" applyAlignment="1">
      <alignment horizontal="center" vertical="center"/>
    </xf>
    <xf numFmtId="164" fontId="10" fillId="0" borderId="14" xfId="1" applyNumberFormat="1" applyFont="1" applyBorder="1" applyAlignment="1">
      <alignment horizontal="right" vertical="center" indent="4"/>
    </xf>
    <xf numFmtId="164" fontId="17" fillId="0" borderId="8" xfId="1" applyNumberFormat="1" applyFont="1" applyBorder="1" applyAlignment="1">
      <alignment horizontal="center" vertical="center"/>
    </xf>
    <xf numFmtId="164" fontId="17" fillId="0" borderId="15" xfId="1" applyNumberFormat="1" applyFont="1" applyBorder="1" applyAlignment="1">
      <alignment horizontal="center" vertical="center"/>
    </xf>
    <xf numFmtId="2" fontId="12" fillId="0" borderId="16" xfId="1" applyNumberFormat="1" applyFont="1" applyFill="1" applyBorder="1" applyAlignment="1">
      <alignment horizontal="center" vertical="center"/>
    </xf>
    <xf numFmtId="167" fontId="12" fillId="0" borderId="15" xfId="4" applyNumberFormat="1" applyFont="1" applyFill="1" applyBorder="1" applyAlignment="1">
      <alignment horizontal="center" vertical="center"/>
    </xf>
    <xf numFmtId="3" fontId="12" fillId="0" borderId="16" xfId="1" applyNumberFormat="1" applyFont="1" applyBorder="1" applyAlignment="1">
      <alignment horizontal="center" vertical="center"/>
    </xf>
    <xf numFmtId="164" fontId="17" fillId="0" borderId="12" xfId="1" applyNumberFormat="1" applyFont="1" applyBorder="1" applyAlignment="1">
      <alignment horizontal="center" vertical="center"/>
    </xf>
    <xf numFmtId="1" fontId="12" fillId="0" borderId="12" xfId="1" applyNumberFormat="1" applyFont="1" applyFill="1" applyBorder="1" applyAlignment="1">
      <alignment horizontal="center" vertical="center"/>
    </xf>
    <xf numFmtId="1" fontId="12" fillId="0" borderId="12" xfId="1" applyNumberFormat="1" applyFont="1" applyBorder="1" applyAlignment="1">
      <alignment horizontal="center" vertical="center"/>
    </xf>
    <xf numFmtId="1" fontId="12" fillId="0" borderId="13" xfId="1" applyNumberFormat="1" applyFont="1" applyFill="1" applyBorder="1" applyAlignment="1">
      <alignment horizontal="center" vertical="center"/>
    </xf>
    <xf numFmtId="164" fontId="10" fillId="0" borderId="7" xfId="2" applyNumberFormat="1" applyFont="1" applyFill="1" applyBorder="1" applyAlignment="1">
      <alignment vertical="center"/>
    </xf>
    <xf numFmtId="164" fontId="10" fillId="0" borderId="8" xfId="2" applyNumberFormat="1" applyFont="1" applyFill="1" applyBorder="1" applyAlignment="1">
      <alignment horizontal="center" vertical="center"/>
    </xf>
    <xf numFmtId="164" fontId="10" fillId="0" borderId="14" xfId="2" applyNumberFormat="1" applyFont="1" applyFill="1" applyBorder="1" applyAlignment="1">
      <alignment vertical="center"/>
    </xf>
    <xf numFmtId="164" fontId="10" fillId="0" borderId="15" xfId="2"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20" fillId="0" borderId="14" xfId="2" applyNumberFormat="1" applyFont="1" applyFill="1" applyBorder="1" applyAlignment="1">
      <alignment vertical="center"/>
    </xf>
    <xf numFmtId="164" fontId="20" fillId="0" borderId="15" xfId="2" applyNumberFormat="1" applyFont="1" applyFill="1" applyBorder="1" applyAlignment="1">
      <alignment horizontal="center" vertical="center"/>
    </xf>
    <xf numFmtId="1" fontId="21" fillId="0" borderId="16" xfId="1" applyNumberFormat="1" applyFont="1" applyFill="1" applyBorder="1" applyAlignment="1">
      <alignment horizontal="center" vertical="center"/>
    </xf>
    <xf numFmtId="164" fontId="22" fillId="0" borderId="34" xfId="1" applyNumberFormat="1" applyFont="1" applyBorder="1" applyAlignment="1">
      <alignment vertical="top" wrapText="1" readingOrder="2"/>
    </xf>
    <xf numFmtId="164" fontId="22" fillId="0" borderId="0" xfId="1" applyNumberFormat="1" applyFont="1" applyBorder="1" applyAlignment="1">
      <alignment vertical="top" wrapText="1" readingOrder="2"/>
    </xf>
    <xf numFmtId="164" fontId="23" fillId="0" borderId="17" xfId="2" applyNumberFormat="1" applyFont="1" applyBorder="1" applyAlignment="1">
      <alignment vertical="center"/>
    </xf>
    <xf numFmtId="164" fontId="20" fillId="0" borderId="18" xfId="2" applyNumberFormat="1" applyFont="1" applyBorder="1" applyAlignment="1">
      <alignment horizontal="center" vertical="center"/>
    </xf>
    <xf numFmtId="164" fontId="23" fillId="0" borderId="34" xfId="2" applyNumberFormat="1" applyFont="1" applyBorder="1" applyAlignment="1">
      <alignment vertical="center"/>
    </xf>
    <xf numFmtId="164" fontId="20" fillId="0" borderId="0" xfId="2" applyNumberFormat="1" applyFont="1" applyBorder="1" applyAlignment="1">
      <alignment horizontal="center" vertical="center"/>
    </xf>
    <xf numFmtId="1" fontId="24" fillId="0" borderId="0" xfId="1" applyNumberFormat="1" applyFont="1" applyFill="1" applyBorder="1" applyAlignment="1">
      <alignment horizontal="center" vertical="center"/>
    </xf>
    <xf numFmtId="1" fontId="24" fillId="0" borderId="35"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8" xfId="1" applyNumberFormat="1" applyFont="1" applyFill="1" applyBorder="1" applyAlignment="1">
      <alignment horizontal="center" vertical="center"/>
    </xf>
    <xf numFmtId="1" fontId="25" fillId="0" borderId="15" xfId="1" applyNumberFormat="1" applyFont="1" applyBorder="1" applyAlignment="1">
      <alignment horizontal="center" vertical="center"/>
    </xf>
    <xf numFmtId="164" fontId="26" fillId="0" borderId="15" xfId="1" applyNumberFormat="1" applyFont="1" applyBorder="1" applyAlignment="1">
      <alignment horizontal="center" vertical="center"/>
    </xf>
    <xf numFmtId="1" fontId="25" fillId="0" borderId="16" xfId="1" applyNumberFormat="1" applyFont="1" applyBorder="1" applyAlignment="1">
      <alignment horizontal="center" vertical="center"/>
    </xf>
    <xf numFmtId="1" fontId="28" fillId="3" borderId="13" xfId="1" applyNumberFormat="1" applyFont="1" applyFill="1" applyBorder="1" applyAlignment="1">
      <alignment horizontal="center" vertical="center"/>
    </xf>
    <xf numFmtId="164" fontId="10" fillId="3" borderId="42" xfId="1" applyNumberFormat="1" applyFont="1" applyFill="1" applyBorder="1" applyAlignment="1">
      <alignment horizontal="center" vertical="center"/>
    </xf>
    <xf numFmtId="168" fontId="20" fillId="0" borderId="15" xfId="1" applyNumberFormat="1" applyFont="1" applyBorder="1" applyAlignment="1">
      <alignment horizontal="center" vertical="center"/>
    </xf>
    <xf numFmtId="1" fontId="20" fillId="0" borderId="15" xfId="1" applyNumberFormat="1" applyFont="1" applyBorder="1" applyAlignment="1">
      <alignment horizontal="center" vertical="center"/>
    </xf>
    <xf numFmtId="1" fontId="20" fillId="0" borderId="16" xfId="1" applyNumberFormat="1" applyFont="1" applyBorder="1" applyAlignment="1">
      <alignment horizontal="center" vertical="center"/>
    </xf>
    <xf numFmtId="168" fontId="20" fillId="0" borderId="18" xfId="1" applyNumberFormat="1" applyFont="1" applyBorder="1" applyAlignment="1">
      <alignment horizontal="center" vertical="center"/>
    </xf>
    <xf numFmtId="1" fontId="20" fillId="0" borderId="18" xfId="1" applyNumberFormat="1" applyFont="1" applyBorder="1" applyAlignment="1">
      <alignment horizontal="center" vertical="center"/>
    </xf>
    <xf numFmtId="1" fontId="20" fillId="0" borderId="19" xfId="1" applyNumberFormat="1" applyFont="1" applyBorder="1" applyAlignment="1">
      <alignment horizontal="center" vertical="center"/>
    </xf>
    <xf numFmtId="1" fontId="27" fillId="3" borderId="45"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64" fontId="29" fillId="0" borderId="14" xfId="1" applyNumberFormat="1" applyFont="1" applyBorder="1" applyAlignment="1">
      <alignment horizontal="right" vertical="center" wrapText="1" readingOrder="2"/>
    </xf>
    <xf numFmtId="164" fontId="29" fillId="0" borderId="15" xfId="1" applyNumberFormat="1" applyFont="1" applyBorder="1" applyAlignment="1">
      <alignment horizontal="right" vertical="center" wrapText="1" readingOrder="2"/>
    </xf>
    <xf numFmtId="164" fontId="29" fillId="0" borderId="16" xfId="1" applyNumberFormat="1" applyFont="1" applyBorder="1" applyAlignment="1">
      <alignment horizontal="right" vertical="center" wrapText="1" readingOrder="2"/>
    </xf>
    <xf numFmtId="164" fontId="29" fillId="0" borderId="17" xfId="1" applyNumberFormat="1" applyFont="1" applyBorder="1" applyAlignment="1">
      <alignment horizontal="right" vertical="center" wrapText="1" readingOrder="2"/>
    </xf>
    <xf numFmtId="164" fontId="29" fillId="0" borderId="18" xfId="1" applyNumberFormat="1" applyFont="1" applyBorder="1" applyAlignment="1">
      <alignment horizontal="right" vertical="center" wrapText="1" readingOrder="2"/>
    </xf>
    <xf numFmtId="164" fontId="29" fillId="0" borderId="19" xfId="1" applyNumberFormat="1" applyFont="1" applyBorder="1" applyAlignment="1">
      <alignment horizontal="right" vertical="center" wrapText="1" readingOrder="2"/>
    </xf>
    <xf numFmtId="164" fontId="10" fillId="0" borderId="14" xfId="1" applyNumberFormat="1" applyFont="1" applyBorder="1" applyAlignment="1">
      <alignment horizontal="center" vertical="center" wrapText="1"/>
    </xf>
    <xf numFmtId="164" fontId="10" fillId="0" borderId="15" xfId="1" applyNumberFormat="1" applyFont="1" applyBorder="1" applyAlignment="1">
      <alignment horizontal="center" vertical="center" wrapText="1"/>
    </xf>
    <xf numFmtId="164" fontId="10" fillId="0" borderId="17" xfId="1" applyNumberFormat="1" applyFont="1" applyBorder="1" applyAlignment="1">
      <alignment horizontal="center" vertical="center" wrapText="1"/>
    </xf>
    <xf numFmtId="164" fontId="10" fillId="0" borderId="18" xfId="1" applyNumberFormat="1" applyFont="1" applyBorder="1" applyAlignment="1">
      <alignment horizontal="center" vertical="center" wrapText="1"/>
    </xf>
    <xf numFmtId="164" fontId="27" fillId="3" borderId="43" xfId="1" applyNumberFormat="1" applyFont="1" applyFill="1" applyBorder="1" applyAlignment="1">
      <alignment horizontal="center" vertical="center"/>
    </xf>
    <xf numFmtId="164" fontId="27" fillId="3" borderId="44" xfId="1" applyNumberFormat="1" applyFont="1" applyFill="1" applyBorder="1" applyAlignment="1">
      <alignment horizontal="center" vertical="center"/>
    </xf>
    <xf numFmtId="164" fontId="6" fillId="4" borderId="1" xfId="1" applyNumberFormat="1" applyFont="1" applyFill="1" applyBorder="1" applyAlignment="1">
      <alignment horizontal="right" vertical="center" readingOrder="2"/>
    </xf>
    <xf numFmtId="164" fontId="6" fillId="4" borderId="6" xfId="1" applyNumberFormat="1" applyFont="1" applyFill="1" applyBorder="1" applyAlignment="1">
      <alignment horizontal="right" vertical="center" readingOrder="2"/>
    </xf>
    <xf numFmtId="164" fontId="6" fillId="4" borderId="2" xfId="1" applyNumberFormat="1" applyFont="1" applyFill="1" applyBorder="1" applyAlignment="1">
      <alignment horizontal="right" vertical="center" readingOrder="2"/>
    </xf>
    <xf numFmtId="164" fontId="6" fillId="4" borderId="46" xfId="1" applyNumberFormat="1" applyFont="1" applyFill="1" applyBorder="1" applyAlignment="1">
      <alignment horizontal="right" vertical="center" readingOrder="2"/>
    </xf>
    <xf numFmtId="164" fontId="6" fillId="4" borderId="47" xfId="1" applyNumberFormat="1" applyFont="1" applyFill="1" applyBorder="1" applyAlignment="1">
      <alignment horizontal="right" vertical="center" readingOrder="2"/>
    </xf>
    <xf numFmtId="164" fontId="6" fillId="4" borderId="42" xfId="1" applyNumberFormat="1" applyFont="1" applyFill="1" applyBorder="1" applyAlignment="1">
      <alignment horizontal="right" vertical="center" readingOrder="2"/>
    </xf>
    <xf numFmtId="164" fontId="29" fillId="0" borderId="36" xfId="1" applyNumberFormat="1" applyFont="1" applyBorder="1" applyAlignment="1">
      <alignment horizontal="right" vertical="center" wrapText="1" readingOrder="2"/>
    </xf>
    <xf numFmtId="164" fontId="29" fillId="0" borderId="37" xfId="1" applyNumberFormat="1" applyFont="1" applyBorder="1" applyAlignment="1">
      <alignment horizontal="right" vertical="center" wrapText="1" readingOrder="2"/>
    </xf>
    <xf numFmtId="164" fontId="29" fillId="0" borderId="38" xfId="1" applyNumberFormat="1" applyFont="1" applyBorder="1" applyAlignment="1">
      <alignment horizontal="right" vertical="center" wrapText="1" readingOrder="2"/>
    </xf>
    <xf numFmtId="164" fontId="27" fillId="3" borderId="39" xfId="1" applyNumberFormat="1" applyFont="1" applyFill="1" applyBorder="1" applyAlignment="1">
      <alignment horizontal="center" vertical="center"/>
    </xf>
    <xf numFmtId="164" fontId="27" fillId="3" borderId="40" xfId="1" applyNumberFormat="1" applyFont="1" applyFill="1" applyBorder="1" applyAlignment="1">
      <alignment horizontal="center" vertical="center"/>
    </xf>
    <xf numFmtId="164" fontId="27" fillId="3" borderId="41" xfId="1" applyNumberFormat="1" applyFont="1" applyFill="1" applyBorder="1" applyAlignment="1">
      <alignment horizontal="center" vertical="center"/>
    </xf>
    <xf numFmtId="164" fontId="10" fillId="3" borderId="36" xfId="1" applyNumberFormat="1" applyFont="1" applyFill="1" applyBorder="1" applyAlignment="1">
      <alignment horizontal="center" vertical="center"/>
    </xf>
    <xf numFmtId="164" fontId="10" fillId="3" borderId="37" xfId="1" applyNumberFormat="1" applyFont="1" applyFill="1" applyBorder="1" applyAlignment="1">
      <alignment horizontal="center" vertical="center"/>
    </xf>
    <xf numFmtId="1" fontId="21" fillId="0" borderId="23" xfId="1" applyNumberFormat="1" applyFont="1" applyFill="1" applyBorder="1" applyAlignment="1">
      <alignment horizontal="center" vertical="center"/>
    </xf>
    <xf numFmtId="164" fontId="21" fillId="0" borderId="24" xfId="1" applyNumberFormat="1" applyFont="1" applyFill="1" applyBorder="1" applyAlignment="1">
      <alignment horizontal="center" vertical="center"/>
    </xf>
    <xf numFmtId="164" fontId="21" fillId="0" borderId="25" xfId="1" applyNumberFormat="1" applyFont="1" applyFill="1" applyBorder="1" applyAlignment="1">
      <alignment horizontal="center" vertical="center"/>
    </xf>
    <xf numFmtId="1" fontId="21" fillId="0" borderId="24" xfId="1" applyNumberFormat="1" applyFont="1" applyFill="1" applyBorder="1" applyAlignment="1">
      <alignment horizontal="center" vertical="center"/>
    </xf>
    <xf numFmtId="1" fontId="21" fillId="0" borderId="25" xfId="1" applyNumberFormat="1" applyFont="1" applyFill="1" applyBorder="1" applyAlignment="1">
      <alignment horizontal="center" vertical="center"/>
    </xf>
    <xf numFmtId="1" fontId="24" fillId="0" borderId="26" xfId="1" applyNumberFormat="1" applyFont="1" applyFill="1" applyBorder="1" applyAlignment="1">
      <alignment horizontal="center" vertical="center"/>
    </xf>
    <xf numFmtId="1" fontId="24" fillId="0" borderId="27" xfId="1" applyNumberFormat="1" applyFont="1" applyFill="1" applyBorder="1" applyAlignment="1">
      <alignment horizontal="center" vertical="center"/>
    </xf>
    <xf numFmtId="1" fontId="24" fillId="0" borderId="28" xfId="1" applyNumberFormat="1" applyFont="1" applyFill="1" applyBorder="1" applyAlignment="1">
      <alignment horizontal="center" vertical="center"/>
    </xf>
    <xf numFmtId="1" fontId="12" fillId="0" borderId="23" xfId="1" applyNumberFormat="1" applyFont="1" applyFill="1" applyBorder="1" applyAlignment="1">
      <alignment horizontal="center" vertical="center"/>
    </xf>
    <xf numFmtId="1" fontId="12" fillId="0" borderId="24" xfId="1" applyNumberFormat="1" applyFont="1" applyFill="1" applyBorder="1" applyAlignment="1">
      <alignment horizontal="center" vertical="center"/>
    </xf>
    <xf numFmtId="1" fontId="12" fillId="0" borderId="25" xfId="1" applyNumberFormat="1" applyFont="1" applyFill="1" applyBorder="1" applyAlignment="1">
      <alignment horizontal="center" vertical="center"/>
    </xf>
    <xf numFmtId="164" fontId="6" fillId="5" borderId="33" xfId="1" applyNumberFormat="1" applyFont="1" applyFill="1" applyBorder="1" applyAlignment="1">
      <alignment horizontal="right" vertical="center" readingOrder="2"/>
    </xf>
    <xf numFmtId="164" fontId="6" fillId="5" borderId="24" xfId="1" applyNumberFormat="1" applyFont="1" applyFill="1" applyBorder="1" applyAlignment="1">
      <alignment horizontal="right" vertical="center" readingOrder="2"/>
    </xf>
    <xf numFmtId="164" fontId="6" fillId="5" borderId="32" xfId="1" applyNumberFormat="1" applyFont="1" applyFill="1" applyBorder="1" applyAlignment="1">
      <alignment horizontal="right" vertical="center" readingOrder="2"/>
    </xf>
    <xf numFmtId="164" fontId="6" fillId="5" borderId="29" xfId="1" applyNumberFormat="1" applyFont="1" applyFill="1" applyBorder="1" applyAlignment="1">
      <alignment horizontal="right" vertical="center" readingOrder="2"/>
    </xf>
    <xf numFmtId="164" fontId="6" fillId="5" borderId="30" xfId="1" applyNumberFormat="1" applyFont="1" applyFill="1" applyBorder="1" applyAlignment="1">
      <alignment horizontal="right" vertical="center" readingOrder="2"/>
    </xf>
    <xf numFmtId="164" fontId="6" fillId="5" borderId="31" xfId="1" applyNumberFormat="1" applyFont="1" applyFill="1" applyBorder="1" applyAlignment="1">
      <alignment horizontal="right" vertical="center" readingOrder="2"/>
    </xf>
    <xf numFmtId="164" fontId="6" fillId="6" borderId="33" xfId="1" applyNumberFormat="1" applyFont="1" applyFill="1" applyBorder="1" applyAlignment="1">
      <alignment horizontal="right" vertical="center" readingOrder="2"/>
    </xf>
    <xf numFmtId="164" fontId="6" fillId="6" borderId="24" xfId="1" applyNumberFormat="1" applyFont="1" applyFill="1" applyBorder="1" applyAlignment="1">
      <alignment horizontal="right" vertical="center" readingOrder="2"/>
    </xf>
    <xf numFmtId="164" fontId="6" fillId="6" borderId="32" xfId="1" applyNumberFormat="1" applyFont="1" applyFill="1" applyBorder="1" applyAlignment="1">
      <alignment horizontal="right" vertical="center" readingOrder="2"/>
    </xf>
    <xf numFmtId="1" fontId="12" fillId="0" borderId="32" xfId="1" applyNumberFormat="1" applyFont="1" applyFill="1" applyBorder="1" applyAlignment="1">
      <alignment horizontal="center" vertical="center"/>
    </xf>
    <xf numFmtId="164" fontId="12" fillId="0" borderId="24" xfId="1" applyNumberFormat="1" applyFont="1" applyFill="1" applyBorder="1" applyAlignment="1">
      <alignment horizontal="center" vertical="center"/>
    </xf>
    <xf numFmtId="164" fontId="12" fillId="0" borderId="32" xfId="1" applyNumberFormat="1" applyFont="1" applyFill="1" applyBorder="1" applyAlignment="1">
      <alignment horizontal="center" vertical="center"/>
    </xf>
    <xf numFmtId="2" fontId="12" fillId="0" borderId="23" xfId="1" applyNumberFormat="1" applyFont="1" applyBorder="1" applyAlignment="1">
      <alignment horizontal="center" vertical="center"/>
    </xf>
    <xf numFmtId="2" fontId="12" fillId="0" borderId="24" xfId="1" applyNumberFormat="1" applyFont="1" applyBorder="1" applyAlignment="1">
      <alignment horizontal="center" vertical="center"/>
    </xf>
    <xf numFmtId="2" fontId="12" fillId="0" borderId="25" xfId="1" applyNumberFormat="1" applyFont="1" applyBorder="1" applyAlignment="1">
      <alignment horizontal="center" vertical="center"/>
    </xf>
    <xf numFmtId="1" fontId="12" fillId="0" borderId="23" xfId="1" applyNumberFormat="1" applyFont="1" applyBorder="1" applyAlignment="1">
      <alignment horizontal="center" vertical="center"/>
    </xf>
    <xf numFmtId="1" fontId="12" fillId="0" borderId="24" xfId="1" applyNumberFormat="1" applyFont="1" applyBorder="1" applyAlignment="1">
      <alignment horizontal="center" vertical="center"/>
    </xf>
    <xf numFmtId="1" fontId="12" fillId="0" borderId="25" xfId="1" applyNumberFormat="1" applyFont="1" applyBorder="1" applyAlignment="1">
      <alignment horizontal="center" vertical="center"/>
    </xf>
    <xf numFmtId="1" fontId="12" fillId="0" borderId="26" xfId="1" applyNumberFormat="1" applyFont="1" applyBorder="1" applyAlignment="1">
      <alignment horizontal="center" vertical="center"/>
    </xf>
    <xf numFmtId="1" fontId="12" fillId="0" borderId="27" xfId="1" applyNumberFormat="1" applyFont="1" applyBorder="1" applyAlignment="1">
      <alignment horizontal="center" vertical="center"/>
    </xf>
    <xf numFmtId="1" fontId="12" fillId="0" borderId="28" xfId="1" applyNumberFormat="1" applyFont="1" applyBorder="1" applyAlignment="1">
      <alignment horizontal="center" vertical="center"/>
    </xf>
    <xf numFmtId="2" fontId="12" fillId="0" borderId="20" xfId="1" applyNumberFormat="1" applyFont="1" applyBorder="1" applyAlignment="1">
      <alignment horizontal="center" vertical="center"/>
    </xf>
    <xf numFmtId="2" fontId="12" fillId="0" borderId="21" xfId="1" applyNumberFormat="1" applyFont="1" applyBorder="1" applyAlignment="1">
      <alignment horizontal="center" vertical="center"/>
    </xf>
    <xf numFmtId="2" fontId="12" fillId="0" borderId="22" xfId="1" applyNumberFormat="1" applyFont="1" applyBorder="1" applyAlignment="1">
      <alignment horizontal="center" vertical="center"/>
    </xf>
    <xf numFmtId="164" fontId="2" fillId="2" borderId="0" xfId="1" applyNumberFormat="1" applyFont="1" applyFill="1" applyBorder="1" applyAlignment="1">
      <alignment horizontal="center" vertical="center" wrapText="1"/>
    </xf>
    <xf numFmtId="164" fontId="4" fillId="2" borderId="0" xfId="1" applyNumberFormat="1" applyFont="1" applyFill="1" applyBorder="1" applyAlignment="1">
      <alignment horizontal="center" vertical="center" wrapText="1"/>
    </xf>
    <xf numFmtId="164" fontId="6" fillId="2" borderId="1" xfId="1" applyNumberFormat="1" applyFont="1" applyFill="1" applyBorder="1" applyAlignment="1">
      <alignment horizontal="center" vertical="center"/>
    </xf>
    <xf numFmtId="164" fontId="6" fillId="2" borderId="2" xfId="1" applyNumberFormat="1" applyFont="1" applyFill="1" applyBorder="1" applyAlignment="1">
      <alignment horizontal="center" vertical="center"/>
    </xf>
    <xf numFmtId="164" fontId="7" fillId="2" borderId="1" xfId="1" applyNumberFormat="1" applyFont="1" applyFill="1" applyBorder="1" applyAlignment="1">
      <alignment horizontal="center" vertical="center"/>
    </xf>
    <xf numFmtId="164" fontId="7" fillId="2" borderId="2" xfId="1" applyNumberFormat="1" applyFont="1" applyFill="1" applyBorder="1" applyAlignment="1">
      <alignment horizontal="center" vertical="center"/>
    </xf>
    <xf numFmtId="164" fontId="29" fillId="0" borderId="14" xfId="1" applyNumberFormat="1" applyFont="1" applyBorder="1" applyAlignment="1">
      <alignment horizontal="right" vertical="center" readingOrder="2"/>
    </xf>
    <xf numFmtId="164" fontId="29" fillId="0" borderId="15" xfId="1" applyNumberFormat="1" applyFont="1" applyBorder="1" applyAlignment="1">
      <alignment horizontal="right" vertical="center" readingOrder="2"/>
    </xf>
    <xf numFmtId="164" fontId="29" fillId="0" borderId="16" xfId="1" applyNumberFormat="1" applyFont="1" applyBorder="1" applyAlignment="1">
      <alignment horizontal="right" vertical="center" readingOrder="2"/>
    </xf>
  </cellXfs>
  <cellStyles count="6">
    <cellStyle name="Comma 2" xfId="4"/>
    <cellStyle name="Normal" xfId="0" builtinId="0"/>
    <cellStyle name="Normal 13 21" xfId="1"/>
    <cellStyle name="Normal 2 27" xfId="2"/>
    <cellStyle name="Normal 2 27 24" xf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442</c:v>
              </c:pt>
              <c:pt idx="1">
                <c:v>444</c:v>
              </c:pt>
              <c:pt idx="2">
                <c:v>0</c:v>
              </c:pt>
              <c:pt idx="3">
                <c:v>476</c:v>
              </c:pt>
              <c:pt idx="4">
                <c:v>516</c:v>
              </c:pt>
              <c:pt idx="5">
                <c:v>504</c:v>
              </c:pt>
              <c:pt idx="6">
                <c:v>472</c:v>
              </c:pt>
              <c:pt idx="7">
                <c:v>460</c:v>
              </c:pt>
              <c:pt idx="8">
                <c:v>230</c:v>
              </c:pt>
              <c:pt idx="9">
                <c:v>378</c:v>
              </c:pt>
              <c:pt idx="10">
                <c:v>510</c:v>
              </c:pt>
              <c:pt idx="11">
                <c:v>514</c:v>
              </c:pt>
              <c:pt idx="12">
                <c:v>504</c:v>
              </c:pt>
              <c:pt idx="13">
                <c:v>506</c:v>
              </c:pt>
              <c:pt idx="14">
                <c:v>508</c:v>
              </c:pt>
              <c:pt idx="15">
                <c:v>454</c:v>
              </c:pt>
              <c:pt idx="16">
                <c:v>506</c:v>
              </c:pt>
              <c:pt idx="17">
                <c:v>502</c:v>
              </c:pt>
              <c:pt idx="18">
                <c:v>522</c:v>
              </c:pt>
              <c:pt idx="19">
                <c:v>510</c:v>
              </c:pt>
              <c:pt idx="20">
                <c:v>508</c:v>
              </c:pt>
              <c:pt idx="21">
                <c:v>512</c:v>
              </c:pt>
              <c:pt idx="22">
                <c:v>510</c:v>
              </c:pt>
              <c:pt idx="23">
                <c:v>492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56638448"/>
        <c:axId val="556638992"/>
      </c:lineChart>
      <c:catAx>
        <c:axId val="55663844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56638992"/>
        <c:crosses val="autoZero"/>
        <c:auto val="1"/>
        <c:lblAlgn val="ctr"/>
        <c:lblOffset val="100"/>
        <c:noMultiLvlLbl val="0"/>
      </c:catAx>
      <c:valAx>
        <c:axId val="55663899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5663844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0.63154534347158675</c:v>
              </c:pt>
              <c:pt idx="8" formatCode="0.0%">
                <c:v>0.64143784833063366</c:v>
              </c:pt>
              <c:pt idx="16" formatCode="0.0%">
                <c:v>0.64344353462757309</c:v>
              </c:pt>
              <c:pt idx="22" formatCode="0.0%">
                <c:v>0.63880890880993124</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0.92543059490084978</c:v>
              </c:pt>
              <c:pt idx="9">
                <c:v>0.9230962284102926</c:v>
              </c:pt>
              <c:pt idx="17">
                <c:v>0.91637122002085503</c:v>
              </c:pt>
              <c:pt idx="23" formatCode="0%">
                <c:v>0.92160224877020369</c:v>
              </c:pt>
            </c:numLit>
          </c:val>
        </c:ser>
        <c:dLbls>
          <c:showLegendKey val="0"/>
          <c:showVal val="0"/>
          <c:showCatName val="0"/>
          <c:showSerName val="0"/>
          <c:showPercent val="0"/>
          <c:showBubbleSize val="0"/>
        </c:dLbls>
        <c:gapWidth val="0"/>
        <c:overlap val="100"/>
        <c:axId val="588526448"/>
        <c:axId val="59197020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0.62529843421448572</c:v>
              </c:pt>
              <c:pt idx="1">
                <c:v>0.64702313882576246</c:v>
              </c:pt>
              <c:pt idx="2">
                <c:v>0.65736885240231413</c:v>
              </c:pt>
              <c:pt idx="3">
                <c:v>0.64300914016747912</c:v>
              </c:pt>
              <c:pt idx="4">
                <c:v>0.63987424812012184</c:v>
              </c:pt>
              <c:pt idx="5">
                <c:v>0.61107073653978194</c:v>
              </c:pt>
              <c:pt idx="6">
                <c:v>0.64725767624250308</c:v>
              </c:pt>
              <c:pt idx="7">
                <c:v>0.58146052126024561</c:v>
              </c:pt>
              <c:pt idx="8">
                <c:v>0.61777029508740855</c:v>
              </c:pt>
              <c:pt idx="9">
                <c:v>0.61940893372453532</c:v>
              </c:pt>
              <c:pt idx="10">
                <c:v>0.65192000761757285</c:v>
              </c:pt>
              <c:pt idx="11">
                <c:v>0.65418246504715349</c:v>
              </c:pt>
              <c:pt idx="12">
                <c:v>0.6599457690474132</c:v>
              </c:pt>
              <c:pt idx="13">
                <c:v>0.65141369302361829</c:v>
              </c:pt>
              <c:pt idx="14">
                <c:v>0.6406609062514913</c:v>
              </c:pt>
              <c:pt idx="15">
                <c:v>0.63620071684587653</c:v>
              </c:pt>
              <c:pt idx="16">
                <c:v>0.63922953395904691</c:v>
              </c:pt>
              <c:pt idx="17">
                <c:v>0.64311127572433902</c:v>
              </c:pt>
              <c:pt idx="18">
                <c:v>0.65279454729165687</c:v>
              </c:pt>
              <c:pt idx="19">
                <c:v>0.64757038637588082</c:v>
              </c:pt>
              <c:pt idx="20">
                <c:v>0.63274221383661089</c:v>
              </c:pt>
              <c:pt idx="21">
                <c:v>0.65013484867289817</c:v>
              </c:pt>
              <c:pt idx="22">
                <c:v>0.64369049072265594</c:v>
              </c:pt>
              <c:pt idx="23">
                <c:v>0.63827498043749575</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0.92533793679959697</c:v>
              </c:pt>
              <c:pt idx="1">
                <c:v>0.90265953463528981</c:v>
              </c:pt>
              <c:pt idx="2">
                <c:v>0.92382577132486388</c:v>
              </c:pt>
              <c:pt idx="3">
                <c:v>0.93895874202658702</c:v>
              </c:pt>
              <c:pt idx="4">
                <c:v>0.89848099224165046</c:v>
              </c:pt>
              <c:pt idx="5">
                <c:v>0.93691228070175447</c:v>
              </c:pt>
              <c:pt idx="6">
                <c:v>0.89085273324966208</c:v>
              </c:pt>
              <c:pt idx="7">
                <c:v>0.99383224906347944</c:v>
              </c:pt>
              <c:pt idx="8">
                <c:v>0.91700869565217391</c:v>
              </c:pt>
              <c:pt idx="9">
                <c:v>0.9477000000000001</c:v>
              </c:pt>
              <c:pt idx="10">
                <c:v>0.88979890310786114</c:v>
              </c:pt>
              <c:pt idx="11">
                <c:v>0.97360159362549803</c:v>
              </c:pt>
              <c:pt idx="12">
                <c:v>0.85524705882352936</c:v>
              </c:pt>
              <c:pt idx="13">
                <c:v>0.95120559107987568</c:v>
              </c:pt>
              <c:pt idx="14">
                <c:v>0.93072461657119232</c:v>
              </c:pt>
              <c:pt idx="15">
                <c:v>0.9254535211267606</c:v>
              </c:pt>
              <c:pt idx="16">
                <c:v>0.91587096774193544</c:v>
              </c:pt>
              <c:pt idx="17">
                <c:v>0.90789444949954512</c:v>
              </c:pt>
              <c:pt idx="18">
                <c:v>0.90174565416285457</c:v>
              </c:pt>
              <c:pt idx="19">
                <c:v>0.92657334434544869</c:v>
              </c:pt>
              <c:pt idx="20">
                <c:v>0.94859296193982701</c:v>
              </c:pt>
              <c:pt idx="21">
                <c:v>0.90083702458984127</c:v>
              </c:pt>
              <c:pt idx="22">
                <c:v>0.9001664305745154</c:v>
              </c:pt>
              <c:pt idx="23">
                <c:v>0.93044943820224724</c:v>
              </c:pt>
            </c:numLit>
          </c:val>
          <c:smooth val="0"/>
        </c:ser>
        <c:dLbls>
          <c:showLegendKey val="0"/>
          <c:showVal val="0"/>
          <c:showCatName val="0"/>
          <c:showSerName val="0"/>
          <c:showPercent val="0"/>
          <c:showBubbleSize val="0"/>
        </c:dLbls>
        <c:marker val="1"/>
        <c:smooth val="0"/>
        <c:axId val="588526448"/>
        <c:axId val="591970208"/>
      </c:lineChart>
      <c:catAx>
        <c:axId val="588526448"/>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970208"/>
        <c:crosses val="autoZero"/>
        <c:auto val="1"/>
        <c:lblAlgn val="ctr"/>
        <c:lblOffset val="100"/>
        <c:noMultiLvlLbl val="0"/>
      </c:catAx>
      <c:valAx>
        <c:axId val="591970208"/>
        <c:scaling>
          <c:orientation val="minMax"/>
          <c:max val="1"/>
          <c:min val="0.5"/>
        </c:scaling>
        <c:delete val="0"/>
        <c:axPos val="l"/>
        <c:majorGridlines/>
        <c:numFmt formatCode="0.0%" sourceLinked="1"/>
        <c:majorTickMark val="out"/>
        <c:minorTickMark val="none"/>
        <c:tickLblPos val="nextTo"/>
        <c:crossAx val="588526448"/>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492</c:v>
              </c:pt>
              <c:pt idx="1">
                <c:v>502</c:v>
              </c:pt>
              <c:pt idx="2">
                <c:v>508</c:v>
              </c:pt>
              <c:pt idx="3">
                <c:v>500</c:v>
              </c:pt>
              <c:pt idx="4">
                <c:v>490</c:v>
              </c:pt>
              <c:pt idx="5">
                <c:v>492</c:v>
              </c:pt>
              <c:pt idx="6">
                <c:v>498</c:v>
              </c:pt>
              <c:pt idx="7">
                <c:v>496</c:v>
              </c:pt>
              <c:pt idx="8">
                <c:v>460</c:v>
              </c:pt>
              <c:pt idx="9">
                <c:v>62</c:v>
              </c:pt>
              <c:pt idx="10">
                <c:v>324</c:v>
              </c:pt>
              <c:pt idx="11">
                <c:v>494</c:v>
              </c:pt>
              <c:pt idx="12">
                <c:v>486</c:v>
              </c:pt>
              <c:pt idx="13">
                <c:v>492</c:v>
              </c:pt>
              <c:pt idx="14">
                <c:v>512</c:v>
              </c:pt>
              <c:pt idx="15">
                <c:v>496</c:v>
              </c:pt>
              <c:pt idx="16">
                <c:v>484</c:v>
              </c:pt>
              <c:pt idx="17">
                <c:v>520</c:v>
              </c:pt>
              <c:pt idx="18">
                <c:v>506</c:v>
              </c:pt>
              <c:pt idx="19">
                <c:v>492</c:v>
              </c:pt>
              <c:pt idx="20">
                <c:v>486</c:v>
              </c:pt>
              <c:pt idx="21">
                <c:v>504</c:v>
              </c:pt>
              <c:pt idx="22">
                <c:v>474</c:v>
              </c:pt>
              <c:pt idx="23">
                <c:v>458</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974560"/>
        <c:axId val="591977280"/>
      </c:lineChart>
      <c:catAx>
        <c:axId val="59197456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977280"/>
        <c:crosses val="autoZero"/>
        <c:auto val="1"/>
        <c:lblAlgn val="ctr"/>
        <c:lblOffset val="100"/>
        <c:noMultiLvlLbl val="0"/>
      </c:catAx>
      <c:valAx>
        <c:axId val="59197728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97456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0.65053853847350573</c:v>
              </c:pt>
              <c:pt idx="8" formatCode="0.0%">
                <c:v>0.65708805078706889</c:v>
              </c:pt>
              <c:pt idx="16" formatCode="0.0%">
                <c:v>0.63996168829524491</c:v>
              </c:pt>
              <c:pt idx="22" formatCode="0.0%">
                <c:v>0.64919609251860655</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0.92431072410632442</c:v>
              </c:pt>
              <c:pt idx="9">
                <c:v>0.92848526458652869</c:v>
              </c:pt>
              <c:pt idx="17">
                <c:v>0.92885495918515271</c:v>
              </c:pt>
              <c:pt idx="23" formatCode="0%">
                <c:v>0.92721008854306441</c:v>
              </c:pt>
            </c:numLit>
          </c:val>
        </c:ser>
        <c:dLbls>
          <c:showLegendKey val="0"/>
          <c:showVal val="0"/>
          <c:showCatName val="0"/>
          <c:showSerName val="0"/>
          <c:showPercent val="0"/>
          <c:showBubbleSize val="0"/>
        </c:dLbls>
        <c:gapWidth val="0"/>
        <c:overlap val="100"/>
        <c:axId val="591979456"/>
        <c:axId val="591974016"/>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0.65955519966167331</c:v>
              </c:pt>
              <c:pt idx="1">
                <c:v>0.66196981318669623</c:v>
              </c:pt>
              <c:pt idx="2">
                <c:v>0.6553166069295101</c:v>
              </c:pt>
              <c:pt idx="3">
                <c:v>0.64499983014874929</c:v>
              </c:pt>
              <c:pt idx="4">
                <c:v>0.656400588539782</c:v>
              </c:pt>
              <c:pt idx="5">
                <c:v>0.64566083997664914</c:v>
              </c:pt>
              <c:pt idx="6">
                <c:v>0.65010268110602709</c:v>
              </c:pt>
              <c:pt idx="7">
                <c:v>0.63030274823895915</c:v>
              </c:pt>
              <c:pt idx="8">
                <c:v>0.64851661588160536</c:v>
              </c:pt>
              <c:pt idx="9">
                <c:v>0.67193392457042966</c:v>
              </c:pt>
              <c:pt idx="10">
                <c:v>0.65388750505437043</c:v>
              </c:pt>
              <c:pt idx="11">
                <c:v>0.64779299847793004</c:v>
              </c:pt>
              <c:pt idx="12">
                <c:v>0.63909550728949649</c:v>
              </c:pt>
              <c:pt idx="13">
                <c:v>0.66527321588533816</c:v>
              </c:pt>
              <c:pt idx="14">
                <c:v>0.66406296614588423</c:v>
              </c:pt>
              <c:pt idx="15">
                <c:v>0.66614167299149674</c:v>
              </c:pt>
              <c:pt idx="16">
                <c:v>0.66540385840074989</c:v>
              </c:pt>
              <c:pt idx="17">
                <c:v>0.65716400404211184</c:v>
              </c:pt>
              <c:pt idx="18">
                <c:v>0.6536181136798479</c:v>
              </c:pt>
              <c:pt idx="19">
                <c:v>0.65324774875875213</c:v>
              </c:pt>
              <c:pt idx="20">
                <c:v>0.6424021838034577</c:v>
              </c:pt>
              <c:pt idx="21">
                <c:v>0.627802144905655</c:v>
              </c:pt>
              <c:pt idx="22">
                <c:v>0.59691889940227327</c:v>
              </c:pt>
              <c:pt idx="23">
                <c:v>0.62313655336911078</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0.90051985559566794</c:v>
              </c:pt>
              <c:pt idx="1">
                <c:v>0.91667208930279964</c:v>
              </c:pt>
              <c:pt idx="2">
                <c:v>0.93912853236098448</c:v>
              </c:pt>
              <c:pt idx="3">
                <c:v>0.93680707421353837</c:v>
              </c:pt>
              <c:pt idx="4">
                <c:v>0.90288935311938645</c:v>
              </c:pt>
              <c:pt idx="5">
                <c:v>0.92045756457564587</c:v>
              </c:pt>
              <c:pt idx="6">
                <c:v>0.92740495867768591</c:v>
              </c:pt>
              <c:pt idx="7">
                <c:v>0.9521847564874123</c:v>
              </c:pt>
              <c:pt idx="8">
                <c:v>0.92215691945029976</c:v>
              </c:pt>
              <c:pt idx="9">
                <c:v>0.94015630550621665</c:v>
              </c:pt>
              <c:pt idx="10">
                <c:v>0.94269589041095891</c:v>
              </c:pt>
              <c:pt idx="11">
                <c:v>0.94157142857142861</c:v>
              </c:pt>
              <c:pt idx="12">
                <c:v>0.91769832402234641</c:v>
              </c:pt>
              <c:pt idx="13">
                <c:v>0.89566965888689409</c:v>
              </c:pt>
              <c:pt idx="14">
                <c:v>0.93090907053319727</c:v>
              </c:pt>
              <c:pt idx="15">
                <c:v>0.93717358309171961</c:v>
              </c:pt>
              <c:pt idx="16">
                <c:v>0.89557664233576639</c:v>
              </c:pt>
              <c:pt idx="17">
                <c:v>0.94207609165632999</c:v>
              </c:pt>
              <c:pt idx="18">
                <c:v>0.9345792349726777</c:v>
              </c:pt>
              <c:pt idx="19">
                <c:v>0.91121095890410964</c:v>
              </c:pt>
              <c:pt idx="20">
                <c:v>0.93069688385269123</c:v>
              </c:pt>
              <c:pt idx="21">
                <c:v>0.97066666666666668</c:v>
              </c:pt>
              <c:pt idx="22">
                <c:v>0.95935329341317366</c:v>
              </c:pt>
              <c:pt idx="23">
                <c:v>0.88882679425837319</c:v>
              </c:pt>
            </c:numLit>
          </c:val>
          <c:smooth val="0"/>
        </c:ser>
        <c:dLbls>
          <c:showLegendKey val="0"/>
          <c:showVal val="0"/>
          <c:showCatName val="0"/>
          <c:showSerName val="0"/>
          <c:showPercent val="0"/>
          <c:showBubbleSize val="0"/>
        </c:dLbls>
        <c:marker val="1"/>
        <c:smooth val="0"/>
        <c:axId val="591979456"/>
        <c:axId val="591974016"/>
      </c:lineChart>
      <c:catAx>
        <c:axId val="59197945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974016"/>
        <c:crosses val="autoZero"/>
        <c:auto val="1"/>
        <c:lblAlgn val="ctr"/>
        <c:lblOffset val="100"/>
        <c:noMultiLvlLbl val="0"/>
      </c:catAx>
      <c:valAx>
        <c:axId val="591974016"/>
        <c:scaling>
          <c:orientation val="minMax"/>
          <c:max val="1"/>
          <c:min val="0.5"/>
        </c:scaling>
        <c:delete val="0"/>
        <c:axPos val="l"/>
        <c:majorGridlines/>
        <c:numFmt formatCode="0.0%" sourceLinked="1"/>
        <c:majorTickMark val="out"/>
        <c:minorTickMark val="none"/>
        <c:tickLblPos val="nextTo"/>
        <c:crossAx val="59197945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476</c:v>
              </c:pt>
              <c:pt idx="1">
                <c:v>502</c:v>
              </c:pt>
              <c:pt idx="2">
                <c:v>490</c:v>
              </c:pt>
              <c:pt idx="3">
                <c:v>492</c:v>
              </c:pt>
              <c:pt idx="4">
                <c:v>496</c:v>
              </c:pt>
              <c:pt idx="5">
                <c:v>504</c:v>
              </c:pt>
              <c:pt idx="6">
                <c:v>494</c:v>
              </c:pt>
              <c:pt idx="7">
                <c:v>506</c:v>
              </c:pt>
              <c:pt idx="8">
                <c:v>492</c:v>
              </c:pt>
              <c:pt idx="9">
                <c:v>206</c:v>
              </c:pt>
              <c:pt idx="10">
                <c:v>478</c:v>
              </c:pt>
              <c:pt idx="11">
                <c:v>512</c:v>
              </c:pt>
              <c:pt idx="12">
                <c:v>500</c:v>
              </c:pt>
              <c:pt idx="13">
                <c:v>502</c:v>
              </c:pt>
              <c:pt idx="14">
                <c:v>508</c:v>
              </c:pt>
              <c:pt idx="15">
                <c:v>482</c:v>
              </c:pt>
              <c:pt idx="16">
                <c:v>306</c:v>
              </c:pt>
              <c:pt idx="17">
                <c:v>512</c:v>
              </c:pt>
              <c:pt idx="18">
                <c:v>502</c:v>
              </c:pt>
              <c:pt idx="19">
                <c:v>498</c:v>
              </c:pt>
              <c:pt idx="20">
                <c:v>516</c:v>
              </c:pt>
              <c:pt idx="21">
                <c:v>516</c:v>
              </c:pt>
              <c:pt idx="22">
                <c:v>506</c:v>
              </c:pt>
              <c:pt idx="23">
                <c:v>500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968032"/>
        <c:axId val="591977824"/>
      </c:lineChart>
      <c:catAx>
        <c:axId val="59196803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977824"/>
        <c:crosses val="autoZero"/>
        <c:auto val="1"/>
        <c:lblAlgn val="ctr"/>
        <c:lblOffset val="100"/>
        <c:noMultiLvlLbl val="0"/>
      </c:catAx>
      <c:valAx>
        <c:axId val="591977824"/>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96803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0.64958757595408012</c:v>
              </c:pt>
              <c:pt idx="8" formatCode="0.0%">
                <c:v>0.64453467373448592</c:v>
              </c:pt>
              <c:pt idx="16" formatCode="0.0%">
                <c:v>0.65738038351494732</c:v>
              </c:pt>
              <c:pt idx="22" formatCode="0.0%">
                <c:v>0.65050087773450449</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0.92238991368838419</c:v>
              </c:pt>
              <c:pt idx="9">
                <c:v>0.93721838125548129</c:v>
              </c:pt>
              <c:pt idx="17">
                <c:v>0.94112119685291895</c:v>
              </c:pt>
              <c:pt idx="23" formatCode="0%">
                <c:v>0.93360078933106894</c:v>
              </c:pt>
            </c:numLit>
          </c:val>
        </c:ser>
        <c:dLbls>
          <c:showLegendKey val="0"/>
          <c:showVal val="0"/>
          <c:showCatName val="0"/>
          <c:showSerName val="0"/>
          <c:showPercent val="0"/>
          <c:showBubbleSize val="0"/>
        </c:dLbls>
        <c:gapWidth val="0"/>
        <c:overlap val="100"/>
        <c:axId val="591975104"/>
        <c:axId val="591978912"/>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0.65114979113233173</c:v>
              </c:pt>
              <c:pt idx="1">
                <c:v>0.65140824893814098</c:v>
              </c:pt>
              <c:pt idx="2">
                <c:v>0.64853629932193291</c:v>
              </c:pt>
              <c:pt idx="3">
                <c:v>0.65631180696680747</c:v>
              </c:pt>
              <c:pt idx="4">
                <c:v>0.66271256037025328</c:v>
              </c:pt>
              <c:pt idx="5">
                <c:v>0.64119371864397634</c:v>
              </c:pt>
              <c:pt idx="6">
                <c:v>0.64591503364279124</c:v>
              </c:pt>
              <c:pt idx="7">
                <c:v>0.63947314861640658</c:v>
              </c:pt>
              <c:pt idx="8">
                <c:v>0.64107312634158387</c:v>
              </c:pt>
              <c:pt idx="9">
                <c:v>0.63161272547972869</c:v>
              </c:pt>
              <c:pt idx="10">
                <c:v>0.64745576277766048</c:v>
              </c:pt>
              <c:pt idx="11">
                <c:v>0.63666635035559194</c:v>
              </c:pt>
              <c:pt idx="12">
                <c:v>0.64770555438164568</c:v>
              </c:pt>
              <c:pt idx="13">
                <c:v>0.65041035857783236</c:v>
              </c:pt>
              <c:pt idx="14">
                <c:v>0.64648245060300147</c:v>
              </c:pt>
              <c:pt idx="15">
                <c:v>0.65487106135884254</c:v>
              </c:pt>
              <c:pt idx="16">
                <c:v>0.65438357964482974</c:v>
              </c:pt>
              <c:pt idx="17">
                <c:v>0.66045703907319653</c:v>
              </c:pt>
              <c:pt idx="18">
                <c:v>0.66034352452393608</c:v>
              </c:pt>
              <c:pt idx="19">
                <c:v>0.66409470870680576</c:v>
              </c:pt>
              <c:pt idx="20">
                <c:v>0.66019022652759607</c:v>
              </c:pt>
              <c:pt idx="21">
                <c:v>0.65221265221265146</c:v>
              </c:pt>
              <c:pt idx="22">
                <c:v>0.64114937148177786</c:v>
              </c:pt>
              <c:pt idx="23">
                <c:v>0.66621196594878473</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0.89998883271712027</c:v>
              </c:pt>
              <c:pt idx="1">
                <c:v>0.92048462929475594</c:v>
              </c:pt>
              <c:pt idx="2">
                <c:v>0.91502762430939233</c:v>
              </c:pt>
              <c:pt idx="3">
                <c:v>0.90542286751361167</c:v>
              </c:pt>
              <c:pt idx="4">
                <c:v>0.90751351303131433</c:v>
              </c:pt>
              <c:pt idx="5">
                <c:v>0.94991821561338285</c:v>
              </c:pt>
              <c:pt idx="6">
                <c:v>0.92454044164985949</c:v>
              </c:pt>
              <c:pt idx="7">
                <c:v>0.95724626865671658</c:v>
              </c:pt>
              <c:pt idx="8">
                <c:v>0.92954721194892564</c:v>
              </c:pt>
              <c:pt idx="9">
                <c:v>0.94662904490030142</c:v>
              </c:pt>
              <c:pt idx="10">
                <c:v>0.91021971830985915</c:v>
              </c:pt>
              <c:pt idx="11">
                <c:v>0.95611049723756902</c:v>
              </c:pt>
              <c:pt idx="12">
                <c:v>0.93542435424354242</c:v>
              </c:pt>
              <c:pt idx="13">
                <c:v>0.9268535846428797</c:v>
              </c:pt>
              <c:pt idx="14">
                <c:v>0.94864088397790047</c:v>
              </c:pt>
              <c:pt idx="15">
                <c:v>0.94394181818181822</c:v>
              </c:pt>
              <c:pt idx="16">
                <c:v>1.0168192771084337</c:v>
              </c:pt>
              <c:pt idx="17">
                <c:v>0.92214564831261103</c:v>
              </c:pt>
              <c:pt idx="18">
                <c:v>0.92081767590530017</c:v>
              </c:pt>
              <c:pt idx="19">
                <c:v>0.90822302158273382</c:v>
              </c:pt>
              <c:pt idx="20">
                <c:v>0.94701176470588244</c:v>
              </c:pt>
              <c:pt idx="21">
                <c:v>0.95304918032786889</c:v>
              </c:pt>
              <c:pt idx="22">
                <c:v>0.95333331171057367</c:v>
              </c:pt>
              <c:pt idx="23">
                <c:v>0.91056036479029923</c:v>
              </c:pt>
            </c:numLit>
          </c:val>
          <c:smooth val="0"/>
        </c:ser>
        <c:dLbls>
          <c:showLegendKey val="0"/>
          <c:showVal val="0"/>
          <c:showCatName val="0"/>
          <c:showSerName val="0"/>
          <c:showPercent val="0"/>
          <c:showBubbleSize val="0"/>
        </c:dLbls>
        <c:marker val="1"/>
        <c:smooth val="0"/>
        <c:axId val="591975104"/>
        <c:axId val="591978912"/>
      </c:lineChart>
      <c:catAx>
        <c:axId val="591975104"/>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978912"/>
        <c:crosses val="autoZero"/>
        <c:auto val="1"/>
        <c:lblAlgn val="ctr"/>
        <c:lblOffset val="100"/>
        <c:noMultiLvlLbl val="0"/>
      </c:catAx>
      <c:valAx>
        <c:axId val="591978912"/>
        <c:scaling>
          <c:orientation val="minMax"/>
          <c:max val="1"/>
          <c:min val="0.5"/>
        </c:scaling>
        <c:delete val="0"/>
        <c:axPos val="l"/>
        <c:majorGridlines/>
        <c:numFmt formatCode="0.0%" sourceLinked="1"/>
        <c:majorTickMark val="out"/>
        <c:minorTickMark val="none"/>
        <c:tickLblPos val="nextTo"/>
        <c:crossAx val="591975104"/>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502</c:v>
              </c:pt>
              <c:pt idx="1">
                <c:v>510</c:v>
              </c:pt>
              <c:pt idx="2">
                <c:v>256</c:v>
              </c:pt>
              <c:pt idx="3">
                <c:v>318</c:v>
              </c:pt>
              <c:pt idx="4">
                <c:v>496</c:v>
              </c:pt>
              <c:pt idx="5">
                <c:v>506</c:v>
              </c:pt>
              <c:pt idx="6">
                <c:v>506</c:v>
              </c:pt>
              <c:pt idx="7">
                <c:v>424</c:v>
              </c:pt>
              <c:pt idx="8">
                <c:v>432</c:v>
              </c:pt>
              <c:pt idx="9">
                <c:v>494</c:v>
              </c:pt>
              <c:pt idx="10">
                <c:v>492</c:v>
              </c:pt>
              <c:pt idx="11">
                <c:v>488</c:v>
              </c:pt>
              <c:pt idx="12">
                <c:v>496</c:v>
              </c:pt>
              <c:pt idx="13">
                <c:v>502</c:v>
              </c:pt>
              <c:pt idx="14">
                <c:v>492</c:v>
              </c:pt>
              <c:pt idx="15">
                <c:v>504</c:v>
              </c:pt>
              <c:pt idx="16">
                <c:v>518</c:v>
              </c:pt>
              <c:pt idx="17">
                <c:v>522</c:v>
              </c:pt>
              <c:pt idx="18">
                <c:v>502</c:v>
              </c:pt>
              <c:pt idx="19">
                <c:v>500</c:v>
              </c:pt>
              <c:pt idx="20">
                <c:v>498</c:v>
              </c:pt>
              <c:pt idx="21">
                <c:v>516</c:v>
              </c:pt>
              <c:pt idx="22">
                <c:v>518</c:v>
              </c:pt>
              <c:pt idx="23">
                <c:v>478</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965312"/>
        <c:axId val="591971296"/>
      </c:lineChart>
      <c:catAx>
        <c:axId val="59196531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971296"/>
        <c:crosses val="autoZero"/>
        <c:auto val="1"/>
        <c:lblAlgn val="ctr"/>
        <c:lblOffset val="100"/>
        <c:noMultiLvlLbl val="0"/>
      </c:catAx>
      <c:valAx>
        <c:axId val="59197129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96531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0.65118743926621159</c:v>
              </c:pt>
              <c:pt idx="8" formatCode="0.0%">
                <c:v>0.64652001155346306</c:v>
              </c:pt>
              <c:pt idx="16" formatCode="0.0%">
                <c:v>0.65422834266606289</c:v>
              </c:pt>
              <c:pt idx="22" formatCode="0.0%">
                <c:v>0.65064526449524596</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0.94220827727111967</c:v>
              </c:pt>
              <c:pt idx="9">
                <c:v>0.92895332717190382</c:v>
              </c:pt>
              <c:pt idx="17">
                <c:v>0.94795653544326286</c:v>
              </c:pt>
              <c:pt idx="23" formatCode="0%">
                <c:v>0.93971756398940887</c:v>
              </c:pt>
            </c:numLit>
          </c:val>
        </c:ser>
        <c:dLbls>
          <c:showLegendKey val="0"/>
          <c:showVal val="0"/>
          <c:showCatName val="0"/>
          <c:showSerName val="0"/>
          <c:showPercent val="0"/>
          <c:showBubbleSize val="0"/>
        </c:dLbls>
        <c:gapWidth val="0"/>
        <c:overlap val="100"/>
        <c:axId val="591973472"/>
        <c:axId val="591976192"/>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0.65368518776481621</c:v>
              </c:pt>
              <c:pt idx="1">
                <c:v>0.65516089667417987</c:v>
              </c:pt>
              <c:pt idx="2">
                <c:v>0.64947320961041521</c:v>
              </c:pt>
              <c:pt idx="3">
                <c:v>0.64393486683321177</c:v>
              </c:pt>
              <c:pt idx="4">
                <c:v>0.65030111569553273</c:v>
              </c:pt>
              <c:pt idx="5">
                <c:v>0.65950434249384382</c:v>
              </c:pt>
              <c:pt idx="6">
                <c:v>0.65302226175257161</c:v>
              </c:pt>
              <c:pt idx="7">
                <c:v>0.64441763330512114</c:v>
              </c:pt>
              <c:pt idx="8">
                <c:v>0.63427220507602655</c:v>
              </c:pt>
              <c:pt idx="9">
                <c:v>0.64719904648390858</c:v>
              </c:pt>
              <c:pt idx="10">
                <c:v>0.62515589205635991</c:v>
              </c:pt>
              <c:pt idx="11">
                <c:v>0.65299623741475921</c:v>
              </c:pt>
              <c:pt idx="12">
                <c:v>0.65100126311029616</c:v>
              </c:pt>
              <c:pt idx="13">
                <c:v>0.64217341822051544</c:v>
              </c:pt>
              <c:pt idx="14">
                <c:v>0.65964723133995828</c:v>
              </c:pt>
              <c:pt idx="15">
                <c:v>0.65971479872588068</c:v>
              </c:pt>
              <c:pt idx="16">
                <c:v>0.66215521623419915</c:v>
              </c:pt>
              <c:pt idx="17">
                <c:v>0.64476402104387065</c:v>
              </c:pt>
              <c:pt idx="18">
                <c:v>0.65700667374477073</c:v>
              </c:pt>
              <c:pt idx="19">
                <c:v>0.65679783347290699</c:v>
              </c:pt>
              <c:pt idx="20">
                <c:v>0.664650716713162</c:v>
              </c:pt>
              <c:pt idx="21">
                <c:v>0.66022544202546263</c:v>
              </c:pt>
              <c:pt idx="22">
                <c:v>0.65403592070409455</c:v>
              </c:pt>
              <c:pt idx="23">
                <c:v>0.63419091739003652</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0.92854430621165795</c:v>
              </c:pt>
              <c:pt idx="1">
                <c:v>0.94145277897750457</c:v>
              </c:pt>
              <c:pt idx="2">
                <c:v>0.97166449905988839</c:v>
              </c:pt>
              <c:pt idx="3">
                <c:v>0.96276515223487713</c:v>
              </c:pt>
              <c:pt idx="4">
                <c:v>0.93710450635501441</c:v>
              </c:pt>
              <c:pt idx="5">
                <c:v>0.91247378825999625</c:v>
              </c:pt>
              <c:pt idx="6">
                <c:v>0.93765348785459579</c:v>
              </c:pt>
              <c:pt idx="7">
                <c:v>0.94727710843373492</c:v>
              </c:pt>
              <c:pt idx="8">
                <c:v>0.94907344632768365</c:v>
              </c:pt>
              <c:pt idx="9">
                <c:v>0.92249723756906077</c:v>
              </c:pt>
              <c:pt idx="10">
                <c:v>0.9479156594551319</c:v>
              </c:pt>
              <c:pt idx="11">
                <c:v>0.9071164069660862</c:v>
              </c:pt>
              <c:pt idx="12">
                <c:v>0.92198716773602207</c:v>
              </c:pt>
              <c:pt idx="13">
                <c:v>0.94491922863438216</c:v>
              </c:pt>
              <c:pt idx="14">
                <c:v>0.9174108333925387</c:v>
              </c:pt>
              <c:pt idx="15">
                <c:v>0.9221508277576258</c:v>
              </c:pt>
              <c:pt idx="16">
                <c:v>0.94674118881921232</c:v>
              </c:pt>
              <c:pt idx="17">
                <c:v>0.96290338047263702</c:v>
              </c:pt>
              <c:pt idx="18">
                <c:v>0.92550545454545463</c:v>
              </c:pt>
              <c:pt idx="19">
                <c:v>0.91931097008159568</c:v>
              </c:pt>
              <c:pt idx="20">
                <c:v>0.92266035312067152</c:v>
              </c:pt>
              <c:pt idx="21">
                <c:v>0.93150078089574706</c:v>
              </c:pt>
              <c:pt idx="22">
                <c:v>0.95936438356164377</c:v>
              </c:pt>
              <c:pt idx="23">
                <c:v>1.0273251643505514</c:v>
              </c:pt>
            </c:numLit>
          </c:val>
          <c:smooth val="0"/>
        </c:ser>
        <c:dLbls>
          <c:showLegendKey val="0"/>
          <c:showVal val="0"/>
          <c:showCatName val="0"/>
          <c:showSerName val="0"/>
          <c:showPercent val="0"/>
          <c:showBubbleSize val="0"/>
        </c:dLbls>
        <c:marker val="1"/>
        <c:smooth val="0"/>
        <c:axId val="591973472"/>
        <c:axId val="591976192"/>
      </c:lineChart>
      <c:catAx>
        <c:axId val="591973472"/>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976192"/>
        <c:crosses val="autoZero"/>
        <c:auto val="1"/>
        <c:lblAlgn val="ctr"/>
        <c:lblOffset val="100"/>
        <c:noMultiLvlLbl val="0"/>
      </c:catAx>
      <c:valAx>
        <c:axId val="591976192"/>
        <c:scaling>
          <c:orientation val="minMax"/>
          <c:max val="1"/>
          <c:min val="0.5"/>
        </c:scaling>
        <c:delete val="0"/>
        <c:axPos val="l"/>
        <c:majorGridlines/>
        <c:numFmt formatCode="0.0%" sourceLinked="1"/>
        <c:majorTickMark val="out"/>
        <c:minorTickMark val="none"/>
        <c:tickLblPos val="nextTo"/>
        <c:crossAx val="591973472"/>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388</c:v>
              </c:pt>
              <c:pt idx="1">
                <c:v>410</c:v>
              </c:pt>
              <c:pt idx="2">
                <c:v>58</c:v>
              </c:pt>
              <c:pt idx="3">
                <c:v>176</c:v>
              </c:pt>
              <c:pt idx="4">
                <c:v>404</c:v>
              </c:pt>
              <c:pt idx="5">
                <c:v>426</c:v>
              </c:pt>
              <c:pt idx="6">
                <c:v>466</c:v>
              </c:pt>
              <c:pt idx="7">
                <c:v>466</c:v>
              </c:pt>
              <c:pt idx="8">
                <c:v>424</c:v>
              </c:pt>
              <c:pt idx="9">
                <c:v>472</c:v>
              </c:pt>
              <c:pt idx="10">
                <c:v>478</c:v>
              </c:pt>
              <c:pt idx="11">
                <c:v>484</c:v>
              </c:pt>
              <c:pt idx="12">
                <c:v>494</c:v>
              </c:pt>
              <c:pt idx="13">
                <c:v>482</c:v>
              </c:pt>
              <c:pt idx="14">
                <c:v>500</c:v>
              </c:pt>
              <c:pt idx="15">
                <c:v>502</c:v>
              </c:pt>
              <c:pt idx="16">
                <c:v>484</c:v>
              </c:pt>
              <c:pt idx="17">
                <c:v>498</c:v>
              </c:pt>
              <c:pt idx="18">
                <c:v>498</c:v>
              </c:pt>
              <c:pt idx="19">
                <c:v>500</c:v>
              </c:pt>
              <c:pt idx="20">
                <c:v>504</c:v>
              </c:pt>
              <c:pt idx="21">
                <c:v>502</c:v>
              </c:pt>
              <c:pt idx="22">
                <c:v>502</c:v>
              </c:pt>
              <c:pt idx="23">
                <c:v>498</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967488"/>
        <c:axId val="591968576"/>
      </c:lineChart>
      <c:catAx>
        <c:axId val="59196748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968576"/>
        <c:crosses val="autoZero"/>
        <c:auto val="1"/>
        <c:lblAlgn val="ctr"/>
        <c:lblOffset val="100"/>
        <c:noMultiLvlLbl val="0"/>
      </c:catAx>
      <c:valAx>
        <c:axId val="59196857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96748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0.63029757175735823</c:v>
              </c:pt>
              <c:pt idx="8" formatCode="0.0%">
                <c:v>0.63667770627640208</c:v>
              </c:pt>
              <c:pt idx="16" formatCode="0.0%">
                <c:v>0.6470155760031604</c:v>
              </c:pt>
              <c:pt idx="22" formatCode="0.0%">
                <c:v>0.63799695134564038</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0.92403960204317259</c:v>
              </c:pt>
              <c:pt idx="9">
                <c:v>0.92544472093849972</c:v>
              </c:pt>
              <c:pt idx="17">
                <c:v>0.93150587693016829</c:v>
              </c:pt>
              <c:pt idx="23" formatCode="0%">
                <c:v>0.92713627677982091</c:v>
              </c:pt>
            </c:numLit>
          </c:val>
        </c:ser>
        <c:dLbls>
          <c:showLegendKey val="0"/>
          <c:showVal val="0"/>
          <c:showCatName val="0"/>
          <c:showSerName val="0"/>
          <c:showPercent val="0"/>
          <c:showBubbleSize val="0"/>
        </c:dLbls>
        <c:gapWidth val="0"/>
        <c:overlap val="100"/>
        <c:axId val="591420784"/>
        <c:axId val="591428944"/>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0.63279004844224962</c:v>
              </c:pt>
              <c:pt idx="1">
                <c:v>0.63427856186421605</c:v>
              </c:pt>
              <c:pt idx="2">
                <c:v>0.62663219827542394</c:v>
              </c:pt>
              <c:pt idx="3">
                <c:v>0.63273763922508419</c:v>
              </c:pt>
              <c:pt idx="4">
                <c:v>0.63088131918342483</c:v>
              </c:pt>
              <c:pt idx="5">
                <c:v>0.62918960419223535</c:v>
              </c:pt>
              <c:pt idx="6">
                <c:v>0.63082437275985737</c:v>
              </c:pt>
              <c:pt idx="7">
                <c:v>0.62504683011637541</c:v>
              </c:pt>
              <c:pt idx="8">
                <c:v>0.62459626400145041</c:v>
              </c:pt>
              <c:pt idx="9">
                <c:v>0.62782355715655369</c:v>
              </c:pt>
              <c:pt idx="10">
                <c:v>0.63140807765665663</c:v>
              </c:pt>
              <c:pt idx="11">
                <c:v>0.63567668045226178</c:v>
              </c:pt>
              <c:pt idx="12">
                <c:v>0.6384957474647025</c:v>
              </c:pt>
              <c:pt idx="13">
                <c:v>0.64673230413962279</c:v>
              </c:pt>
              <c:pt idx="14">
                <c:v>0.64849636359794161</c:v>
              </c:pt>
              <c:pt idx="15">
                <c:v>0.64019265574202766</c:v>
              </c:pt>
              <c:pt idx="16">
                <c:v>0.63745357055220653</c:v>
              </c:pt>
              <c:pt idx="17">
                <c:v>0.63929516852514578</c:v>
              </c:pt>
              <c:pt idx="18">
                <c:v>0.65188907211455227</c:v>
              </c:pt>
              <c:pt idx="19">
                <c:v>0.64938779097676114</c:v>
              </c:pt>
              <c:pt idx="20">
                <c:v>0.65242823939036509</c:v>
              </c:pt>
              <c:pt idx="21">
                <c:v>0.65177598307807272</c:v>
              </c:pt>
              <c:pt idx="22">
                <c:v>0.64635614383835127</c:v>
              </c:pt>
              <c:pt idx="23">
                <c:v>0.64753863954982915</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0.8897150364975599</c:v>
              </c:pt>
              <c:pt idx="1">
                <c:v>0.901822125813449</c:v>
              </c:pt>
              <c:pt idx="2">
                <c:v>0.9358979084105058</c:v>
              </c:pt>
              <c:pt idx="3">
                <c:v>0.91501952277657272</c:v>
              </c:pt>
              <c:pt idx="4">
                <c:v>0.90792550735134125</c:v>
              </c:pt>
              <c:pt idx="5">
                <c:v>0.90714925494585508</c:v>
              </c:pt>
              <c:pt idx="6">
                <c:v>0.89493181818181822</c:v>
              </c:pt>
              <c:pt idx="7">
                <c:v>1.0348591718942319</c:v>
              </c:pt>
              <c:pt idx="8">
                <c:v>0.90742087605933885</c:v>
              </c:pt>
              <c:pt idx="9">
                <c:v>0.90869183388564756</c:v>
              </c:pt>
              <c:pt idx="10">
                <c:v>0.91624196597353502</c:v>
              </c:pt>
              <c:pt idx="11">
                <c:v>0.92164507042253518</c:v>
              </c:pt>
              <c:pt idx="12">
                <c:v>0.93541736694677868</c:v>
              </c:pt>
              <c:pt idx="13">
                <c:v>0.90208196938306118</c:v>
              </c:pt>
              <c:pt idx="14">
                <c:v>0.96135859400711676</c:v>
              </c:pt>
              <c:pt idx="15">
                <c:v>0.94791061452513969</c:v>
              </c:pt>
              <c:pt idx="16">
                <c:v>0.93427757739340445</c:v>
              </c:pt>
              <c:pt idx="17">
                <c:v>0.92791618646251062</c:v>
              </c:pt>
              <c:pt idx="18">
                <c:v>0.92266035312067152</c:v>
              </c:pt>
              <c:pt idx="19">
                <c:v>0.92993394836439369</c:v>
              </c:pt>
              <c:pt idx="20">
                <c:v>0.93514364135407135</c:v>
              </c:pt>
              <c:pt idx="21">
                <c:v>0.9343392279836783</c:v>
              </c:pt>
              <c:pt idx="22">
                <c:v>0.9379546499914474</c:v>
              </c:pt>
              <c:pt idx="23">
                <c:v>0.92996685082872921</c:v>
              </c:pt>
            </c:numLit>
          </c:val>
          <c:smooth val="0"/>
        </c:ser>
        <c:dLbls>
          <c:showLegendKey val="0"/>
          <c:showVal val="0"/>
          <c:showCatName val="0"/>
          <c:showSerName val="0"/>
          <c:showPercent val="0"/>
          <c:showBubbleSize val="0"/>
        </c:dLbls>
        <c:marker val="1"/>
        <c:smooth val="0"/>
        <c:axId val="591420784"/>
        <c:axId val="591428944"/>
      </c:lineChart>
      <c:catAx>
        <c:axId val="591420784"/>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428944"/>
        <c:crosses val="autoZero"/>
        <c:auto val="1"/>
        <c:lblAlgn val="ctr"/>
        <c:lblOffset val="100"/>
        <c:noMultiLvlLbl val="0"/>
      </c:catAx>
      <c:valAx>
        <c:axId val="591428944"/>
        <c:scaling>
          <c:orientation val="minMax"/>
          <c:max val="1"/>
          <c:min val="0.5"/>
        </c:scaling>
        <c:delete val="0"/>
        <c:axPos val="l"/>
        <c:majorGridlines/>
        <c:numFmt formatCode="0.0%" sourceLinked="1"/>
        <c:majorTickMark val="out"/>
        <c:minorTickMark val="none"/>
        <c:tickLblPos val="nextTo"/>
        <c:crossAx val="591420784"/>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488</c:v>
              </c:pt>
              <c:pt idx="1">
                <c:v>496</c:v>
              </c:pt>
              <c:pt idx="2">
                <c:v>506</c:v>
              </c:pt>
              <c:pt idx="3">
                <c:v>504</c:v>
              </c:pt>
              <c:pt idx="4">
                <c:v>480</c:v>
              </c:pt>
              <c:pt idx="5">
                <c:v>450</c:v>
              </c:pt>
              <c:pt idx="6">
                <c:v>454</c:v>
              </c:pt>
              <c:pt idx="7">
                <c:v>486</c:v>
              </c:pt>
              <c:pt idx="8">
                <c:v>478</c:v>
              </c:pt>
              <c:pt idx="9">
                <c:v>222</c:v>
              </c:pt>
              <c:pt idx="10">
                <c:v>382</c:v>
              </c:pt>
              <c:pt idx="11">
                <c:v>480</c:v>
              </c:pt>
              <c:pt idx="12">
                <c:v>488</c:v>
              </c:pt>
              <c:pt idx="13">
                <c:v>484</c:v>
              </c:pt>
              <c:pt idx="14">
                <c:v>482</c:v>
              </c:pt>
              <c:pt idx="15">
                <c:v>492</c:v>
              </c:pt>
              <c:pt idx="16">
                <c:v>476</c:v>
              </c:pt>
              <c:pt idx="17">
                <c:v>490</c:v>
              </c:pt>
              <c:pt idx="18">
                <c:v>490</c:v>
              </c:pt>
              <c:pt idx="19">
                <c:v>498</c:v>
              </c:pt>
              <c:pt idx="20">
                <c:v>466</c:v>
              </c:pt>
              <c:pt idx="21">
                <c:v>488</c:v>
              </c:pt>
              <c:pt idx="22">
                <c:v>472</c:v>
              </c:pt>
              <c:pt idx="23">
                <c:v>476</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426768"/>
        <c:axId val="591431120"/>
      </c:lineChart>
      <c:catAx>
        <c:axId val="59142676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431120"/>
        <c:crosses val="autoZero"/>
        <c:auto val="1"/>
        <c:lblAlgn val="ctr"/>
        <c:lblOffset val="100"/>
        <c:noMultiLvlLbl val="0"/>
      </c:catAx>
      <c:valAx>
        <c:axId val="59143112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42676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0.6347556182539108</c:v>
              </c:pt>
              <c:pt idx="8" formatCode="0.0%">
                <c:v>0.63616881752499121</c:v>
              </c:pt>
              <c:pt idx="16" formatCode="0.0%">
                <c:v>0.63121843922172149</c:v>
              </c:pt>
              <c:pt idx="22" formatCode="0.0%">
                <c:v>0.63404762500020773</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0.92321735190068377</c:v>
              </c:pt>
              <c:pt idx="9">
                <c:v>0.94370943469441659</c:v>
              </c:pt>
              <c:pt idx="17">
                <c:v>0.96607669754896219</c:v>
              </c:pt>
              <c:pt idx="23" formatCode="0%">
                <c:v>0.94419154755942525</c:v>
              </c:pt>
            </c:numLit>
          </c:val>
        </c:ser>
        <c:dLbls>
          <c:showLegendKey val="0"/>
          <c:showVal val="0"/>
          <c:showCatName val="0"/>
          <c:showSerName val="0"/>
          <c:showPercent val="0"/>
          <c:showBubbleSize val="0"/>
        </c:dLbls>
        <c:gapWidth val="0"/>
        <c:overlap val="100"/>
        <c:axId val="556626480"/>
        <c:axId val="381750544"/>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0.64701092776349323</c:v>
              </c:pt>
              <c:pt idx="1">
                <c:v>0.65036203966524897</c:v>
              </c:pt>
              <c:pt idx="2">
                <c:v>0.66093215575730402</c:v>
              </c:pt>
              <c:pt idx="3">
                <c:v>0.65757229023572139</c:v>
              </c:pt>
              <c:pt idx="4">
                <c:v>0.64575088731901087</c:v>
              </c:pt>
              <c:pt idx="5">
                <c:v>0.62231810891000972</c:v>
              </c:pt>
              <c:pt idx="6">
                <c:v>0.58771666963207059</c:v>
              </c:pt>
              <c:pt idx="7">
                <c:v>0.60638186674842787</c:v>
              </c:pt>
              <c:pt idx="8">
                <c:v>0.61969926235034578</c:v>
              </c:pt>
              <c:pt idx="9">
                <c:v>0.63042820041081893</c:v>
              </c:pt>
              <c:pt idx="10">
                <c:v>0.64141302046807214</c:v>
              </c:pt>
              <c:pt idx="11">
                <c:v>0.63530399541098681</c:v>
              </c:pt>
              <c:pt idx="12">
                <c:v>0.63359311907960936</c:v>
              </c:pt>
              <c:pt idx="13">
                <c:v>0.64103311957026132</c:v>
              </c:pt>
              <c:pt idx="14">
                <c:v>0.64441228078109003</c:v>
              </c:pt>
              <c:pt idx="15">
                <c:v>0.6434675421287458</c:v>
              </c:pt>
              <c:pt idx="16">
                <c:v>0.62532600114594583</c:v>
              </c:pt>
              <c:pt idx="17">
                <c:v>0.63382822450418441</c:v>
              </c:pt>
              <c:pt idx="18">
                <c:v>0.63680002960775606</c:v>
              </c:pt>
              <c:pt idx="19">
                <c:v>0.63534531128185112</c:v>
              </c:pt>
              <c:pt idx="20">
                <c:v>0.6393543573031979</c:v>
              </c:pt>
              <c:pt idx="21">
                <c:v>0.63431010403806931</c:v>
              </c:pt>
              <c:pt idx="22">
                <c:v>0.62976988057092853</c:v>
              </c:pt>
              <c:pt idx="23">
                <c:v>0.6150136053218388</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0.8056588348637469</c:v>
              </c:pt>
              <c:pt idx="1">
                <c:v>0.93287271990763165</c:v>
              </c:pt>
              <c:pt idx="2">
                <c:v>0.94783392336911398</c:v>
              </c:pt>
              <c:pt idx="3">
                <c:v>0.95551730257320311</c:v>
              </c:pt>
              <c:pt idx="4">
                <c:v>0.94325579319568653</c:v>
              </c:pt>
              <c:pt idx="5">
                <c:v>0.97343999999999997</c:v>
              </c:pt>
              <c:pt idx="6">
                <c:v>0.9324138152776239</c:v>
              </c:pt>
              <c:pt idx="7">
                <c:v>0.89613832853025932</c:v>
              </c:pt>
              <c:pt idx="8">
                <c:v>0.95444274915114413</c:v>
              </c:pt>
              <c:pt idx="9">
                <c:v>0.95126869806094172</c:v>
              </c:pt>
              <c:pt idx="10">
                <c:v>0.94059660145851565</c:v>
              </c:pt>
              <c:pt idx="11">
                <c:v>0.95720110192837471</c:v>
              </c:pt>
              <c:pt idx="12">
                <c:v>0.93823386918845242</c:v>
              </c:pt>
              <c:pt idx="13">
                <c:v>0.93288000000000015</c:v>
              </c:pt>
              <c:pt idx="14">
                <c:v>0.93266704940267164</c:v>
              </c:pt>
              <c:pt idx="15">
                <c:v>0.94299979824275781</c:v>
              </c:pt>
              <c:pt idx="16">
                <c:v>0.97267109004739349</c:v>
              </c:pt>
              <c:pt idx="17">
                <c:v>0.93519752235161713</c:v>
              </c:pt>
              <c:pt idx="18">
                <c:v>0.95456807935076649</c:v>
              </c:pt>
              <c:pt idx="19">
                <c:v>0.94679602424465681</c:v>
              </c:pt>
              <c:pt idx="20">
                <c:v>0.9369079873351488</c:v>
              </c:pt>
              <c:pt idx="21">
                <c:v>0.95400218367230016</c:v>
              </c:pt>
              <c:pt idx="22">
                <c:v>0.95678075855689171</c:v>
              </c:pt>
              <c:pt idx="23">
                <c:v>1.0928543263964952</c:v>
              </c:pt>
            </c:numLit>
          </c:val>
          <c:smooth val="0"/>
        </c:ser>
        <c:dLbls>
          <c:showLegendKey val="0"/>
          <c:showVal val="0"/>
          <c:showCatName val="0"/>
          <c:showSerName val="0"/>
          <c:showPercent val="0"/>
          <c:showBubbleSize val="0"/>
        </c:dLbls>
        <c:marker val="1"/>
        <c:smooth val="0"/>
        <c:axId val="556626480"/>
        <c:axId val="381750544"/>
      </c:lineChart>
      <c:catAx>
        <c:axId val="55662648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381750544"/>
        <c:crosses val="autoZero"/>
        <c:auto val="1"/>
        <c:lblAlgn val="ctr"/>
        <c:lblOffset val="100"/>
        <c:noMultiLvlLbl val="0"/>
      </c:catAx>
      <c:valAx>
        <c:axId val="381750544"/>
        <c:scaling>
          <c:orientation val="minMax"/>
          <c:max val="1"/>
          <c:min val="0.5"/>
        </c:scaling>
        <c:delete val="0"/>
        <c:axPos val="l"/>
        <c:majorGridlines/>
        <c:numFmt formatCode="0.0%" sourceLinked="1"/>
        <c:majorTickMark val="out"/>
        <c:minorTickMark val="none"/>
        <c:tickLblPos val="nextTo"/>
        <c:crossAx val="55662648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0.62730028474579069</c:v>
              </c:pt>
              <c:pt idx="8" formatCode="0.0%">
                <c:v>0.62495279417694816</c:v>
              </c:pt>
              <c:pt idx="16" formatCode="0.0%">
                <c:v>0.62683363229684597</c:v>
              </c:pt>
              <c:pt idx="22" formatCode="0.0%">
                <c:v>0.62636223707319483</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0.93121711229946535</c:v>
              </c:pt>
              <c:pt idx="9">
                <c:v>0.94228200689911579</c:v>
              </c:pt>
              <c:pt idx="17">
                <c:v>0.93615957099038249</c:v>
              </c:pt>
              <c:pt idx="23" formatCode="0%">
                <c:v>0.93654474028808399</c:v>
              </c:pt>
            </c:numLit>
          </c:val>
        </c:ser>
        <c:dLbls>
          <c:showLegendKey val="0"/>
          <c:showVal val="0"/>
          <c:showCatName val="0"/>
          <c:showSerName val="0"/>
          <c:showPercent val="0"/>
          <c:showBubbleSize val="0"/>
        </c:dLbls>
        <c:gapWidth val="0"/>
        <c:overlap val="100"/>
        <c:axId val="591430576"/>
        <c:axId val="59142948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0.65109830311847194</c:v>
              </c:pt>
              <c:pt idx="1">
                <c:v>0.64825799770314552</c:v>
              </c:pt>
              <c:pt idx="2">
                <c:v>0.64860996448897523</c:v>
              </c:pt>
              <c:pt idx="3">
                <c:v>0.62909207267238565</c:v>
              </c:pt>
              <c:pt idx="4">
                <c:v>0.56830248549440066</c:v>
              </c:pt>
              <c:pt idx="5">
                <c:v>0.59591981952468176</c:v>
              </c:pt>
              <c:pt idx="6">
                <c:v>0.63481622795297654</c:v>
              </c:pt>
              <c:pt idx="7">
                <c:v>0.6423054070112878</c:v>
              </c:pt>
              <c:pt idx="8">
                <c:v>0.62175546561275874</c:v>
              </c:pt>
              <c:pt idx="9">
                <c:v>0.6277621009547335</c:v>
              </c:pt>
              <c:pt idx="10">
                <c:v>0.61985948434564497</c:v>
              </c:pt>
              <c:pt idx="11">
                <c:v>0.63206507405935308</c:v>
              </c:pt>
              <c:pt idx="12">
                <c:v>0.61759839224398461</c:v>
              </c:pt>
              <c:pt idx="13">
                <c:v>0.63351547953900766</c:v>
              </c:pt>
              <c:pt idx="14">
                <c:v>0.62905997594714558</c:v>
              </c:pt>
              <c:pt idx="15">
                <c:v>0.61800638071295722</c:v>
              </c:pt>
              <c:pt idx="16">
                <c:v>0.62341631858130009</c:v>
              </c:pt>
              <c:pt idx="17">
                <c:v>0.62508064672046149</c:v>
              </c:pt>
              <c:pt idx="18">
                <c:v>0.64121865257709709</c:v>
              </c:pt>
              <c:pt idx="19">
                <c:v>0.63172312833582056</c:v>
              </c:pt>
              <c:pt idx="20">
                <c:v>0.63365793078452304</c:v>
              </c:pt>
              <c:pt idx="21">
                <c:v>0.60853132744374538</c:v>
              </c:pt>
              <c:pt idx="22">
                <c:v>0.617391391677098</c:v>
              </c:pt>
              <c:pt idx="23">
                <c:v>0.63364966225472186</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0.90828195867736061</c:v>
              </c:pt>
              <c:pt idx="1">
                <c:v>0.93920448179271709</c:v>
              </c:pt>
              <c:pt idx="2">
                <c:v>0.92832275858139202</c:v>
              </c:pt>
              <c:pt idx="3">
                <c:v>0.9688265402843601</c:v>
              </c:pt>
              <c:pt idx="4">
                <c:v>1.0218769944868449</c:v>
              </c:pt>
              <c:pt idx="5">
                <c:v>0.91351351351351351</c:v>
              </c:pt>
              <c:pt idx="6">
                <c:v>0.86745051707368503</c:v>
              </c:pt>
              <c:pt idx="7">
                <c:v>0.91175578168362637</c:v>
              </c:pt>
              <c:pt idx="8">
                <c:v>0.93031094049904028</c:v>
              </c:pt>
              <c:pt idx="9">
                <c:v>0.71576470588235297</c:v>
              </c:pt>
              <c:pt idx="10">
                <c:v>1.2101315280464218</c:v>
              </c:pt>
              <c:pt idx="11">
                <c:v>0.93098701485192692</c:v>
              </c:pt>
              <c:pt idx="12">
                <c:v>0.94038766347521596</c:v>
              </c:pt>
              <c:pt idx="13">
                <c:v>0.92424858757062145</c:v>
              </c:pt>
              <c:pt idx="14">
                <c:v>0.92776767525681247</c:v>
              </c:pt>
              <c:pt idx="15">
                <c:v>0.96403478260869568</c:v>
              </c:pt>
              <c:pt idx="16">
                <c:v>0.93866975601250324</c:v>
              </c:pt>
              <c:pt idx="17">
                <c:v>0.93254506641067303</c:v>
              </c:pt>
              <c:pt idx="18">
                <c:v>0.92576856474588121</c:v>
              </c:pt>
              <c:pt idx="19">
                <c:v>0.95223837756742102</c:v>
              </c:pt>
              <c:pt idx="20">
                <c:v>0.93991691245309628</c:v>
              </c:pt>
              <c:pt idx="21">
                <c:v>0.96646874999999999</c:v>
              </c:pt>
              <c:pt idx="22">
                <c:v>0.92431056640225528</c:v>
              </c:pt>
              <c:pt idx="23">
                <c:v>0.91034324573257586</c:v>
              </c:pt>
            </c:numLit>
          </c:val>
          <c:smooth val="0"/>
        </c:ser>
        <c:dLbls>
          <c:showLegendKey val="0"/>
          <c:showVal val="0"/>
          <c:showCatName val="0"/>
          <c:showSerName val="0"/>
          <c:showPercent val="0"/>
          <c:showBubbleSize val="0"/>
        </c:dLbls>
        <c:marker val="1"/>
        <c:smooth val="0"/>
        <c:axId val="591430576"/>
        <c:axId val="591429488"/>
      </c:lineChart>
      <c:catAx>
        <c:axId val="59143057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429488"/>
        <c:crosses val="autoZero"/>
        <c:auto val="1"/>
        <c:lblAlgn val="ctr"/>
        <c:lblOffset val="100"/>
        <c:noMultiLvlLbl val="0"/>
      </c:catAx>
      <c:valAx>
        <c:axId val="591429488"/>
        <c:scaling>
          <c:orientation val="minMax"/>
          <c:max val="1"/>
          <c:min val="0.5"/>
        </c:scaling>
        <c:delete val="0"/>
        <c:axPos val="l"/>
        <c:majorGridlines/>
        <c:numFmt formatCode="0.0%" sourceLinked="1"/>
        <c:majorTickMark val="out"/>
        <c:minorTickMark val="none"/>
        <c:tickLblPos val="nextTo"/>
        <c:crossAx val="59143057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478</c:v>
              </c:pt>
              <c:pt idx="1">
                <c:v>498</c:v>
              </c:pt>
              <c:pt idx="2">
                <c:v>470</c:v>
              </c:pt>
              <c:pt idx="3">
                <c:v>378</c:v>
              </c:pt>
              <c:pt idx="4">
                <c:v>496</c:v>
              </c:pt>
              <c:pt idx="5">
                <c:v>486</c:v>
              </c:pt>
              <c:pt idx="6">
                <c:v>380</c:v>
              </c:pt>
              <c:pt idx="7">
                <c:v>480</c:v>
              </c:pt>
              <c:pt idx="8">
                <c:v>510</c:v>
              </c:pt>
              <c:pt idx="9">
                <c:v>494</c:v>
              </c:pt>
              <c:pt idx="10">
                <c:v>492</c:v>
              </c:pt>
              <c:pt idx="11">
                <c:v>498</c:v>
              </c:pt>
              <c:pt idx="12">
                <c:v>492</c:v>
              </c:pt>
              <c:pt idx="13">
                <c:v>492</c:v>
              </c:pt>
              <c:pt idx="14">
                <c:v>500</c:v>
              </c:pt>
              <c:pt idx="15">
                <c:v>496</c:v>
              </c:pt>
              <c:pt idx="16">
                <c:v>490</c:v>
              </c:pt>
              <c:pt idx="17">
                <c:v>506</c:v>
              </c:pt>
              <c:pt idx="18">
                <c:v>504</c:v>
              </c:pt>
              <c:pt idx="19">
                <c:v>516</c:v>
              </c:pt>
              <c:pt idx="20">
                <c:v>482</c:v>
              </c:pt>
              <c:pt idx="21">
                <c:v>476</c:v>
              </c:pt>
              <c:pt idx="22">
                <c:v>490</c:v>
              </c:pt>
              <c:pt idx="23">
                <c:v>506</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421872"/>
        <c:axId val="591422960"/>
      </c:lineChart>
      <c:catAx>
        <c:axId val="59142187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422960"/>
        <c:crosses val="autoZero"/>
        <c:auto val="1"/>
        <c:lblAlgn val="ctr"/>
        <c:lblOffset val="100"/>
        <c:noMultiLvlLbl val="0"/>
      </c:catAx>
      <c:valAx>
        <c:axId val="59142296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42187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0.63299488336003995</c:v>
              </c:pt>
              <c:pt idx="8" formatCode="0.0%">
                <c:v>0.62938211987929704</c:v>
              </c:pt>
              <c:pt idx="16" formatCode="0.0%">
                <c:v>0.6322657224568593</c:v>
              </c:pt>
              <c:pt idx="22" formatCode="0.0%">
                <c:v>0.63154757523206539</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0.93649605464609587</c:v>
              </c:pt>
              <c:pt idx="9">
                <c:v>0.95489004739336492</c:v>
              </c:pt>
              <c:pt idx="17">
                <c:v>0.94947403452763335</c:v>
              </c:pt>
              <c:pt idx="23" formatCode="0%">
                <c:v>0.94693631882437135</c:v>
              </c:pt>
            </c:numLit>
          </c:val>
        </c:ser>
        <c:dLbls>
          <c:showLegendKey val="0"/>
          <c:showVal val="0"/>
          <c:showCatName val="0"/>
          <c:showSerName val="0"/>
          <c:showPercent val="0"/>
          <c:showBubbleSize val="0"/>
        </c:dLbls>
        <c:gapWidth val="0"/>
        <c:overlap val="100"/>
        <c:axId val="591431664"/>
        <c:axId val="59143384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0.63647635862863072</c:v>
              </c:pt>
              <c:pt idx="1">
                <c:v>0.61267504288945018</c:v>
              </c:pt>
              <c:pt idx="2">
                <c:v>0.63774110550025198</c:v>
              </c:pt>
              <c:pt idx="3">
                <c:v>0.63127635656101677</c:v>
              </c:pt>
              <c:pt idx="4">
                <c:v>0.6368135564648526</c:v>
              </c:pt>
              <c:pt idx="5">
                <c:v>0.62754171814133808</c:v>
              </c:pt>
              <c:pt idx="6">
                <c:v>0.6356311548791399</c:v>
              </c:pt>
              <c:pt idx="7">
                <c:v>0.64580377381564025</c:v>
              </c:pt>
              <c:pt idx="8">
                <c:v>0.63413700629408387</c:v>
              </c:pt>
              <c:pt idx="9">
                <c:v>0.62842410753540434</c:v>
              </c:pt>
              <c:pt idx="10">
                <c:v>0.62321931984220647</c:v>
              </c:pt>
              <c:pt idx="11">
                <c:v>0.62243975198689772</c:v>
              </c:pt>
              <c:pt idx="12">
                <c:v>0.63157013515244742</c:v>
              </c:pt>
              <c:pt idx="13">
                <c:v>0.63139769224862852</c:v>
              </c:pt>
              <c:pt idx="14">
                <c:v>0.62654398886415974</c:v>
              </c:pt>
              <c:pt idx="15">
                <c:v>0.63732495711054882</c:v>
              </c:pt>
              <c:pt idx="16">
                <c:v>0.64460056463529447</c:v>
              </c:pt>
              <c:pt idx="17">
                <c:v>0.64378705947783077</c:v>
              </c:pt>
              <c:pt idx="18">
                <c:v>0.63339048175817025</c:v>
              </c:pt>
              <c:pt idx="19">
                <c:v>0.63679272495025729</c:v>
              </c:pt>
              <c:pt idx="20">
                <c:v>0.61643183011842817</c:v>
              </c:pt>
              <c:pt idx="21">
                <c:v>0.62644733916324724</c:v>
              </c:pt>
              <c:pt idx="22">
                <c:v>0.6320189720778091</c:v>
              </c:pt>
              <c:pt idx="23">
                <c:v>0.62465680747383745</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0.9080030181416654</c:v>
              </c:pt>
              <c:pt idx="1">
                <c:v>0.98148104956268223</c:v>
              </c:pt>
              <c:pt idx="2">
                <c:v>0.89297356023879337</c:v>
              </c:pt>
              <c:pt idx="3">
                <c:v>0.95403742989980067</c:v>
              </c:pt>
              <c:pt idx="4">
                <c:v>0.94184269662921349</c:v>
              </c:pt>
              <c:pt idx="5">
                <c:v>0.93653361567408799</c:v>
              </c:pt>
              <c:pt idx="6">
                <c:v>0.98067605633802823</c:v>
              </c:pt>
              <c:pt idx="7">
                <c:v>0.89883656509695298</c:v>
              </c:pt>
              <c:pt idx="8">
                <c:v>0.97481621112158334</c:v>
              </c:pt>
              <c:pt idx="9">
                <c:v>0.95140740740740737</c:v>
              </c:pt>
              <c:pt idx="10">
                <c:v>0.95426169022322516</c:v>
              </c:pt>
              <c:pt idx="11">
                <c:v>0.96608377311456939</c:v>
              </c:pt>
              <c:pt idx="12">
                <c:v>0.94254300303353811</c:v>
              </c:pt>
              <c:pt idx="13">
                <c:v>0.94486363636363646</c:v>
              </c:pt>
              <c:pt idx="14">
                <c:v>0.96571428571428575</c:v>
              </c:pt>
              <c:pt idx="15">
                <c:v>0.93973092027032046</c:v>
              </c:pt>
              <c:pt idx="16">
                <c:v>0.93694137551814527</c:v>
              </c:pt>
              <c:pt idx="17">
                <c:v>0.95103614457831331</c:v>
              </c:pt>
              <c:pt idx="18">
                <c:v>0.96027055294616226</c:v>
              </c:pt>
              <c:pt idx="19">
                <c:v>0.96714232902033281</c:v>
              </c:pt>
              <c:pt idx="20">
                <c:v>0.94352895752895749</c:v>
              </c:pt>
              <c:pt idx="21">
                <c:v>0.91971038724644283</c:v>
              </c:pt>
              <c:pt idx="22">
                <c:v>0.93623513957291993</c:v>
              </c:pt>
              <c:pt idx="23">
                <c:v>0.98047776030713263</c:v>
              </c:pt>
            </c:numLit>
          </c:val>
          <c:smooth val="0"/>
        </c:ser>
        <c:dLbls>
          <c:showLegendKey val="0"/>
          <c:showVal val="0"/>
          <c:showCatName val="0"/>
          <c:showSerName val="0"/>
          <c:showPercent val="0"/>
          <c:showBubbleSize val="0"/>
        </c:dLbls>
        <c:marker val="1"/>
        <c:smooth val="0"/>
        <c:axId val="591431664"/>
        <c:axId val="591433840"/>
      </c:lineChart>
      <c:catAx>
        <c:axId val="591431664"/>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433840"/>
        <c:crosses val="autoZero"/>
        <c:auto val="1"/>
        <c:lblAlgn val="ctr"/>
        <c:lblOffset val="100"/>
        <c:noMultiLvlLbl val="0"/>
      </c:catAx>
      <c:valAx>
        <c:axId val="591433840"/>
        <c:scaling>
          <c:orientation val="minMax"/>
          <c:max val="1"/>
          <c:min val="0.5"/>
        </c:scaling>
        <c:delete val="0"/>
        <c:axPos val="l"/>
        <c:majorGridlines/>
        <c:numFmt formatCode="0.0%" sourceLinked="1"/>
        <c:majorTickMark val="out"/>
        <c:minorTickMark val="none"/>
        <c:tickLblPos val="nextTo"/>
        <c:crossAx val="591431664"/>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496</c:v>
              </c:pt>
              <c:pt idx="1">
                <c:v>490</c:v>
              </c:pt>
              <c:pt idx="2">
                <c:v>486</c:v>
              </c:pt>
              <c:pt idx="3">
                <c:v>354</c:v>
              </c:pt>
              <c:pt idx="4">
                <c:v>254</c:v>
              </c:pt>
              <c:pt idx="5">
                <c:v>488</c:v>
              </c:pt>
              <c:pt idx="6">
                <c:v>440</c:v>
              </c:pt>
              <c:pt idx="7">
                <c:v>506</c:v>
              </c:pt>
              <c:pt idx="8">
                <c:v>344</c:v>
              </c:pt>
              <c:pt idx="9">
                <c:v>468</c:v>
              </c:pt>
              <c:pt idx="10">
                <c:v>476</c:v>
              </c:pt>
              <c:pt idx="11">
                <c:v>502</c:v>
              </c:pt>
              <c:pt idx="12">
                <c:v>496</c:v>
              </c:pt>
              <c:pt idx="13">
                <c:v>460</c:v>
              </c:pt>
              <c:pt idx="14">
                <c:v>492</c:v>
              </c:pt>
              <c:pt idx="15">
                <c:v>496</c:v>
              </c:pt>
              <c:pt idx="16">
                <c:v>490</c:v>
              </c:pt>
              <c:pt idx="17">
                <c:v>442</c:v>
              </c:pt>
              <c:pt idx="18">
                <c:v>418</c:v>
              </c:pt>
              <c:pt idx="19">
                <c:v>496</c:v>
              </c:pt>
              <c:pt idx="20">
                <c:v>478</c:v>
              </c:pt>
              <c:pt idx="21">
                <c:v>476</c:v>
              </c:pt>
              <c:pt idx="22">
                <c:v>464</c:v>
              </c:pt>
              <c:pt idx="23">
                <c:v>484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432752"/>
        <c:axId val="591434384"/>
      </c:lineChart>
      <c:catAx>
        <c:axId val="59143275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434384"/>
        <c:crosses val="autoZero"/>
        <c:auto val="1"/>
        <c:lblAlgn val="ctr"/>
        <c:lblOffset val="100"/>
        <c:noMultiLvlLbl val="0"/>
      </c:catAx>
      <c:valAx>
        <c:axId val="591434384"/>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43275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0.63309560495926553</c:v>
              </c:pt>
              <c:pt idx="8" formatCode="0.0%">
                <c:v>0.62936634829778537</c:v>
              </c:pt>
              <c:pt idx="16" formatCode="0.0%">
                <c:v>0.6278044691637743</c:v>
              </c:pt>
              <c:pt idx="22" formatCode="0.0%">
                <c:v>0.63008880747360829</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0.94824007224007589</c:v>
              </c:pt>
              <c:pt idx="9">
                <c:v>0.94047298578199046</c:v>
              </c:pt>
              <c:pt idx="17">
                <c:v>0.92807619047619039</c:v>
              </c:pt>
              <c:pt idx="23" formatCode="0%">
                <c:v>0.93899275984973885</c:v>
              </c:pt>
            </c:numLit>
          </c:val>
        </c:ser>
        <c:dLbls>
          <c:showLegendKey val="0"/>
          <c:showVal val="0"/>
          <c:showCatName val="0"/>
          <c:showSerName val="0"/>
          <c:showPercent val="0"/>
          <c:showBubbleSize val="0"/>
        </c:dLbls>
        <c:gapWidth val="0"/>
        <c:overlap val="100"/>
        <c:axId val="591426224"/>
        <c:axId val="591427312"/>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0.62129964898374235</c:v>
              </c:pt>
              <c:pt idx="1">
                <c:v>0.62442675708459727</c:v>
              </c:pt>
              <c:pt idx="2">
                <c:v>0.64528070770486579</c:v>
              </c:pt>
              <c:pt idx="3">
                <c:v>0.63894341388589126</c:v>
              </c:pt>
              <c:pt idx="4">
                <c:v>0.64023261943584786</c:v>
              </c:pt>
              <c:pt idx="5">
                <c:v>0.63310740052805792</c:v>
              </c:pt>
              <c:pt idx="6">
                <c:v>0.63910133316742201</c:v>
              </c:pt>
              <c:pt idx="7">
                <c:v>0.62237295888369959</c:v>
              </c:pt>
              <c:pt idx="8">
                <c:v>0.62534278334986182</c:v>
              </c:pt>
              <c:pt idx="9">
                <c:v>0.61827027053778483</c:v>
              </c:pt>
              <c:pt idx="10">
                <c:v>0.64654914849118539</c:v>
              </c:pt>
              <c:pt idx="11">
                <c:v>0.63794521646618041</c:v>
              </c:pt>
              <c:pt idx="12">
                <c:v>0.62215801439249296</c:v>
              </c:pt>
              <c:pt idx="13">
                <c:v>0.61661355680510854</c:v>
              </c:pt>
              <c:pt idx="14">
                <c:v>0.62746154217079153</c:v>
              </c:pt>
              <c:pt idx="15">
                <c:v>0.64059025416887749</c:v>
              </c:pt>
              <c:pt idx="16">
                <c:v>0.63922953395904536</c:v>
              </c:pt>
              <c:pt idx="17">
                <c:v>0.63559193290213944</c:v>
              </c:pt>
              <c:pt idx="18">
                <c:v>0.62878073440848226</c:v>
              </c:pt>
              <c:pt idx="19">
                <c:v>0.63513660670808936</c:v>
              </c:pt>
              <c:pt idx="20">
                <c:v>0.62350835322195619</c:v>
              </c:pt>
              <c:pt idx="21">
                <c:v>0.60645375958339809</c:v>
              </c:pt>
              <c:pt idx="22">
                <c:v>0.62301388373716393</c:v>
              </c:pt>
              <c:pt idx="23">
                <c:v>0.63072094878992013</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0.96627089337175798</c:v>
              </c:pt>
              <c:pt idx="1">
                <c:v>0.94784431215115428</c:v>
              </c:pt>
              <c:pt idx="2">
                <c:v>0.91209330211725204</c:v>
              </c:pt>
              <c:pt idx="3">
                <c:v>0.71565363128491621</c:v>
              </c:pt>
              <c:pt idx="4">
                <c:v>1.2392831364025654</c:v>
              </c:pt>
              <c:pt idx="5">
                <c:v>0.93101034807149574</c:v>
              </c:pt>
              <c:pt idx="6">
                <c:v>0.93853779255190717</c:v>
              </c:pt>
              <c:pt idx="7">
                <c:v>0.98442821946096359</c:v>
              </c:pt>
              <c:pt idx="8">
                <c:v>0.95503527168732127</c:v>
              </c:pt>
              <c:pt idx="9">
                <c:v>0.9739093539054966</c:v>
              </c:pt>
              <c:pt idx="10">
                <c:v>0.8921700554528651</c:v>
              </c:pt>
              <c:pt idx="11">
                <c:v>0.95145420560747662</c:v>
              </c:pt>
              <c:pt idx="12">
                <c:v>0.96478805251716426</c:v>
              </c:pt>
              <c:pt idx="13">
                <c:v>0.91692547436025607</c:v>
              </c:pt>
              <c:pt idx="14">
                <c:v>0.93197835116138372</c:v>
              </c:pt>
              <c:pt idx="15">
                <c:v>0.93885381470857265</c:v>
              </c:pt>
              <c:pt idx="16">
                <c:v>0.94280834914611011</c:v>
              </c:pt>
              <c:pt idx="17">
                <c:v>1.0501124948893059</c:v>
              </c:pt>
              <c:pt idx="18">
                <c:v>0.80427324478178375</c:v>
              </c:pt>
              <c:pt idx="19">
                <c:v>0.94502816321685812</c:v>
              </c:pt>
              <c:pt idx="20">
                <c:v>0.92764019138755982</c:v>
              </c:pt>
              <c:pt idx="21">
                <c:v>0.94732875368007852</c:v>
              </c:pt>
              <c:pt idx="22">
                <c:v>0.90219750719079572</c:v>
              </c:pt>
              <c:pt idx="23">
                <c:v>0.92862062440870385</c:v>
              </c:pt>
            </c:numLit>
          </c:val>
          <c:smooth val="0"/>
        </c:ser>
        <c:dLbls>
          <c:showLegendKey val="0"/>
          <c:showVal val="0"/>
          <c:showCatName val="0"/>
          <c:showSerName val="0"/>
          <c:showPercent val="0"/>
          <c:showBubbleSize val="0"/>
        </c:dLbls>
        <c:marker val="1"/>
        <c:smooth val="0"/>
        <c:axId val="591426224"/>
        <c:axId val="591427312"/>
      </c:lineChart>
      <c:catAx>
        <c:axId val="591426224"/>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427312"/>
        <c:crosses val="autoZero"/>
        <c:auto val="1"/>
        <c:lblAlgn val="ctr"/>
        <c:lblOffset val="100"/>
        <c:noMultiLvlLbl val="0"/>
      </c:catAx>
      <c:valAx>
        <c:axId val="591427312"/>
        <c:scaling>
          <c:orientation val="minMax"/>
          <c:max val="1"/>
          <c:min val="0.5"/>
        </c:scaling>
        <c:delete val="0"/>
        <c:axPos val="l"/>
        <c:majorGridlines/>
        <c:numFmt formatCode="0.0%" sourceLinked="1"/>
        <c:majorTickMark val="out"/>
        <c:minorTickMark val="none"/>
        <c:tickLblPos val="nextTo"/>
        <c:crossAx val="591426224"/>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480</c:v>
              </c:pt>
              <c:pt idx="1">
                <c:v>490</c:v>
              </c:pt>
              <c:pt idx="2">
                <c:v>484</c:v>
              </c:pt>
              <c:pt idx="3">
                <c:v>474</c:v>
              </c:pt>
              <c:pt idx="4">
                <c:v>496</c:v>
              </c:pt>
              <c:pt idx="5">
                <c:v>492</c:v>
              </c:pt>
              <c:pt idx="6">
                <c:v>500</c:v>
              </c:pt>
              <c:pt idx="7">
                <c:v>486</c:v>
              </c:pt>
              <c:pt idx="8">
                <c:v>500</c:v>
              </c:pt>
              <c:pt idx="9">
                <c:v>488</c:v>
              </c:pt>
              <c:pt idx="10">
                <c:v>480</c:v>
              </c:pt>
              <c:pt idx="11">
                <c:v>486</c:v>
              </c:pt>
              <c:pt idx="12">
                <c:v>496</c:v>
              </c:pt>
              <c:pt idx="13">
                <c:v>484</c:v>
              </c:pt>
              <c:pt idx="14">
                <c:v>492</c:v>
              </c:pt>
              <c:pt idx="15">
                <c:v>478</c:v>
              </c:pt>
              <c:pt idx="16">
                <c:v>484</c:v>
              </c:pt>
              <c:pt idx="17">
                <c:v>500</c:v>
              </c:pt>
              <c:pt idx="18">
                <c:v>474</c:v>
              </c:pt>
              <c:pt idx="19">
                <c:v>488</c:v>
              </c:pt>
              <c:pt idx="20">
                <c:v>492</c:v>
              </c:pt>
              <c:pt idx="21">
                <c:v>480</c:v>
              </c:pt>
              <c:pt idx="22">
                <c:v>486</c:v>
              </c:pt>
              <c:pt idx="23">
                <c:v>480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036752"/>
        <c:axId val="591035120"/>
      </c:lineChart>
      <c:catAx>
        <c:axId val="59103675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035120"/>
        <c:crosses val="autoZero"/>
        <c:auto val="1"/>
        <c:lblAlgn val="ctr"/>
        <c:lblOffset val="100"/>
        <c:noMultiLvlLbl val="0"/>
      </c:catAx>
      <c:valAx>
        <c:axId val="59103512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03675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0.63916509521322573</c:v>
              </c:pt>
              <c:pt idx="8" formatCode="0.0%">
                <c:v>0.6348663827674067</c:v>
              </c:pt>
              <c:pt idx="16" formatCode="0.0%">
                <c:v>0.63123260264836401</c:v>
              </c:pt>
              <c:pt idx="22" formatCode="0.0%">
                <c:v>0.63508802687633215</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0.92341019680547454</c:v>
              </c:pt>
              <c:pt idx="9">
                <c:v>0.93348978153629314</c:v>
              </c:pt>
              <c:pt idx="17">
                <c:v>0.9302444643324933</c:v>
              </c:pt>
              <c:pt idx="23" formatCode="0%">
                <c:v>0.92903369731126006</c:v>
              </c:pt>
            </c:numLit>
          </c:val>
        </c:ser>
        <c:dLbls>
          <c:showLegendKey val="0"/>
          <c:showVal val="0"/>
          <c:showCatName val="0"/>
          <c:showSerName val="0"/>
          <c:showPercent val="0"/>
          <c:showBubbleSize val="0"/>
        </c:dLbls>
        <c:gapWidth val="0"/>
        <c:overlap val="100"/>
        <c:axId val="591042192"/>
        <c:axId val="591044912"/>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0.63696923824651519</c:v>
              </c:pt>
              <c:pt idx="1">
                <c:v>0.63227931707819174</c:v>
              </c:pt>
              <c:pt idx="2">
                <c:v>0.62748661075380752</c:v>
              </c:pt>
              <c:pt idx="3">
                <c:v>0.63871543264942021</c:v>
              </c:pt>
              <c:pt idx="4">
                <c:v>0.64605197479686005</c:v>
              </c:pt>
              <c:pt idx="5">
                <c:v>0.6392481142943941</c:v>
              </c:pt>
              <c:pt idx="6">
                <c:v>0.64359088363050609</c:v>
              </c:pt>
              <c:pt idx="7">
                <c:v>0.64897919025611139</c:v>
              </c:pt>
              <c:pt idx="8">
                <c:v>0.6159429011567632</c:v>
              </c:pt>
              <c:pt idx="9">
                <c:v>0.6287357263448623</c:v>
              </c:pt>
              <c:pt idx="10">
                <c:v>0.63203567572901009</c:v>
              </c:pt>
              <c:pt idx="11">
                <c:v>0.64449785554815819</c:v>
              </c:pt>
              <c:pt idx="12">
                <c:v>0.6416129562882118</c:v>
              </c:pt>
              <c:pt idx="13">
                <c:v>0.64251809735879839</c:v>
              </c:pt>
              <c:pt idx="14">
                <c:v>0.62938899750420119</c:v>
              </c:pt>
              <c:pt idx="15">
                <c:v>0.64419885220924811</c:v>
              </c:pt>
              <c:pt idx="16">
                <c:v>0.64488352618554545</c:v>
              </c:pt>
              <c:pt idx="17">
                <c:v>0.62998703083758556</c:v>
              </c:pt>
              <c:pt idx="18">
                <c:v>0.62825291727589361</c:v>
              </c:pt>
              <c:pt idx="19">
                <c:v>0.63543799883560548</c:v>
              </c:pt>
              <c:pt idx="20">
                <c:v>0.64084026303018482</c:v>
              </c:pt>
              <c:pt idx="21">
                <c:v>0.63564727220523543</c:v>
              </c:pt>
              <c:pt idx="22">
                <c:v>0.62036519346580243</c:v>
              </c:pt>
              <c:pt idx="23">
                <c:v>0.61444661935105971</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0.91060804490177738</c:v>
              </c:pt>
              <c:pt idx="1">
                <c:v>0.93871152741145047</c:v>
              </c:pt>
              <c:pt idx="2">
                <c:v>0.93445542382534974</c:v>
              </c:pt>
              <c:pt idx="3">
                <c:v>0.8950391061452514</c:v>
              </c:pt>
              <c:pt idx="4">
                <c:v>0.93051618871415365</c:v>
              </c:pt>
              <c:pt idx="5">
                <c:v>0.93197835116138372</c:v>
              </c:pt>
              <c:pt idx="6">
                <c:v>0.93767336518178679</c:v>
              </c:pt>
              <c:pt idx="7">
                <c:v>0.90872950597988067</c:v>
              </c:pt>
              <c:pt idx="8">
                <c:v>0.98255813953488369</c:v>
              </c:pt>
              <c:pt idx="9">
                <c:v>0.93896015180265657</c:v>
              </c:pt>
              <c:pt idx="10">
                <c:v>0.91540340196660208</c:v>
              </c:pt>
              <c:pt idx="11">
                <c:v>0.91429313543599267</c:v>
              </c:pt>
              <c:pt idx="12">
                <c:v>0.93518782338390993</c:v>
              </c:pt>
              <c:pt idx="13">
                <c:v>0.91103766266741226</c:v>
              </c:pt>
              <c:pt idx="14">
                <c:v>0.97551802656546482</c:v>
              </c:pt>
              <c:pt idx="15">
                <c:v>0.89791035746724635</c:v>
              </c:pt>
              <c:pt idx="16">
                <c:v>0.923031763649657</c:v>
              </c:pt>
              <c:pt idx="17">
                <c:v>0.94713247069246298</c:v>
              </c:pt>
              <c:pt idx="18">
                <c:v>0.9111582938388626</c:v>
              </c:pt>
              <c:pt idx="19">
                <c:v>0.92630473360645704</c:v>
              </c:pt>
              <c:pt idx="20">
                <c:v>0.93024055818660334</c:v>
              </c:pt>
              <c:pt idx="21">
                <c:v>0.91282818615355976</c:v>
              </c:pt>
              <c:pt idx="22">
                <c:v>0.9486121270452359</c:v>
              </c:pt>
              <c:pt idx="23">
                <c:v>0.94325581395348845</c:v>
              </c:pt>
            </c:numLit>
          </c:val>
          <c:smooth val="0"/>
        </c:ser>
        <c:dLbls>
          <c:showLegendKey val="0"/>
          <c:showVal val="0"/>
          <c:showCatName val="0"/>
          <c:showSerName val="0"/>
          <c:showPercent val="0"/>
          <c:showBubbleSize val="0"/>
        </c:dLbls>
        <c:marker val="1"/>
        <c:smooth val="0"/>
        <c:axId val="591042192"/>
        <c:axId val="591044912"/>
      </c:lineChart>
      <c:catAx>
        <c:axId val="591042192"/>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044912"/>
        <c:crosses val="autoZero"/>
        <c:auto val="1"/>
        <c:lblAlgn val="ctr"/>
        <c:lblOffset val="100"/>
        <c:noMultiLvlLbl val="0"/>
      </c:catAx>
      <c:valAx>
        <c:axId val="591044912"/>
        <c:scaling>
          <c:orientation val="minMax"/>
          <c:max val="1"/>
          <c:min val="0.5"/>
        </c:scaling>
        <c:delete val="0"/>
        <c:axPos val="l"/>
        <c:majorGridlines/>
        <c:numFmt formatCode="0.0%" sourceLinked="1"/>
        <c:majorTickMark val="out"/>
        <c:minorTickMark val="none"/>
        <c:tickLblPos val="nextTo"/>
        <c:crossAx val="591042192"/>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474</c:v>
              </c:pt>
              <c:pt idx="1">
                <c:v>484</c:v>
              </c:pt>
              <c:pt idx="2">
                <c:v>488</c:v>
              </c:pt>
              <c:pt idx="3">
                <c:v>452</c:v>
              </c:pt>
              <c:pt idx="4">
                <c:v>442</c:v>
              </c:pt>
              <c:pt idx="5">
                <c:v>490</c:v>
              </c:pt>
              <c:pt idx="6">
                <c:v>492</c:v>
              </c:pt>
              <c:pt idx="7">
                <c:v>476</c:v>
              </c:pt>
              <c:pt idx="8">
                <c:v>488</c:v>
              </c:pt>
              <c:pt idx="9">
                <c:v>482</c:v>
              </c:pt>
              <c:pt idx="10">
                <c:v>408</c:v>
              </c:pt>
              <c:pt idx="11">
                <c:v>394</c:v>
              </c:pt>
              <c:pt idx="12">
                <c:v>490</c:v>
              </c:pt>
              <c:pt idx="13">
                <c:v>502</c:v>
              </c:pt>
              <c:pt idx="14">
                <c:v>404</c:v>
              </c:pt>
              <c:pt idx="15">
                <c:v>484</c:v>
              </c:pt>
              <c:pt idx="16">
                <c:v>486</c:v>
              </c:pt>
              <c:pt idx="17">
                <c:v>480</c:v>
              </c:pt>
              <c:pt idx="18">
                <c:v>470</c:v>
              </c:pt>
              <c:pt idx="19">
                <c:v>492</c:v>
              </c:pt>
              <c:pt idx="20">
                <c:v>496</c:v>
              </c:pt>
              <c:pt idx="21">
                <c:v>490</c:v>
              </c:pt>
              <c:pt idx="22">
                <c:v>498</c:v>
              </c:pt>
              <c:pt idx="23">
                <c:v>472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036208"/>
        <c:axId val="591049808"/>
      </c:lineChart>
      <c:catAx>
        <c:axId val="59103620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049808"/>
        <c:crosses val="autoZero"/>
        <c:auto val="1"/>
        <c:lblAlgn val="ctr"/>
        <c:lblOffset val="100"/>
        <c:noMultiLvlLbl val="0"/>
      </c:catAx>
      <c:valAx>
        <c:axId val="59104980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03620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0.62313305224237703</c:v>
              </c:pt>
              <c:pt idx="8" formatCode="0.0%">
                <c:v>0.63396574932184224</c:v>
              </c:pt>
              <c:pt idx="16" formatCode="0.0%">
                <c:v>0.62816698983811758</c:v>
              </c:pt>
              <c:pt idx="22" formatCode="0.0%">
                <c:v>0.62842193046744577</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0.93210752169720357</c:v>
              </c:pt>
              <c:pt idx="9">
                <c:v>0.93335717647058813</c:v>
              </c:pt>
              <c:pt idx="17">
                <c:v>0.95172483889744874</c:v>
              </c:pt>
              <c:pt idx="23" formatCode="0%">
                <c:v>0.93901759902625515</c:v>
              </c:pt>
            </c:numLit>
          </c:val>
        </c:ser>
        <c:dLbls>
          <c:showLegendKey val="0"/>
          <c:showVal val="0"/>
          <c:showCatName val="0"/>
          <c:showSerName val="0"/>
          <c:showPercent val="0"/>
          <c:showBubbleSize val="0"/>
        </c:dLbls>
        <c:gapWidth val="0"/>
        <c:overlap val="100"/>
        <c:axId val="591042736"/>
        <c:axId val="59103784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0.62691880036835079</c:v>
              </c:pt>
              <c:pt idx="1">
                <c:v>0.6262481461369579</c:v>
              </c:pt>
              <c:pt idx="2">
                <c:v>0.62765489641859684</c:v>
              </c:pt>
              <c:pt idx="3">
                <c:v>0.62309044880087983</c:v>
              </c:pt>
              <c:pt idx="4">
                <c:v>0.61883354830507142</c:v>
              </c:pt>
              <c:pt idx="5">
                <c:v>0.61641059628109518</c:v>
              </c:pt>
              <c:pt idx="6">
                <c:v>0.62055720895703403</c:v>
              </c:pt>
              <c:pt idx="7">
                <c:v>0.62535077267103001</c:v>
              </c:pt>
              <c:pt idx="8">
                <c:v>0.62232503209877787</c:v>
              </c:pt>
              <c:pt idx="9">
                <c:v>0.63797013467817121</c:v>
              </c:pt>
              <c:pt idx="10">
                <c:v>0.63548702585927108</c:v>
              </c:pt>
              <c:pt idx="11">
                <c:v>0.63230340366492355</c:v>
              </c:pt>
              <c:pt idx="12">
                <c:v>0.63933368655447353</c:v>
              </c:pt>
              <c:pt idx="13">
                <c:v>0.63801087873546647</c:v>
              </c:pt>
              <c:pt idx="14">
                <c:v>0.63304695127079436</c:v>
              </c:pt>
              <c:pt idx="15">
                <c:v>0.63324888171286009</c:v>
              </c:pt>
              <c:pt idx="16">
                <c:v>0.61615963691119091</c:v>
              </c:pt>
              <c:pt idx="17">
                <c:v>0.61239827085813292</c:v>
              </c:pt>
              <c:pt idx="18">
                <c:v>0.63332645718351332</c:v>
              </c:pt>
              <c:pt idx="19">
                <c:v>0.63182332816756093</c:v>
              </c:pt>
              <c:pt idx="20">
                <c:v>0.63805798544199377</c:v>
              </c:pt>
              <c:pt idx="21">
                <c:v>0.63996180265301517</c:v>
              </c:pt>
              <c:pt idx="22">
                <c:v>0.63640368327796171</c:v>
              </c:pt>
              <c:pt idx="23">
                <c:v>0.61720475421157217</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0.91584605788826456</c:v>
              </c:pt>
              <c:pt idx="1">
                <c:v>0.93713192392667855</c:v>
              </c:pt>
              <c:pt idx="2">
                <c:v>0.93807014218009477</c:v>
              </c:pt>
              <c:pt idx="3">
                <c:v>0.98387286933340257</c:v>
              </c:pt>
              <c:pt idx="4">
                <c:v>0.84563773584905655</c:v>
              </c:pt>
              <c:pt idx="5">
                <c:v>0.96160245454168569</c:v>
              </c:pt>
              <c:pt idx="6">
                <c:v>0.95884684163881062</c:v>
              </c:pt>
              <c:pt idx="7">
                <c:v>0.9216421400601218</c:v>
              </c:pt>
              <c:pt idx="8">
                <c:v>0.94795402298850573</c:v>
              </c:pt>
              <c:pt idx="9">
                <c:v>0.91474454644640657</c:v>
              </c:pt>
              <c:pt idx="10">
                <c:v>0.92926197183098591</c:v>
              </c:pt>
              <c:pt idx="11">
                <c:v>0.92739226885732018</c:v>
              </c:pt>
              <c:pt idx="12">
                <c:v>0.92732364934652589</c:v>
              </c:pt>
              <c:pt idx="13">
                <c:v>1.1230832553788588</c:v>
              </c:pt>
              <c:pt idx="14">
                <c:v>0.77003007518796995</c:v>
              </c:pt>
              <c:pt idx="15">
                <c:v>0.92651687500468149</c:v>
              </c:pt>
              <c:pt idx="16">
                <c:v>0.98849058975341064</c:v>
              </c:pt>
              <c:pt idx="17">
                <c:v>0.93330776605944399</c:v>
              </c:pt>
              <c:pt idx="18">
                <c:v>0.91386385426653882</c:v>
              </c:pt>
              <c:pt idx="19">
                <c:v>0.94005650748954417</c:v>
              </c:pt>
              <c:pt idx="20">
                <c:v>0.92572061715497944</c:v>
              </c:pt>
              <c:pt idx="21">
                <c:v>0.92697761194029848</c:v>
              </c:pt>
              <c:pt idx="22">
                <c:v>0.9444024471136151</c:v>
              </c:pt>
              <c:pt idx="23">
                <c:v>1.0581649633363974</c:v>
              </c:pt>
            </c:numLit>
          </c:val>
          <c:smooth val="0"/>
        </c:ser>
        <c:dLbls>
          <c:showLegendKey val="0"/>
          <c:showVal val="0"/>
          <c:showCatName val="0"/>
          <c:showSerName val="0"/>
          <c:showPercent val="0"/>
          <c:showBubbleSize val="0"/>
        </c:dLbls>
        <c:marker val="1"/>
        <c:smooth val="0"/>
        <c:axId val="591042736"/>
        <c:axId val="591037840"/>
      </c:lineChart>
      <c:catAx>
        <c:axId val="59104273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037840"/>
        <c:crosses val="autoZero"/>
        <c:auto val="1"/>
        <c:lblAlgn val="ctr"/>
        <c:lblOffset val="100"/>
        <c:noMultiLvlLbl val="0"/>
      </c:catAx>
      <c:valAx>
        <c:axId val="591037840"/>
        <c:scaling>
          <c:orientation val="minMax"/>
          <c:max val="1"/>
          <c:min val="0.5"/>
        </c:scaling>
        <c:delete val="0"/>
        <c:axPos val="l"/>
        <c:majorGridlines/>
        <c:numFmt formatCode="0.0%" sourceLinked="1"/>
        <c:majorTickMark val="out"/>
        <c:minorTickMark val="none"/>
        <c:tickLblPos val="nextTo"/>
        <c:crossAx val="59104273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402</c:v>
              </c:pt>
              <c:pt idx="1">
                <c:v>396</c:v>
              </c:pt>
              <c:pt idx="2">
                <c:v>0</c:v>
              </c:pt>
              <c:pt idx="3">
                <c:v>0</c:v>
              </c:pt>
              <c:pt idx="4">
                <c:v>0</c:v>
              </c:pt>
              <c:pt idx="5">
                <c:v>0</c:v>
              </c:pt>
              <c:pt idx="6">
                <c:v>0</c:v>
              </c:pt>
              <c:pt idx="7">
                <c:v>0</c:v>
              </c:pt>
              <c:pt idx="8">
                <c:v>104</c:v>
              </c:pt>
              <c:pt idx="9">
                <c:v>450</c:v>
              </c:pt>
              <c:pt idx="10">
                <c:v>470</c:v>
              </c:pt>
              <c:pt idx="11">
                <c:v>474</c:v>
              </c:pt>
              <c:pt idx="12">
                <c:v>484</c:v>
              </c:pt>
              <c:pt idx="13">
                <c:v>500</c:v>
              </c:pt>
              <c:pt idx="14">
                <c:v>490</c:v>
              </c:pt>
              <c:pt idx="15">
                <c:v>510</c:v>
              </c:pt>
              <c:pt idx="16">
                <c:v>498</c:v>
              </c:pt>
              <c:pt idx="17">
                <c:v>512</c:v>
              </c:pt>
              <c:pt idx="18">
                <c:v>496</c:v>
              </c:pt>
              <c:pt idx="19">
                <c:v>512</c:v>
              </c:pt>
              <c:pt idx="20">
                <c:v>504</c:v>
              </c:pt>
              <c:pt idx="21">
                <c:v>510</c:v>
              </c:pt>
              <c:pt idx="22">
                <c:v>506</c:v>
              </c:pt>
              <c:pt idx="23">
                <c:v>502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045456"/>
        <c:axId val="591044368"/>
      </c:lineChart>
      <c:catAx>
        <c:axId val="591045456"/>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044368"/>
        <c:crosses val="autoZero"/>
        <c:auto val="1"/>
        <c:lblAlgn val="ctr"/>
        <c:lblOffset val="100"/>
        <c:noMultiLvlLbl val="0"/>
      </c:catAx>
      <c:valAx>
        <c:axId val="59104436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045456"/>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398</c:v>
              </c:pt>
              <c:pt idx="1">
                <c:v>378</c:v>
              </c:pt>
              <c:pt idx="2">
                <c:v>424</c:v>
              </c:pt>
              <c:pt idx="3">
                <c:v>404</c:v>
              </c:pt>
              <c:pt idx="4">
                <c:v>426</c:v>
              </c:pt>
              <c:pt idx="5">
                <c:v>418</c:v>
              </c:pt>
              <c:pt idx="6">
                <c:v>322</c:v>
              </c:pt>
              <c:pt idx="7">
                <c:v>466</c:v>
              </c:pt>
              <c:pt idx="8">
                <c:v>502</c:v>
              </c:pt>
              <c:pt idx="9">
                <c:v>486</c:v>
              </c:pt>
              <c:pt idx="10">
                <c:v>518</c:v>
              </c:pt>
              <c:pt idx="11">
                <c:v>508</c:v>
              </c:pt>
              <c:pt idx="12">
                <c:v>356</c:v>
              </c:pt>
              <c:pt idx="13">
                <c:v>464</c:v>
              </c:pt>
              <c:pt idx="14">
                <c:v>516</c:v>
              </c:pt>
              <c:pt idx="15">
                <c:v>540</c:v>
              </c:pt>
              <c:pt idx="16">
                <c:v>518</c:v>
              </c:pt>
              <c:pt idx="17">
                <c:v>538</c:v>
              </c:pt>
              <c:pt idx="18">
                <c:v>516</c:v>
              </c:pt>
              <c:pt idx="19">
                <c:v>506</c:v>
              </c:pt>
              <c:pt idx="20">
                <c:v>524</c:v>
              </c:pt>
              <c:pt idx="21">
                <c:v>512</c:v>
              </c:pt>
              <c:pt idx="22">
                <c:v>492</c:v>
              </c:pt>
              <c:pt idx="23">
                <c:v>486</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88526992"/>
        <c:axId val="588532976"/>
      </c:lineChart>
      <c:catAx>
        <c:axId val="58852699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88532976"/>
        <c:crosses val="autoZero"/>
        <c:auto val="1"/>
        <c:lblAlgn val="ctr"/>
        <c:lblOffset val="100"/>
        <c:noMultiLvlLbl val="0"/>
      </c:catAx>
      <c:valAx>
        <c:axId val="58853297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8852699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0.65480128284957362</c:v>
              </c:pt>
              <c:pt idx="8" formatCode="0.0%">
                <c:v>0.6223003217038916</c:v>
              </c:pt>
              <c:pt idx="16" formatCode="0.0%">
                <c:v>0.63153679765817572</c:v>
              </c:pt>
              <c:pt idx="22" formatCode="0.0%">
                <c:v>0.63621280073721376</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0.97160072529395491</c:v>
              </c:pt>
              <c:pt idx="9">
                <c:v>0.92910991890205863</c:v>
              </c:pt>
              <c:pt idx="17">
                <c:v>0.96753897024090707</c:v>
              </c:pt>
              <c:pt idx="23" formatCode="0%">
                <c:v>0.95426912586909807</c:v>
              </c:pt>
            </c:numLit>
          </c:val>
        </c:ser>
        <c:dLbls>
          <c:showLegendKey val="0"/>
          <c:showVal val="0"/>
          <c:showCatName val="0"/>
          <c:showSerName val="0"/>
          <c:showPercent val="0"/>
          <c:showBubbleSize val="0"/>
        </c:dLbls>
        <c:gapWidth val="0"/>
        <c:overlap val="100"/>
        <c:axId val="591041648"/>
        <c:axId val="59104056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0.64670907675972433</c:v>
              </c:pt>
              <c:pt idx="1">
                <c:v>0.65555871305900248</c:v>
              </c:pt>
              <c:pt idx="2">
                <c:v>0.67868072189323436</c:v>
              </c:pt>
              <c:pt idx="3">
                <c:v>0.67091254387344945</c:v>
              </c:pt>
              <c:pt idx="4">
                <c:v>0.67706047479819997</c:v>
              </c:pt>
              <c:pt idx="5">
                <c:v>0.6738196533120514</c:v>
              </c:pt>
              <c:pt idx="6">
                <c:v>0.62626304729263094</c:v>
              </c:pt>
              <c:pt idx="7">
                <c:v>0.60940603180829667</c:v>
              </c:pt>
              <c:pt idx="8">
                <c:v>0.63883951409929973</c:v>
              </c:pt>
              <c:pt idx="9">
                <c:v>0.60512783183105834</c:v>
              </c:pt>
              <c:pt idx="10">
                <c:v>0.61369508861308486</c:v>
              </c:pt>
              <c:pt idx="11">
                <c:v>0.61678050129444317</c:v>
              </c:pt>
              <c:pt idx="12">
                <c:v>0.62975417692845714</c:v>
              </c:pt>
              <c:pt idx="13">
                <c:v>0.61676797406033113</c:v>
              </c:pt>
              <c:pt idx="14">
                <c:v>0.62961017329330393</c:v>
              </c:pt>
              <c:pt idx="15">
                <c:v>0.62782731351115495</c:v>
              </c:pt>
              <c:pt idx="16">
                <c:v>0.63749329584722103</c:v>
              </c:pt>
              <c:pt idx="17">
                <c:v>0.63652044959584753</c:v>
              </c:pt>
              <c:pt idx="18">
                <c:v>0.63262758221249726</c:v>
              </c:pt>
              <c:pt idx="19">
                <c:v>0.63630391180377777</c:v>
              </c:pt>
              <c:pt idx="20">
                <c:v>0.63933802748328583</c:v>
              </c:pt>
              <c:pt idx="21">
                <c:v>0.6365142967518318</c:v>
              </c:pt>
              <c:pt idx="22">
                <c:v>0.63087713980939986</c:v>
              </c:pt>
              <c:pt idx="23">
                <c:v>0.60261967776154557</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0.87155866872109533</c:v>
              </c:pt>
              <c:pt idx="1">
                <c:v>1.0288086409395312</c:v>
              </c:pt>
              <c:pt idx="2">
                <c:v>0.97188494191043806</c:v>
              </c:pt>
              <c:pt idx="3">
                <c:v>0.97299524289713202</c:v>
              </c:pt>
              <c:pt idx="4">
                <c:v>0.97000337601345643</c:v>
              </c:pt>
              <c:pt idx="5">
                <c:v>0.98926829268292693</c:v>
              </c:pt>
              <c:pt idx="6">
                <c:v>1.0294416699290299</c:v>
              </c:pt>
              <c:pt idx="7">
                <c:v>0.98344297885376186</c:v>
              </c:pt>
              <c:pt idx="8">
                <c:v>0.74715789473684202</c:v>
              </c:pt>
              <c:pt idx="9">
                <c:v>0.93217568947906027</c:v>
              </c:pt>
              <c:pt idx="10">
                <c:v>0.94653426017874875</c:v>
              </c:pt>
              <c:pt idx="11">
                <c:v>0.92912432117117616</c:v>
              </c:pt>
              <c:pt idx="12">
                <c:v>0.92914802850787803</c:v>
              </c:pt>
              <c:pt idx="13">
                <c:v>0.98160696999031949</c:v>
              </c:pt>
              <c:pt idx="14">
                <c:v>0.94191469194312794</c:v>
              </c:pt>
              <c:pt idx="15">
                <c:v>0.98315589353612165</c:v>
              </c:pt>
              <c:pt idx="16">
                <c:v>0.96313563180817574</c:v>
              </c:pt>
              <c:pt idx="17">
                <c:v>0.95699170506912445</c:v>
              </c:pt>
              <c:pt idx="18">
                <c:v>0.96349425287356327</c:v>
              </c:pt>
              <c:pt idx="19">
                <c:v>0.95699170506912445</c:v>
              </c:pt>
              <c:pt idx="20">
                <c:v>0.95310702791009494</c:v>
              </c:pt>
              <c:pt idx="21">
                <c:v>0.9687898310716514</c:v>
              </c:pt>
              <c:pt idx="22">
                <c:v>0.97175000000000011</c:v>
              </c:pt>
              <c:pt idx="23">
                <c:v>1.0085753669274604</c:v>
              </c:pt>
            </c:numLit>
          </c:val>
          <c:smooth val="0"/>
        </c:ser>
        <c:dLbls>
          <c:showLegendKey val="0"/>
          <c:showVal val="0"/>
          <c:showCatName val="0"/>
          <c:showSerName val="0"/>
          <c:showPercent val="0"/>
          <c:showBubbleSize val="0"/>
        </c:dLbls>
        <c:marker val="1"/>
        <c:smooth val="0"/>
        <c:axId val="591041648"/>
        <c:axId val="591040560"/>
      </c:lineChart>
      <c:catAx>
        <c:axId val="591041648"/>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040560"/>
        <c:crosses val="autoZero"/>
        <c:auto val="1"/>
        <c:lblAlgn val="ctr"/>
        <c:lblOffset val="100"/>
        <c:noMultiLvlLbl val="0"/>
      </c:catAx>
      <c:valAx>
        <c:axId val="591040560"/>
        <c:scaling>
          <c:orientation val="minMax"/>
          <c:max val="1"/>
          <c:min val="0.5"/>
        </c:scaling>
        <c:delete val="0"/>
        <c:axPos val="l"/>
        <c:majorGridlines/>
        <c:numFmt formatCode="0.0%" sourceLinked="1"/>
        <c:majorTickMark val="out"/>
        <c:minorTickMark val="none"/>
        <c:tickLblPos val="nextTo"/>
        <c:crossAx val="591041648"/>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488</c:v>
              </c:pt>
              <c:pt idx="1">
                <c:v>492</c:v>
              </c:pt>
              <c:pt idx="2">
                <c:v>490</c:v>
              </c:pt>
              <c:pt idx="3">
                <c:v>500</c:v>
              </c:pt>
              <c:pt idx="4">
                <c:v>492</c:v>
              </c:pt>
              <c:pt idx="5">
                <c:v>498</c:v>
              </c:pt>
              <c:pt idx="6">
                <c:v>488</c:v>
              </c:pt>
              <c:pt idx="7">
                <c:v>288</c:v>
              </c:pt>
              <c:pt idx="8">
                <c:v>0</c:v>
              </c:pt>
              <c:pt idx="9">
                <c:v>394</c:v>
              </c:pt>
              <c:pt idx="10">
                <c:v>494</c:v>
              </c:pt>
              <c:pt idx="11">
                <c:v>492</c:v>
              </c:pt>
              <c:pt idx="12">
                <c:v>478</c:v>
              </c:pt>
              <c:pt idx="13">
                <c:v>508</c:v>
              </c:pt>
              <c:pt idx="14">
                <c:v>500</c:v>
              </c:pt>
              <c:pt idx="15">
                <c:v>512</c:v>
              </c:pt>
              <c:pt idx="16">
                <c:v>506</c:v>
              </c:pt>
              <c:pt idx="17">
                <c:v>506</c:v>
              </c:pt>
              <c:pt idx="18">
                <c:v>500</c:v>
              </c:pt>
              <c:pt idx="19">
                <c:v>506</c:v>
              </c:pt>
              <c:pt idx="20">
                <c:v>496</c:v>
              </c:pt>
              <c:pt idx="21">
                <c:v>518</c:v>
              </c:pt>
              <c:pt idx="22">
                <c:v>486</c:v>
              </c:pt>
              <c:pt idx="23">
                <c:v>486</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046000"/>
        <c:axId val="591048720"/>
      </c:lineChart>
      <c:catAx>
        <c:axId val="59104600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048720"/>
        <c:crosses val="autoZero"/>
        <c:auto val="1"/>
        <c:lblAlgn val="ctr"/>
        <c:lblOffset val="100"/>
        <c:noMultiLvlLbl val="0"/>
      </c:catAx>
      <c:valAx>
        <c:axId val="59104872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04600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0.62032500955449654</c:v>
              </c:pt>
              <c:pt idx="8" formatCode="0.0%">
                <c:v>0.6189737150483734</c:v>
              </c:pt>
              <c:pt idx="16" formatCode="0.0%">
                <c:v>0.62986556709267916</c:v>
              </c:pt>
              <c:pt idx="22" formatCode="0.0%">
                <c:v>0.62305476389851644</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0.99862056555269907</c:v>
              </c:pt>
              <c:pt idx="9">
                <c:v>0.92707123219195209</c:v>
              </c:pt>
              <c:pt idx="17">
                <c:v>0.96118750000000008</c:v>
              </c:pt>
              <c:pt idx="23" formatCode="0%">
                <c:v>0.96193990920346673</c:v>
              </c:pt>
            </c:numLit>
          </c:val>
        </c:ser>
        <c:dLbls>
          <c:showLegendKey val="0"/>
          <c:showVal val="0"/>
          <c:showCatName val="0"/>
          <c:showSerName val="0"/>
          <c:showPercent val="0"/>
          <c:showBubbleSize val="0"/>
        </c:dLbls>
        <c:gapWidth val="0"/>
        <c:overlap val="100"/>
        <c:axId val="594036400"/>
        <c:axId val="594029872"/>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0.626750732937704</c:v>
              </c:pt>
              <c:pt idx="1">
                <c:v>0.63346257083208912</c:v>
              </c:pt>
              <c:pt idx="2">
                <c:v>0.62906435764244306</c:v>
              </c:pt>
              <c:pt idx="3">
                <c:v>0.62395711947232368</c:v>
              </c:pt>
              <c:pt idx="4">
                <c:v>0.61681308004095958</c:v>
              </c:pt>
              <c:pt idx="5">
                <c:v>0.60973280377610728</c:v>
              </c:pt>
              <c:pt idx="6">
                <c:v>0.59626532216870032</c:v>
              </c:pt>
              <c:pt idx="7">
                <c:v>0.62655408956564496</c:v>
              </c:pt>
              <c:pt idx="8">
                <c:v>0.60583348716650109</c:v>
              </c:pt>
              <c:pt idx="9">
                <c:v>0.61437213451464079</c:v>
              </c:pt>
              <c:pt idx="10">
                <c:v>0.6148600874801573</c:v>
              </c:pt>
              <c:pt idx="11">
                <c:v>0.61791661290118327</c:v>
              </c:pt>
              <c:pt idx="12">
                <c:v>0.61291208907245409</c:v>
              </c:pt>
              <c:pt idx="13">
                <c:v>0.62826661383877203</c:v>
              </c:pt>
              <c:pt idx="14">
                <c:v>0.63050781328968275</c:v>
              </c:pt>
              <c:pt idx="15">
                <c:v>0.62712088212359651</c:v>
              </c:pt>
              <c:pt idx="16">
                <c:v>0.62735334344482019</c:v>
              </c:pt>
              <c:pt idx="17">
                <c:v>0.63244716712953142</c:v>
              </c:pt>
              <c:pt idx="18">
                <c:v>0.63595054669426443</c:v>
              </c:pt>
              <c:pt idx="19">
                <c:v>0.62571714337614825</c:v>
              </c:pt>
              <c:pt idx="20">
                <c:v>0.62567407053580859</c:v>
              </c:pt>
              <c:pt idx="21">
                <c:v>0.63130337611352705</c:v>
              </c:pt>
              <c:pt idx="22">
                <c:v>0.62983860569203654</c:v>
              </c:pt>
              <c:pt idx="23">
                <c:v>0.63064028375529724</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0.9411031028681528</c:v>
              </c:pt>
              <c:pt idx="1">
                <c:v>0.93952542372881365</c:v>
              </c:pt>
              <c:pt idx="2">
                <c:v>0.95826422372227582</c:v>
              </c:pt>
              <c:pt idx="3">
                <c:v>0.95480225988700562</c:v>
              </c:pt>
              <c:pt idx="4">
                <c:v>0.96403478260869568</c:v>
              </c:pt>
              <c:pt idx="5">
                <c:v>0.98878399829622687</c:v>
              </c:pt>
              <c:pt idx="6">
                <c:v>0.98768862275449099</c:v>
              </c:pt>
              <c:pt idx="7">
                <c:v>1.5259803536345777</c:v>
              </c:pt>
              <c:pt idx="8">
                <c:v>0.73175257731958765</c:v>
              </c:pt>
              <c:pt idx="9">
                <c:v>0.8245944272445821</c:v>
              </c:pt>
              <c:pt idx="10">
                <c:v>0.97114387719035178</c:v>
              </c:pt>
              <c:pt idx="11">
                <c:v>0.96217550626808102</c:v>
              </c:pt>
              <c:pt idx="12">
                <c:v>0.94353122149559099</c:v>
              </c:pt>
              <c:pt idx="13">
                <c:v>0.97837037037037033</c:v>
              </c:pt>
              <c:pt idx="14">
                <c:v>0.96150201353515063</c:v>
              </c:pt>
              <c:pt idx="15">
                <c:v>0.98569961641832959</c:v>
              </c:pt>
              <c:pt idx="16">
                <c:v>0.99338625363020339</c:v>
              </c:pt>
              <c:pt idx="17">
                <c:v>0.95050761690047425</c:v>
              </c:pt>
              <c:pt idx="18">
                <c:v>0.95086269390995803</c:v>
              </c:pt>
              <c:pt idx="19">
                <c:v>0.98010315186246433</c:v>
              </c:pt>
              <c:pt idx="20">
                <c:v>0.9741313420322516</c:v>
              </c:pt>
              <c:pt idx="21">
                <c:v>0.97684952217884979</c:v>
              </c:pt>
              <c:pt idx="22">
                <c:v>0.93334090909090917</c:v>
              </c:pt>
              <c:pt idx="23">
                <c:v>0.93157655954631391</c:v>
              </c:pt>
            </c:numLit>
          </c:val>
          <c:smooth val="0"/>
        </c:ser>
        <c:dLbls>
          <c:showLegendKey val="0"/>
          <c:showVal val="0"/>
          <c:showCatName val="0"/>
          <c:showSerName val="0"/>
          <c:showPercent val="0"/>
          <c:showBubbleSize val="0"/>
        </c:dLbls>
        <c:marker val="1"/>
        <c:smooth val="0"/>
        <c:axId val="594036400"/>
        <c:axId val="594029872"/>
      </c:lineChart>
      <c:catAx>
        <c:axId val="59403640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4029872"/>
        <c:crosses val="autoZero"/>
        <c:auto val="1"/>
        <c:lblAlgn val="ctr"/>
        <c:lblOffset val="100"/>
        <c:noMultiLvlLbl val="0"/>
      </c:catAx>
      <c:valAx>
        <c:axId val="594029872"/>
        <c:scaling>
          <c:orientation val="minMax"/>
          <c:max val="1"/>
          <c:min val="0.5"/>
        </c:scaling>
        <c:delete val="0"/>
        <c:axPos val="l"/>
        <c:majorGridlines/>
        <c:numFmt formatCode="0.0%" sourceLinked="1"/>
        <c:majorTickMark val="out"/>
        <c:minorTickMark val="none"/>
        <c:tickLblPos val="nextTo"/>
        <c:crossAx val="59403640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506</c:v>
              </c:pt>
              <c:pt idx="1">
                <c:v>508</c:v>
              </c:pt>
              <c:pt idx="2">
                <c:v>488</c:v>
              </c:pt>
              <c:pt idx="3">
                <c:v>492</c:v>
              </c:pt>
              <c:pt idx="4">
                <c:v>480</c:v>
              </c:pt>
              <c:pt idx="5">
                <c:v>492</c:v>
              </c:pt>
              <c:pt idx="6">
                <c:v>494</c:v>
              </c:pt>
              <c:pt idx="7">
                <c:v>490</c:v>
              </c:pt>
              <c:pt idx="8">
                <c:v>508</c:v>
              </c:pt>
              <c:pt idx="9">
                <c:v>480</c:v>
              </c:pt>
              <c:pt idx="10">
                <c:v>500</c:v>
              </c:pt>
              <c:pt idx="11">
                <c:v>492</c:v>
              </c:pt>
              <c:pt idx="12">
                <c:v>484</c:v>
              </c:pt>
              <c:pt idx="13">
                <c:v>488</c:v>
              </c:pt>
              <c:pt idx="14">
                <c:v>494</c:v>
              </c:pt>
              <c:pt idx="15">
                <c:v>496</c:v>
              </c:pt>
              <c:pt idx="16">
                <c:v>492</c:v>
              </c:pt>
              <c:pt idx="17">
                <c:v>504</c:v>
              </c:pt>
              <c:pt idx="18">
                <c:v>500</c:v>
              </c:pt>
              <c:pt idx="19">
                <c:v>272</c:v>
              </c:pt>
              <c:pt idx="20">
                <c:v>2</c:v>
              </c:pt>
              <c:pt idx="21">
                <c:v>244</c:v>
              </c:pt>
              <c:pt idx="22">
                <c:v>504</c:v>
              </c:pt>
              <c:pt idx="23">
                <c:v>500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4036944"/>
        <c:axId val="594027696"/>
      </c:lineChart>
      <c:catAx>
        <c:axId val="594036944"/>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4027696"/>
        <c:crosses val="autoZero"/>
        <c:auto val="1"/>
        <c:lblAlgn val="ctr"/>
        <c:lblOffset val="100"/>
        <c:noMultiLvlLbl val="0"/>
      </c:catAx>
      <c:valAx>
        <c:axId val="59402769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4036944"/>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0.6173854620021324</c:v>
              </c:pt>
              <c:pt idx="8" formatCode="0.0%">
                <c:v>0.6131164772702552</c:v>
              </c:pt>
              <c:pt idx="16" formatCode="0.0%">
                <c:v>0.61673587299709631</c:v>
              </c:pt>
              <c:pt idx="22" formatCode="0.0%">
                <c:v>0.6157459374231613</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0.96832918594406214</c:v>
              </c:pt>
              <c:pt idx="9">
                <c:v>0.97278851302019953</c:v>
              </c:pt>
              <c:pt idx="17">
                <c:v>0.9779388632860011</c:v>
              </c:pt>
              <c:pt idx="23" formatCode="0%">
                <c:v>0.97276311616555189</c:v>
              </c:pt>
            </c:numLit>
          </c:val>
        </c:ser>
        <c:dLbls>
          <c:showLegendKey val="0"/>
          <c:showVal val="0"/>
          <c:showCatName val="0"/>
          <c:showSerName val="0"/>
          <c:showPercent val="0"/>
          <c:showBubbleSize val="0"/>
        </c:dLbls>
        <c:gapWidth val="0"/>
        <c:overlap val="100"/>
        <c:axId val="594038576"/>
        <c:axId val="594035312"/>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0.62630529087174913</c:v>
              </c:pt>
              <c:pt idx="1">
                <c:v>0.62273205467635517</c:v>
              </c:pt>
              <c:pt idx="2">
                <c:v>0.6186907876649349</c:v>
              </c:pt>
              <c:pt idx="3">
                <c:v>0.60778074303797314</c:v>
              </c:pt>
              <c:pt idx="4">
                <c:v>0.61097852028639621</c:v>
              </c:pt>
              <c:pt idx="5">
                <c:v>0.61172433155358374</c:v>
              </c:pt>
              <c:pt idx="6">
                <c:v>0.61353715747423643</c:v>
              </c:pt>
              <c:pt idx="7">
                <c:v>0.62733481045182971</c:v>
              </c:pt>
              <c:pt idx="8">
                <c:v>0.60361428158264241</c:v>
              </c:pt>
              <c:pt idx="9">
                <c:v>0.62702650788950365</c:v>
              </c:pt>
              <c:pt idx="10">
                <c:v>0.60698753808407224</c:v>
              </c:pt>
              <c:pt idx="11">
                <c:v>0.61257091636562366</c:v>
              </c:pt>
              <c:pt idx="12">
                <c:v>0.60348227372204588</c:v>
              </c:pt>
              <c:pt idx="13">
                <c:v>0.61653634512278199</c:v>
              </c:pt>
              <c:pt idx="14">
                <c:v>0.62505969919116733</c:v>
              </c:pt>
              <c:pt idx="15">
                <c:v>0.60965425620420433</c:v>
              </c:pt>
              <c:pt idx="16">
                <c:v>0.62905671822869202</c:v>
              </c:pt>
              <c:pt idx="17">
                <c:v>0.61854464095476402</c:v>
              </c:pt>
              <c:pt idx="18">
                <c:v>0.61294609366157438</c:v>
              </c:pt>
              <c:pt idx="19">
                <c:v>0.6130747643966572</c:v>
              </c:pt>
              <c:pt idx="20">
                <c:v>0.59236991478648582</c:v>
              </c:pt>
              <c:pt idx="21">
                <c:v>0.61947234478799484</c:v>
              </c:pt>
              <c:pt idx="22">
                <c:v>0.61642690043067783</c:v>
              </c:pt>
              <c:pt idx="23">
                <c:v>0.63199560672992383</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0.97767532761911802</c:v>
              </c:pt>
              <c:pt idx="1">
                <c:v>0.98737202980087979</c:v>
              </c:pt>
              <c:pt idx="2">
                <c:v>0.95435294117647063</c:v>
              </c:pt>
              <c:pt idx="3">
                <c:v>0.98926831662904835</c:v>
              </c:pt>
              <c:pt idx="4">
                <c:v>0.95062500000000005</c:v>
              </c:pt>
              <c:pt idx="5">
                <c:v>0.97211221382189417</c:v>
              </c:pt>
              <c:pt idx="6">
                <c:v>0.97359766763848399</c:v>
              </c:pt>
              <c:pt idx="7">
                <c:v>0.94227197326444756</c:v>
              </c:pt>
              <c:pt idx="8">
                <c:v>1.0206300525879477</c:v>
              </c:pt>
              <c:pt idx="9">
                <c:v>0.92532319391634987</c:v>
              </c:pt>
              <c:pt idx="10">
                <c:v>0.99803149606299213</c:v>
              </c:pt>
              <c:pt idx="11">
                <c:v>0.97097705693411263</c:v>
              </c:pt>
              <c:pt idx="12">
                <c:v>0.9718336633663367</c:v>
              </c:pt>
              <c:pt idx="13">
                <c:v>0.9567517175578153</c:v>
              </c:pt>
              <c:pt idx="14">
                <c:v>0.95722532330380128</c:v>
              </c:pt>
              <c:pt idx="15">
                <c:v>0.98423483365949127</c:v>
              </c:pt>
              <c:pt idx="16">
                <c:v>0.96217550626808102</c:v>
              </c:pt>
              <c:pt idx="17">
                <c:v>0.96754257514043496</c:v>
              </c:pt>
              <c:pt idx="18">
                <c:v>0.990234375</c:v>
              </c:pt>
              <c:pt idx="19">
                <c:v>2.2439923032645313</c:v>
              </c:pt>
              <c:pt idx="20">
                <c:v>0.80211940298507456</c:v>
              </c:pt>
              <c:pt idx="21">
                <c:v>0.69513852376137508</c:v>
              </c:pt>
              <c:pt idx="22">
                <c:v>0.98888547227429491</c:v>
              </c:pt>
              <c:pt idx="23">
                <c:v>0.95931882686849579</c:v>
              </c:pt>
            </c:numLit>
          </c:val>
          <c:smooth val="0"/>
        </c:ser>
        <c:dLbls>
          <c:showLegendKey val="0"/>
          <c:showVal val="0"/>
          <c:showCatName val="0"/>
          <c:showSerName val="0"/>
          <c:showPercent val="0"/>
          <c:showBubbleSize val="0"/>
        </c:dLbls>
        <c:marker val="1"/>
        <c:smooth val="0"/>
        <c:axId val="594038576"/>
        <c:axId val="594035312"/>
      </c:lineChart>
      <c:catAx>
        <c:axId val="59403857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4035312"/>
        <c:crosses val="autoZero"/>
        <c:auto val="1"/>
        <c:lblAlgn val="ctr"/>
        <c:lblOffset val="100"/>
        <c:noMultiLvlLbl val="0"/>
      </c:catAx>
      <c:valAx>
        <c:axId val="594035312"/>
        <c:scaling>
          <c:orientation val="minMax"/>
          <c:max val="1"/>
          <c:min val="0.5"/>
        </c:scaling>
        <c:delete val="0"/>
        <c:axPos val="l"/>
        <c:majorGridlines/>
        <c:numFmt formatCode="0.0%" sourceLinked="1"/>
        <c:majorTickMark val="out"/>
        <c:minorTickMark val="none"/>
        <c:tickLblPos val="nextTo"/>
        <c:crossAx val="59403857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508</c:v>
              </c:pt>
              <c:pt idx="1">
                <c:v>280</c:v>
              </c:pt>
              <c:pt idx="2">
                <c:v>288</c:v>
              </c:pt>
              <c:pt idx="3">
                <c:v>494</c:v>
              </c:pt>
              <c:pt idx="4">
                <c:v>506</c:v>
              </c:pt>
              <c:pt idx="5">
                <c:v>502</c:v>
              </c:pt>
              <c:pt idx="6">
                <c:v>496</c:v>
              </c:pt>
              <c:pt idx="7">
                <c:v>434</c:v>
              </c:pt>
              <c:pt idx="8">
                <c:v>2</c:v>
              </c:pt>
              <c:pt idx="9">
                <c:v>64</c:v>
              </c:pt>
              <c:pt idx="10">
                <c:v>512</c:v>
              </c:pt>
              <c:pt idx="11">
                <c:v>522</c:v>
              </c:pt>
              <c:pt idx="12">
                <c:v>524</c:v>
              </c:pt>
              <c:pt idx="13">
                <c:v>534</c:v>
              </c:pt>
              <c:pt idx="14">
                <c:v>528</c:v>
              </c:pt>
              <c:pt idx="15">
                <c:v>474</c:v>
              </c:pt>
              <c:pt idx="16">
                <c:v>476</c:v>
              </c:pt>
              <c:pt idx="17">
                <c:v>504</c:v>
              </c:pt>
              <c:pt idx="18">
                <c:v>476</c:v>
              </c:pt>
              <c:pt idx="19">
                <c:v>504</c:v>
              </c:pt>
              <c:pt idx="20">
                <c:v>494</c:v>
              </c:pt>
              <c:pt idx="21">
                <c:v>506</c:v>
              </c:pt>
              <c:pt idx="22">
                <c:v>510</c:v>
              </c:pt>
              <c:pt idx="23">
                <c:v>508</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4035856"/>
        <c:axId val="594038032"/>
      </c:lineChart>
      <c:catAx>
        <c:axId val="594035856"/>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4038032"/>
        <c:crosses val="autoZero"/>
        <c:auto val="1"/>
        <c:lblAlgn val="ctr"/>
        <c:lblOffset val="100"/>
        <c:noMultiLvlLbl val="0"/>
      </c:catAx>
      <c:valAx>
        <c:axId val="59403803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4035856"/>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0.62628760020995322</c:v>
              </c:pt>
              <c:pt idx="8" formatCode="0.0%">
                <c:v>0.6224169733848034</c:v>
              </c:pt>
              <c:pt idx="16" formatCode="0.0%">
                <c:v>0.62037675154540384</c:v>
              </c:pt>
              <c:pt idx="22" formatCode="0.0%">
                <c:v>0.62302710838005337</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1.0490623787226594</c:v>
              </c:pt>
              <c:pt idx="9">
                <c:v>0.94344556755182218</c:v>
              </c:pt>
              <c:pt idx="17">
                <c:v>0.96975405697800232</c:v>
              </c:pt>
              <c:pt idx="23" formatCode="0%">
                <c:v>0.98712337393554994</c:v>
              </c:pt>
            </c:numLit>
          </c:val>
        </c:ser>
        <c:dLbls>
          <c:showLegendKey val="0"/>
          <c:showVal val="0"/>
          <c:showCatName val="0"/>
          <c:showSerName val="0"/>
          <c:showPercent val="0"/>
          <c:showBubbleSize val="0"/>
        </c:dLbls>
        <c:gapWidth val="0"/>
        <c:overlap val="100"/>
        <c:axId val="594028784"/>
        <c:axId val="59404184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0.62801818176010427</c:v>
              </c:pt>
              <c:pt idx="1">
                <c:v>0.63327156970131482</c:v>
              </c:pt>
              <c:pt idx="2">
                <c:v>0.62529843421448639</c:v>
              </c:pt>
              <c:pt idx="3">
                <c:v>0.62988935048755801</c:v>
              </c:pt>
              <c:pt idx="4">
                <c:v>0.61533512472948393</c:v>
              </c:pt>
              <c:pt idx="5">
                <c:v>0.61867358402314998</c:v>
              </c:pt>
              <c:pt idx="6">
                <c:v>0.62259966441655801</c:v>
              </c:pt>
              <c:pt idx="7">
                <c:v>0.6372148923469696</c:v>
              </c:pt>
              <c:pt idx="8">
                <c:v>0.59606634712784401</c:v>
              </c:pt>
              <c:pt idx="9">
                <c:v>0.63068128691392367</c:v>
              </c:pt>
              <c:pt idx="10">
                <c:v>0.64468266188527712</c:v>
              </c:pt>
              <c:pt idx="11">
                <c:v>0.64066022581791859</c:v>
              </c:pt>
              <c:pt idx="12">
                <c:v>0.64017818913258528</c:v>
              </c:pt>
              <c:pt idx="13">
                <c:v>0.63241153831687036</c:v>
              </c:pt>
              <c:pt idx="14">
                <c:v>0.59887732324322263</c:v>
              </c:pt>
              <c:pt idx="15">
                <c:v>0.59577821464078506</c:v>
              </c:pt>
              <c:pt idx="16">
                <c:v>0.61027614093961835</c:v>
              </c:pt>
              <c:pt idx="17">
                <c:v>0.59301088423719606</c:v>
              </c:pt>
              <c:pt idx="18">
                <c:v>0.62072097373292368</c:v>
              </c:pt>
              <c:pt idx="19">
                <c:v>0.62165350923577278</c:v>
              </c:pt>
              <c:pt idx="20">
                <c:v>0.63012717716287348</c:v>
              </c:pt>
              <c:pt idx="21">
                <c:v>0.62607225644655451</c:v>
              </c:pt>
              <c:pt idx="22">
                <c:v>0.62902821189878189</c:v>
              </c:pt>
              <c:pt idx="23">
                <c:v>0.63212485870950996</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0.97559090909090906</c:v>
              </c:pt>
              <c:pt idx="1">
                <c:v>0.98585989799051854</c:v>
              </c:pt>
              <c:pt idx="2">
                <c:v>0.97373427240627053</c:v>
              </c:pt>
              <c:pt idx="3">
                <c:v>0.94834530182415655</c:v>
              </c:pt>
              <c:pt idx="4">
                <c:v>0.99338625363020339</c:v>
              </c:pt>
              <c:pt idx="5">
                <c:v>0.98211076980254031</c:v>
              </c:pt>
              <c:pt idx="6">
                <c:v>0.96349425287356327</c:v>
              </c:pt>
              <c:pt idx="7">
                <c:v>1.9466665885502321</c:v>
              </c:pt>
              <c:pt idx="8">
                <c:v>0.96601892744479501</c:v>
              </c:pt>
              <c:pt idx="9">
                <c:v>0.57752032729599267</c:v>
              </c:pt>
              <c:pt idx="10">
                <c:v>0.98238309575349092</c:v>
              </c:pt>
              <c:pt idx="11">
                <c:v>0.98530898729021332</c:v>
              </c:pt>
              <c:pt idx="12">
                <c:v>0.98853209302325584</c:v>
              </c:pt>
              <c:pt idx="13">
                <c:v>1.0245525070955535</c:v>
              </c:pt>
              <c:pt idx="14">
                <c:v>1.0654567164179105</c:v>
              </c:pt>
              <c:pt idx="15">
                <c:v>0.96319839679358721</c:v>
              </c:pt>
              <c:pt idx="16">
                <c:v>0.96090784736179946</c:v>
              </c:pt>
              <c:pt idx="17">
                <c:v>1.0095930218804161</c:v>
              </c:pt>
              <c:pt idx="18">
                <c:v>0.92909335899903756</c:v>
              </c:pt>
              <c:pt idx="19">
                <c:v>0.98034915013840873</c:v>
              </c:pt>
              <c:pt idx="20">
                <c:v>0.94924386661464977</c:v>
              </c:pt>
              <c:pt idx="21">
                <c:v>0.97637297811608004</c:v>
              </c:pt>
              <c:pt idx="22">
                <c:v>0.97943181818181813</c:v>
              </c:pt>
              <c:pt idx="23">
                <c:v>0.97374669187145546</c:v>
              </c:pt>
            </c:numLit>
          </c:val>
          <c:smooth val="0"/>
        </c:ser>
        <c:dLbls>
          <c:showLegendKey val="0"/>
          <c:showVal val="0"/>
          <c:showCatName val="0"/>
          <c:showSerName val="0"/>
          <c:showPercent val="0"/>
          <c:showBubbleSize val="0"/>
        </c:dLbls>
        <c:marker val="1"/>
        <c:smooth val="0"/>
        <c:axId val="594028784"/>
        <c:axId val="594041840"/>
      </c:lineChart>
      <c:catAx>
        <c:axId val="594028784"/>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4041840"/>
        <c:crosses val="autoZero"/>
        <c:auto val="1"/>
        <c:lblAlgn val="ctr"/>
        <c:lblOffset val="100"/>
        <c:noMultiLvlLbl val="0"/>
      </c:catAx>
      <c:valAx>
        <c:axId val="594041840"/>
        <c:scaling>
          <c:orientation val="minMax"/>
          <c:max val="1"/>
          <c:min val="0.5"/>
        </c:scaling>
        <c:delete val="0"/>
        <c:axPos val="l"/>
        <c:majorGridlines/>
        <c:numFmt formatCode="0.0%" sourceLinked="1"/>
        <c:majorTickMark val="out"/>
        <c:minorTickMark val="none"/>
        <c:tickLblPos val="nextTo"/>
        <c:crossAx val="594028784"/>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508</c:v>
              </c:pt>
              <c:pt idx="1">
                <c:v>504</c:v>
              </c:pt>
              <c:pt idx="2">
                <c:v>508</c:v>
              </c:pt>
              <c:pt idx="3">
                <c:v>448</c:v>
              </c:pt>
              <c:pt idx="4">
                <c:v>506</c:v>
              </c:pt>
              <c:pt idx="5">
                <c:v>480</c:v>
              </c:pt>
              <c:pt idx="6">
                <c:v>504</c:v>
              </c:pt>
              <c:pt idx="7">
                <c:v>518</c:v>
              </c:pt>
              <c:pt idx="8">
                <c:v>518</c:v>
              </c:pt>
              <c:pt idx="9">
                <c:v>506</c:v>
              </c:pt>
              <c:pt idx="10">
                <c:v>514</c:v>
              </c:pt>
              <c:pt idx="11">
                <c:v>524</c:v>
              </c:pt>
              <c:pt idx="12">
                <c:v>476</c:v>
              </c:pt>
              <c:pt idx="13">
                <c:v>430</c:v>
              </c:pt>
              <c:pt idx="14">
                <c:v>512</c:v>
              </c:pt>
              <c:pt idx="15">
                <c:v>512</c:v>
              </c:pt>
              <c:pt idx="16">
                <c:v>504</c:v>
              </c:pt>
              <c:pt idx="17">
                <c:v>514</c:v>
              </c:pt>
              <c:pt idx="18">
                <c:v>524</c:v>
              </c:pt>
              <c:pt idx="19">
                <c:v>512</c:v>
              </c:pt>
              <c:pt idx="20">
                <c:v>508</c:v>
              </c:pt>
              <c:pt idx="21">
                <c:v>498</c:v>
              </c:pt>
              <c:pt idx="22">
                <c:v>494</c:v>
              </c:pt>
              <c:pt idx="23">
                <c:v>502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4040208"/>
        <c:axId val="594040752"/>
      </c:lineChart>
      <c:catAx>
        <c:axId val="59404020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4040752"/>
        <c:crosses val="autoZero"/>
        <c:auto val="1"/>
        <c:lblAlgn val="ctr"/>
        <c:lblOffset val="100"/>
        <c:noMultiLvlLbl val="0"/>
      </c:catAx>
      <c:valAx>
        <c:axId val="59404075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404020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0.62770258499796716</c:v>
              </c:pt>
              <c:pt idx="8" formatCode="0.0%">
                <c:v>0.62902673712683288</c:v>
              </c:pt>
              <c:pt idx="16" formatCode="0.0%">
                <c:v>0.63632722302001843</c:v>
              </c:pt>
              <c:pt idx="22" formatCode="0.0%">
                <c:v>0.63101884838160616</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0.97232216678545969</c:v>
              </c:pt>
              <c:pt idx="9">
                <c:v>0.96470666350486145</c:v>
              </c:pt>
              <c:pt idx="17">
                <c:v>0.9638584485587065</c:v>
              </c:pt>
              <c:pt idx="23" formatCode="0%">
                <c:v>0.96694682108248609</c:v>
              </c:pt>
            </c:numLit>
          </c:val>
        </c:ser>
        <c:dLbls>
          <c:showLegendKey val="0"/>
          <c:showVal val="0"/>
          <c:showCatName val="0"/>
          <c:showSerName val="0"/>
          <c:showPercent val="0"/>
          <c:showBubbleSize val="0"/>
        </c:dLbls>
        <c:gapWidth val="0"/>
        <c:overlap val="100"/>
        <c:axId val="594032592"/>
        <c:axId val="59402824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0.62251937606664709</c:v>
              </c:pt>
              <c:pt idx="1">
                <c:v>0.63499642844523729</c:v>
              </c:pt>
              <c:pt idx="2">
                <c:v>0.63325610446323644</c:v>
              </c:pt>
              <c:pt idx="3">
                <c:v>0.61586996877793276</c:v>
              </c:pt>
              <c:pt idx="4">
                <c:v>0.61904137485313804</c:v>
              </c:pt>
              <c:pt idx="5">
                <c:v>0.61914009356508382</c:v>
              </c:pt>
              <c:pt idx="6">
                <c:v>0.63934190056322582</c:v>
              </c:pt>
              <c:pt idx="7">
                <c:v>0.63745543324923526</c:v>
              </c:pt>
              <c:pt idx="8">
                <c:v>0.63978725620346766</c:v>
              </c:pt>
              <c:pt idx="9">
                <c:v>0.6440686183619565</c:v>
              </c:pt>
              <c:pt idx="10">
                <c:v>0.64592387599331758</c:v>
              </c:pt>
              <c:pt idx="11">
                <c:v>0.63628555449170598</c:v>
              </c:pt>
              <c:pt idx="12">
                <c:v>0.5326767737595407</c:v>
              </c:pt>
              <c:pt idx="13">
                <c:v>0.64634099459925187</c:v>
              </c:pt>
              <c:pt idx="14">
                <c:v>0.64293339067096333</c:v>
              </c:pt>
              <c:pt idx="15">
                <c:v>0.64419743293445908</c:v>
              </c:pt>
              <c:pt idx="16">
                <c:v>0.64400824895362663</c:v>
              </c:pt>
              <c:pt idx="17">
                <c:v>0.64169143520019578</c:v>
              </c:pt>
              <c:pt idx="18">
                <c:v>0.63967136150234738</c:v>
              </c:pt>
              <c:pt idx="19">
                <c:v>0.63722855261162725</c:v>
              </c:pt>
              <c:pt idx="20">
                <c:v>0.62753182053430223</c:v>
              </c:pt>
              <c:pt idx="21">
                <c:v>0.62325215250429855</c:v>
              </c:pt>
              <c:pt idx="22">
                <c:v>0.6374449542904429</c:v>
              </c:pt>
              <c:pt idx="23">
                <c:v>0.63978925856330748</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0.98623781742109051</c:v>
              </c:pt>
              <c:pt idx="1">
                <c:v>0.96063157894736839</c:v>
              </c:pt>
              <c:pt idx="2">
                <c:v>0.97154279166417756</c:v>
              </c:pt>
              <c:pt idx="3">
                <c:v>0.99577036952522668</c:v>
              </c:pt>
              <c:pt idx="4">
                <c:v>0.99146666666666683</c:v>
              </c:pt>
              <c:pt idx="5">
                <c:v>0.9365402897202687</c:v>
              </c:pt>
              <c:pt idx="6">
                <c:v>0.95435294117647052</c:v>
              </c:pt>
              <c:pt idx="7">
                <c:v>0.98269784845650132</c:v>
              </c:pt>
              <c:pt idx="8">
                <c:v>0.97903448275862059</c:v>
              </c:pt>
              <c:pt idx="9">
                <c:v>0.95015555555555564</c:v>
              </c:pt>
              <c:pt idx="10">
                <c:v>0.96339371534195939</c:v>
              </c:pt>
              <c:pt idx="11">
                <c:v>0.99594376757263359</c:v>
              </c:pt>
              <c:pt idx="12">
                <c:v>1.1176533333333334</c:v>
              </c:pt>
              <c:pt idx="13">
                <c:v>0.8062500181988147</c:v>
              </c:pt>
              <c:pt idx="14">
                <c:v>0.96823571089279492</c:v>
              </c:pt>
              <c:pt idx="15">
                <c:v>0.96320593692022261</c:v>
              </c:pt>
              <c:pt idx="16">
                <c:v>0.96153527751646284</c:v>
              </c:pt>
              <c:pt idx="17">
                <c:v>0.96966697674418612</c:v>
              </c:pt>
              <c:pt idx="18">
                <c:v>0.97492844036697246</c:v>
              </c:pt>
              <c:pt idx="19">
                <c:v>0.97258900687977556</c:v>
              </c:pt>
              <c:pt idx="20">
                <c:v>0.97799883816506139</c:v>
              </c:pt>
              <c:pt idx="21">
                <c:v>0.96830680728667307</c:v>
              </c:pt>
              <c:pt idx="22">
                <c:v>0.93751826959444995</c:v>
              </c:pt>
              <c:pt idx="23">
                <c:v>0.94844044796414761</c:v>
              </c:pt>
            </c:numLit>
          </c:val>
          <c:smooth val="0"/>
        </c:ser>
        <c:dLbls>
          <c:showLegendKey val="0"/>
          <c:showVal val="0"/>
          <c:showCatName val="0"/>
          <c:showSerName val="0"/>
          <c:showPercent val="0"/>
          <c:showBubbleSize val="0"/>
        </c:dLbls>
        <c:marker val="1"/>
        <c:smooth val="0"/>
        <c:axId val="594032592"/>
        <c:axId val="594028240"/>
      </c:lineChart>
      <c:catAx>
        <c:axId val="594032592"/>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4028240"/>
        <c:crosses val="autoZero"/>
        <c:auto val="1"/>
        <c:lblAlgn val="ctr"/>
        <c:lblOffset val="100"/>
        <c:noMultiLvlLbl val="0"/>
      </c:catAx>
      <c:valAx>
        <c:axId val="594028240"/>
        <c:scaling>
          <c:orientation val="minMax"/>
          <c:max val="1"/>
          <c:min val="0.5"/>
        </c:scaling>
        <c:delete val="0"/>
        <c:axPos val="l"/>
        <c:majorGridlines/>
        <c:numFmt formatCode="0.0%" sourceLinked="1"/>
        <c:majorTickMark val="out"/>
        <c:minorTickMark val="none"/>
        <c:tickLblPos val="nextTo"/>
        <c:crossAx val="594032592"/>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504</c:v>
              </c:pt>
              <c:pt idx="1">
                <c:v>516</c:v>
              </c:pt>
              <c:pt idx="2">
                <c:v>502</c:v>
              </c:pt>
              <c:pt idx="3">
                <c:v>492</c:v>
              </c:pt>
              <c:pt idx="4">
                <c:v>498</c:v>
              </c:pt>
              <c:pt idx="5">
                <c:v>498</c:v>
              </c:pt>
              <c:pt idx="6">
                <c:v>480</c:v>
              </c:pt>
              <c:pt idx="7">
                <c:v>488</c:v>
              </c:pt>
              <c:pt idx="8">
                <c:v>482</c:v>
              </c:pt>
              <c:pt idx="9">
                <c:v>500</c:v>
              </c:pt>
              <c:pt idx="10">
                <c:v>488</c:v>
              </c:pt>
              <c:pt idx="11">
                <c:v>452</c:v>
              </c:pt>
              <c:pt idx="12">
                <c:v>490</c:v>
              </c:pt>
              <c:pt idx="13">
                <c:v>480</c:v>
              </c:pt>
              <c:pt idx="14">
                <c:v>474</c:v>
              </c:pt>
              <c:pt idx="15">
                <c:v>498</c:v>
              </c:pt>
              <c:pt idx="16">
                <c:v>460</c:v>
              </c:pt>
              <c:pt idx="17">
                <c:v>442</c:v>
              </c:pt>
              <c:pt idx="18">
                <c:v>0</c:v>
              </c:pt>
              <c:pt idx="19">
                <c:v>310</c:v>
              </c:pt>
              <c:pt idx="20">
                <c:v>486</c:v>
              </c:pt>
              <c:pt idx="21">
                <c:v>502</c:v>
              </c:pt>
              <c:pt idx="22">
                <c:v>502</c:v>
              </c:pt>
              <c:pt idx="23">
                <c:v>482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4033136"/>
        <c:axId val="591562704"/>
      </c:lineChart>
      <c:catAx>
        <c:axId val="594033136"/>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562704"/>
        <c:crosses val="autoZero"/>
        <c:auto val="1"/>
        <c:lblAlgn val="ctr"/>
        <c:lblOffset val="100"/>
        <c:noMultiLvlLbl val="0"/>
      </c:catAx>
      <c:valAx>
        <c:axId val="591562704"/>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4033136"/>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0.61084781179864711</c:v>
              </c:pt>
              <c:pt idx="8" formatCode="0.0%">
                <c:v>0.65457763875288655</c:v>
              </c:pt>
              <c:pt idx="16" formatCode="0.0%">
                <c:v>0.63983593496478086</c:v>
              </c:pt>
              <c:pt idx="22" formatCode="0.0%">
                <c:v>0.63508712850543814</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0.92390477017512118</c:v>
              </c:pt>
              <c:pt idx="9">
                <c:v>0.93409544950055501</c:v>
              </c:pt>
              <c:pt idx="17">
                <c:v>0.94484526927018109</c:v>
              </c:pt>
              <c:pt idx="23" formatCode="0%">
                <c:v>0.93487873499893304</c:v>
              </c:pt>
            </c:numLit>
          </c:val>
        </c:ser>
        <c:dLbls>
          <c:showLegendKey val="0"/>
          <c:showVal val="0"/>
          <c:showCatName val="0"/>
          <c:showSerName val="0"/>
          <c:showPercent val="0"/>
          <c:showBubbleSize val="0"/>
        </c:dLbls>
        <c:gapWidth val="0"/>
        <c:overlap val="100"/>
        <c:axId val="588521552"/>
        <c:axId val="588527536"/>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0.59602194787379903</c:v>
              </c:pt>
              <c:pt idx="1">
                <c:v>0.60917764290713339</c:v>
              </c:pt>
              <c:pt idx="2">
                <c:v>0.61732628090304997</c:v>
              </c:pt>
              <c:pt idx="3">
                <c:v>0.59957744168173244</c:v>
              </c:pt>
              <c:pt idx="4">
                <c:v>0.61512919157378332</c:v>
              </c:pt>
              <c:pt idx="5">
                <c:v>0.61013498420879508</c:v>
              </c:pt>
              <c:pt idx="6">
                <c:v>0.61646613325779664</c:v>
              </c:pt>
              <c:pt idx="7">
                <c:v>0.6229488719830869</c:v>
              </c:pt>
              <c:pt idx="8">
                <c:v>0.6331618207055808</c:v>
              </c:pt>
              <c:pt idx="9">
                <c:v>0.64870623467841848</c:v>
              </c:pt>
              <c:pt idx="10">
                <c:v>0.65887160913071097</c:v>
              </c:pt>
              <c:pt idx="11">
                <c:v>0.66258741258741105</c:v>
              </c:pt>
              <c:pt idx="12">
                <c:v>0.65976593087434887</c:v>
              </c:pt>
              <c:pt idx="13">
                <c:v>0.65642198116754213</c:v>
              </c:pt>
              <c:pt idx="14">
                <c:v>0.66345133363794273</c:v>
              </c:pt>
              <c:pt idx="15">
                <c:v>0.65365478724113713</c:v>
              </c:pt>
              <c:pt idx="16">
                <c:v>0.64974235551293746</c:v>
              </c:pt>
              <c:pt idx="17">
                <c:v>0.65461823024646149</c:v>
              </c:pt>
              <c:pt idx="18">
                <c:v>0.63528668789719622</c:v>
              </c:pt>
              <c:pt idx="19">
                <c:v>0.65072516205752851</c:v>
              </c:pt>
              <c:pt idx="20">
                <c:v>0.64787029372468163</c:v>
              </c:pt>
              <c:pt idx="21">
                <c:v>0.61900537666571454</c:v>
              </c:pt>
              <c:pt idx="22">
                <c:v>0.61247526506397543</c:v>
              </c:pt>
              <c:pt idx="23">
                <c:v>0.64896410854975128</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0.928819332566168</c:v>
              </c:pt>
              <c:pt idx="1">
                <c:v>0.8675690597339123</c:v>
              </c:pt>
              <c:pt idx="2">
                <c:v>0.95541333333333334</c:v>
              </c:pt>
              <c:pt idx="3">
                <c:v>0.95602333722287047</c:v>
              </c:pt>
              <c:pt idx="4">
                <c:v>0.94791307533200719</c:v>
              </c:pt>
              <c:pt idx="5">
                <c:v>0.95505185141583504</c:v>
              </c:pt>
              <c:pt idx="6">
                <c:v>0.8896198667359414</c:v>
              </c:pt>
              <c:pt idx="7">
                <c:v>0.89867632364049022</c:v>
              </c:pt>
              <c:pt idx="8">
                <c:v>0.91932091164497221</c:v>
              </c:pt>
              <c:pt idx="9">
                <c:v>0.89960571555588698</c:v>
              </c:pt>
              <c:pt idx="10">
                <c:v>0.91475442151439279</c:v>
              </c:pt>
              <c:pt idx="11">
                <c:v>0.90608970976253289</c:v>
              </c:pt>
              <c:pt idx="12">
                <c:v>0.94233922261484104</c:v>
              </c:pt>
              <c:pt idx="13">
                <c:v>0.99779040852575485</c:v>
              </c:pt>
              <c:pt idx="14">
                <c:v>0.91874275680421436</c:v>
              </c:pt>
              <c:pt idx="15">
                <c:v>0.9737862562458458</c:v>
              </c:pt>
              <c:pt idx="16">
                <c:v>0.9598903294637956</c:v>
              </c:pt>
              <c:pt idx="17">
                <c:v>0.95322734865643166</c:v>
              </c:pt>
              <c:pt idx="18">
                <c:v>0.96411274779997391</c:v>
              </c:pt>
              <c:pt idx="19">
                <c:v>0.91704021447721196</c:v>
              </c:pt>
              <c:pt idx="20">
                <c:v>0.95392459605026936</c:v>
              </c:pt>
              <c:pt idx="21">
                <c:v>0.97863901979264845</c:v>
              </c:pt>
              <c:pt idx="22">
                <c:v>0.9479156594551319</c:v>
              </c:pt>
              <c:pt idx="23">
                <c:v>0.88633812949640289</c:v>
              </c:pt>
            </c:numLit>
          </c:val>
          <c:smooth val="0"/>
        </c:ser>
        <c:dLbls>
          <c:showLegendKey val="0"/>
          <c:showVal val="0"/>
          <c:showCatName val="0"/>
          <c:showSerName val="0"/>
          <c:showPercent val="0"/>
          <c:showBubbleSize val="0"/>
        </c:dLbls>
        <c:marker val="1"/>
        <c:smooth val="0"/>
        <c:axId val="588521552"/>
        <c:axId val="588527536"/>
      </c:lineChart>
      <c:catAx>
        <c:axId val="588521552"/>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88527536"/>
        <c:crosses val="autoZero"/>
        <c:auto val="1"/>
        <c:lblAlgn val="ctr"/>
        <c:lblOffset val="100"/>
        <c:noMultiLvlLbl val="0"/>
      </c:catAx>
      <c:valAx>
        <c:axId val="588527536"/>
        <c:scaling>
          <c:orientation val="minMax"/>
          <c:max val="1"/>
          <c:min val="0.5"/>
        </c:scaling>
        <c:delete val="0"/>
        <c:axPos val="l"/>
        <c:majorGridlines/>
        <c:numFmt formatCode="0.0%" sourceLinked="1"/>
        <c:majorTickMark val="out"/>
        <c:minorTickMark val="none"/>
        <c:tickLblPos val="nextTo"/>
        <c:crossAx val="588521552"/>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0.62496140295528557</c:v>
              </c:pt>
              <c:pt idx="8" formatCode="0.0%">
                <c:v>0.6131493220260027</c:v>
              </c:pt>
              <c:pt idx="16" formatCode="0.0%">
                <c:v>0.61594293750188778</c:v>
              </c:pt>
              <c:pt idx="22" formatCode="0.0%">
                <c:v>0.61801788749439202</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0.96258012170385387</c:v>
              </c:pt>
              <c:pt idx="9">
                <c:v>0.95875831809872014</c:v>
              </c:pt>
              <c:pt idx="17">
                <c:v>0.96026532917429608</c:v>
              </c:pt>
              <c:pt idx="23" formatCode="0%">
                <c:v>0.96054829436385913</c:v>
              </c:pt>
            </c:numLit>
          </c:val>
        </c:ser>
        <c:dLbls>
          <c:showLegendKey val="0"/>
          <c:showVal val="0"/>
          <c:showCatName val="0"/>
          <c:showSerName val="0"/>
          <c:showPercent val="0"/>
          <c:showBubbleSize val="0"/>
        </c:dLbls>
        <c:gapWidth val="0"/>
        <c:overlap val="100"/>
        <c:axId val="591563792"/>
        <c:axId val="59154148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0.64445200894106636</c:v>
              </c:pt>
              <c:pt idx="1">
                <c:v>0.63004750195061254</c:v>
              </c:pt>
              <c:pt idx="2">
                <c:v>0.63736920777279438</c:v>
              </c:pt>
              <c:pt idx="3">
                <c:v>0.62107814925139948</c:v>
              </c:pt>
              <c:pt idx="4">
                <c:v>0.62886429007834688</c:v>
              </c:pt>
              <c:pt idx="5">
                <c:v>0.61051299268156478</c:v>
              </c:pt>
              <c:pt idx="6">
                <c:v>0.60858674751695763</c:v>
              </c:pt>
              <c:pt idx="7">
                <c:v>0.61878032544954276</c:v>
              </c:pt>
              <c:pt idx="8">
                <c:v>0.61295029779567578</c:v>
              </c:pt>
              <c:pt idx="9">
                <c:v>0.62432143818077801</c:v>
              </c:pt>
              <c:pt idx="10">
                <c:v>0.60350173957183251</c:v>
              </c:pt>
              <c:pt idx="11">
                <c:v>0.61095352208453269</c:v>
              </c:pt>
              <c:pt idx="12">
                <c:v>0.61427198230185298</c:v>
              </c:pt>
              <c:pt idx="13">
                <c:v>0.59775929400123196</c:v>
              </c:pt>
              <c:pt idx="14">
                <c:v>0.62441139967081016</c:v>
              </c:pt>
              <c:pt idx="15">
                <c:v>0.61702490260130693</c:v>
              </c:pt>
              <c:pt idx="16">
                <c:v>0.58998104222651204</c:v>
              </c:pt>
              <c:pt idx="17">
                <c:v>0.60448988619181376</c:v>
              </c:pt>
              <c:pt idx="18">
                <c:v>0.59914817731572378</c:v>
              </c:pt>
              <c:pt idx="19">
                <c:v>0.61656916852515264</c:v>
              </c:pt>
              <c:pt idx="20">
                <c:v>0.63056424093314312</c:v>
              </c:pt>
              <c:pt idx="21">
                <c:v>0.63793205848035983</c:v>
              </c:pt>
              <c:pt idx="22">
                <c:v>0.6258290576533907</c:v>
              </c:pt>
              <c:pt idx="23">
                <c:v>0.62302986868900667</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0.96334778510838825</c:v>
              </c:pt>
              <c:pt idx="1">
                <c:v>0.97199333432129453</c:v>
              </c:pt>
              <c:pt idx="2">
                <c:v>0.95502439024390251</c:v>
              </c:pt>
              <c:pt idx="3">
                <c:v>0.97306024599536456</c:v>
              </c:pt>
              <c:pt idx="4">
                <c:v>0.94387289719626166</c:v>
              </c:pt>
              <c:pt idx="5">
                <c:v>0.9872375366568914</c:v>
              </c:pt>
              <c:pt idx="6">
                <c:v>0.95379190994114726</c:v>
              </c:pt>
              <c:pt idx="7">
                <c:v>0.95306623337036001</c:v>
              </c:pt>
              <c:pt idx="8">
                <c:v>0.95365463414634144</c:v>
              </c:pt>
              <c:pt idx="9">
                <c:v>0.96885154180546684</c:v>
              </c:pt>
              <c:pt idx="10">
                <c:v>0.97792885375494065</c:v>
              </c:pt>
              <c:pt idx="11">
                <c:v>0.9093809523809524</c:v>
              </c:pt>
              <c:pt idx="12">
                <c:v>0.94965594114587248</c:v>
              </c:pt>
              <c:pt idx="13">
                <c:v>1.0018562874251498</c:v>
              </c:pt>
              <c:pt idx="14">
                <c:v>0.91759452310252931</c:v>
              </c:pt>
              <c:pt idx="15">
                <c:v>0.99267149180740766</c:v>
              </c:pt>
              <c:pt idx="16">
                <c:v>1.0037575757575758</c:v>
              </c:pt>
              <c:pt idx="17">
                <c:v>0.96017501792900295</c:v>
              </c:pt>
              <c:pt idx="18">
                <c:v>0.98936676209233221</c:v>
              </c:pt>
              <c:pt idx="19">
                <c:v>0.94234269119070668</c:v>
              </c:pt>
              <c:pt idx="20">
                <c:v>0.9289425070688031</c:v>
              </c:pt>
              <c:pt idx="21">
                <c:v>0.9527007516931455</c:v>
              </c:pt>
              <c:pt idx="22">
                <c:v>0.97198393762643109</c:v>
              </c:pt>
              <c:pt idx="23">
                <c:v>0.93665774517786538</c:v>
              </c:pt>
            </c:numLit>
          </c:val>
          <c:smooth val="0"/>
        </c:ser>
        <c:dLbls>
          <c:showLegendKey val="0"/>
          <c:showVal val="0"/>
          <c:showCatName val="0"/>
          <c:showSerName val="0"/>
          <c:showPercent val="0"/>
          <c:showBubbleSize val="0"/>
        </c:dLbls>
        <c:marker val="1"/>
        <c:smooth val="0"/>
        <c:axId val="591563792"/>
        <c:axId val="591541488"/>
      </c:lineChart>
      <c:catAx>
        <c:axId val="591563792"/>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541488"/>
        <c:crosses val="autoZero"/>
        <c:auto val="1"/>
        <c:lblAlgn val="ctr"/>
        <c:lblOffset val="100"/>
        <c:noMultiLvlLbl val="0"/>
      </c:catAx>
      <c:valAx>
        <c:axId val="591541488"/>
        <c:scaling>
          <c:orientation val="minMax"/>
          <c:max val="1"/>
          <c:min val="0.5"/>
        </c:scaling>
        <c:delete val="0"/>
        <c:axPos val="l"/>
        <c:majorGridlines/>
        <c:numFmt formatCode="0.0%" sourceLinked="1"/>
        <c:majorTickMark val="out"/>
        <c:minorTickMark val="none"/>
        <c:tickLblPos val="nextTo"/>
        <c:crossAx val="591563792"/>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496</c:v>
              </c:pt>
              <c:pt idx="1">
                <c:v>410</c:v>
              </c:pt>
              <c:pt idx="2">
                <c:v>220</c:v>
              </c:pt>
              <c:pt idx="3">
                <c:v>328</c:v>
              </c:pt>
              <c:pt idx="4">
                <c:v>488</c:v>
              </c:pt>
              <c:pt idx="5">
                <c:v>474</c:v>
              </c:pt>
              <c:pt idx="6">
                <c:v>502</c:v>
              </c:pt>
              <c:pt idx="7">
                <c:v>484</c:v>
              </c:pt>
              <c:pt idx="8">
                <c:v>478</c:v>
              </c:pt>
              <c:pt idx="9">
                <c:v>458</c:v>
              </c:pt>
              <c:pt idx="10">
                <c:v>346</c:v>
              </c:pt>
              <c:pt idx="11">
                <c:v>470</c:v>
              </c:pt>
              <c:pt idx="12">
                <c:v>480</c:v>
              </c:pt>
              <c:pt idx="13">
                <c:v>498</c:v>
              </c:pt>
              <c:pt idx="14">
                <c:v>484</c:v>
              </c:pt>
              <c:pt idx="15">
                <c:v>484</c:v>
              </c:pt>
              <c:pt idx="16">
                <c:v>480</c:v>
              </c:pt>
              <c:pt idx="17">
                <c:v>508</c:v>
              </c:pt>
              <c:pt idx="18">
                <c:v>478</c:v>
              </c:pt>
              <c:pt idx="19">
                <c:v>480</c:v>
              </c:pt>
              <c:pt idx="20">
                <c:v>512</c:v>
              </c:pt>
              <c:pt idx="21">
                <c:v>476</c:v>
              </c:pt>
              <c:pt idx="22">
                <c:v>470</c:v>
              </c:pt>
              <c:pt idx="23">
                <c:v>472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568144"/>
        <c:axId val="591568688"/>
      </c:lineChart>
      <c:catAx>
        <c:axId val="591568144"/>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568688"/>
        <c:crosses val="autoZero"/>
        <c:auto val="1"/>
        <c:lblAlgn val="ctr"/>
        <c:lblOffset val="100"/>
        <c:noMultiLvlLbl val="0"/>
      </c:catAx>
      <c:valAx>
        <c:axId val="59156868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568144"/>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0.60943647012507096</c:v>
              </c:pt>
              <c:pt idx="8" formatCode="0.0%">
                <c:v>0.60456800553366263</c:v>
              </c:pt>
              <c:pt idx="16" formatCode="0.0%">
                <c:v>0.60997495500212673</c:v>
              </c:pt>
              <c:pt idx="22" formatCode="0.0%">
                <c:v>0.60799314355362011</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0.97211125177306801</c:v>
              </c:pt>
              <c:pt idx="9">
                <c:v>0.96420088845014784</c:v>
              </c:pt>
              <c:pt idx="17">
                <c:v>0.97573584905660382</c:v>
              </c:pt>
              <c:pt idx="23" formatCode="0%">
                <c:v>0.97066924351832651</c:v>
              </c:pt>
            </c:numLit>
          </c:val>
        </c:ser>
        <c:dLbls>
          <c:showLegendKey val="0"/>
          <c:showVal val="0"/>
          <c:showCatName val="0"/>
          <c:showSerName val="0"/>
          <c:showPercent val="0"/>
          <c:showBubbleSize val="0"/>
        </c:dLbls>
        <c:gapWidth val="0"/>
        <c:overlap val="100"/>
        <c:axId val="591564336"/>
        <c:axId val="591550192"/>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0.58417364243842396</c:v>
              </c:pt>
              <c:pt idx="1">
                <c:v>0.62737666625044342</c:v>
              </c:pt>
              <c:pt idx="2">
                <c:v>0.61937420724715675</c:v>
              </c:pt>
              <c:pt idx="3">
                <c:v>0.61892130677104906</c:v>
              </c:pt>
              <c:pt idx="4">
                <c:v>0.59021901393725029</c:v>
              </c:pt>
              <c:pt idx="5">
                <c:v>0.63060157212825496</c:v>
              </c:pt>
              <c:pt idx="6">
                <c:v>0.60050160650102802</c:v>
              </c:pt>
              <c:pt idx="7">
                <c:v>0.60432374572696201</c:v>
              </c:pt>
              <c:pt idx="8">
                <c:v>0.57558596659523509</c:v>
              </c:pt>
              <c:pt idx="9">
                <c:v>0.61546358494928577</c:v>
              </c:pt>
              <c:pt idx="10">
                <c:v>0.61888864191460335</c:v>
              </c:pt>
              <c:pt idx="11">
                <c:v>0.59193052622538356</c:v>
              </c:pt>
              <c:pt idx="12">
                <c:v>0.60767045902513828</c:v>
              </c:pt>
              <c:pt idx="13">
                <c:v>0.60569848807202153</c:v>
              </c:pt>
              <c:pt idx="14">
                <c:v>0.60743979712109886</c:v>
              </c:pt>
              <c:pt idx="15">
                <c:v>0.61386658036653463</c:v>
              </c:pt>
              <c:pt idx="16">
                <c:v>0.60586880327473958</c:v>
              </c:pt>
              <c:pt idx="17">
                <c:v>0.59888582013751512</c:v>
              </c:pt>
              <c:pt idx="18">
                <c:v>0.61189226945973796</c:v>
              </c:pt>
              <c:pt idx="19">
                <c:v>0.62310884307162295</c:v>
              </c:pt>
              <c:pt idx="20">
                <c:v>0.60528324195634731</c:v>
              </c:pt>
              <c:pt idx="21">
                <c:v>0.59512172796097917</c:v>
              </c:pt>
              <c:pt idx="22">
                <c:v>0.62190390928081174</c:v>
              </c:pt>
              <c:pt idx="23">
                <c:v>0.61773502487525933</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1.0249520837342125</c:v>
              </c:pt>
              <c:pt idx="1">
                <c:v>1.002324597513377</c:v>
              </c:pt>
              <c:pt idx="2">
                <c:v>0.8771626091742577</c:v>
              </c:pt>
              <c:pt idx="3">
                <c:v>0.99442471042471037</c:v>
              </c:pt>
              <c:pt idx="4">
                <c:v>0.99905514273268148</c:v>
              </c:pt>
              <c:pt idx="5">
                <c:v>0.91081294084077735</c:v>
              </c:pt>
              <c:pt idx="6">
                <c:v>1.0123866594236981</c:v>
              </c:pt>
              <c:pt idx="7">
                <c:v>0.96571426251770176</c:v>
              </c:pt>
              <c:pt idx="8">
                <c:v>1.0060025161484101</c:v>
              </c:pt>
              <c:pt idx="9">
                <c:v>0.90089621726479141</c:v>
              </c:pt>
              <c:pt idx="10">
                <c:v>0.97883236994219658</c:v>
              </c:pt>
              <c:pt idx="11">
                <c:v>0.96337171667695887</c:v>
              </c:pt>
              <c:pt idx="12">
                <c:v>0.97149700598802402</c:v>
              </c:pt>
              <c:pt idx="13">
                <c:v>0.97673500967117988</c:v>
              </c:pt>
              <c:pt idx="14">
                <c:v>0.96514454277286132</c:v>
              </c:pt>
              <c:pt idx="15">
                <c:v>0.95388921282798833</c:v>
              </c:pt>
              <c:pt idx="16">
                <c:v>0.97774208906253124</c:v>
              </c:pt>
              <c:pt idx="17">
                <c:v>1.0066679454984817</c:v>
              </c:pt>
              <c:pt idx="18">
                <c:v>0.94389873417721526</c:v>
              </c:pt>
              <c:pt idx="19">
                <c:v>0.93420345489443379</c:v>
              </c:pt>
              <c:pt idx="20">
                <c:v>1.0233944657847585</c:v>
              </c:pt>
              <c:pt idx="21">
                <c:v>0.96687497635682518</c:v>
              </c:pt>
              <c:pt idx="22">
                <c:v>0.91474088291746636</c:v>
              </c:pt>
              <c:pt idx="23">
                <c:v>1.0484293537787515</c:v>
              </c:pt>
            </c:numLit>
          </c:val>
          <c:smooth val="0"/>
        </c:ser>
        <c:dLbls>
          <c:showLegendKey val="0"/>
          <c:showVal val="0"/>
          <c:showCatName val="0"/>
          <c:showSerName val="0"/>
          <c:showPercent val="0"/>
          <c:showBubbleSize val="0"/>
        </c:dLbls>
        <c:marker val="1"/>
        <c:smooth val="0"/>
        <c:axId val="591564336"/>
        <c:axId val="591550192"/>
      </c:lineChart>
      <c:catAx>
        <c:axId val="59156433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550192"/>
        <c:crosses val="autoZero"/>
        <c:auto val="1"/>
        <c:lblAlgn val="ctr"/>
        <c:lblOffset val="100"/>
        <c:noMultiLvlLbl val="0"/>
      </c:catAx>
      <c:valAx>
        <c:axId val="591550192"/>
        <c:scaling>
          <c:orientation val="minMax"/>
          <c:max val="1"/>
          <c:min val="0.5"/>
        </c:scaling>
        <c:delete val="0"/>
        <c:axPos val="l"/>
        <c:majorGridlines/>
        <c:numFmt formatCode="0.0%" sourceLinked="1"/>
        <c:majorTickMark val="out"/>
        <c:minorTickMark val="none"/>
        <c:tickLblPos val="nextTo"/>
        <c:crossAx val="59156433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364</c:v>
              </c:pt>
              <c:pt idx="1">
                <c:v>416</c:v>
              </c:pt>
              <c:pt idx="2">
                <c:v>372</c:v>
              </c:pt>
              <c:pt idx="3">
                <c:v>410</c:v>
              </c:pt>
              <c:pt idx="4">
                <c:v>302</c:v>
              </c:pt>
              <c:pt idx="5">
                <c:v>390</c:v>
              </c:pt>
              <c:pt idx="6">
                <c:v>384</c:v>
              </c:pt>
              <c:pt idx="7">
                <c:v>470</c:v>
              </c:pt>
              <c:pt idx="8">
                <c:v>436</c:v>
              </c:pt>
              <c:pt idx="9">
                <c:v>266</c:v>
              </c:pt>
              <c:pt idx="10">
                <c:v>394</c:v>
              </c:pt>
              <c:pt idx="11">
                <c:v>412</c:v>
              </c:pt>
              <c:pt idx="12">
                <c:v>412</c:v>
              </c:pt>
              <c:pt idx="13">
                <c:v>396</c:v>
              </c:pt>
              <c:pt idx="14">
                <c:v>414</c:v>
              </c:pt>
              <c:pt idx="15">
                <c:v>404</c:v>
              </c:pt>
              <c:pt idx="16">
                <c:v>408</c:v>
              </c:pt>
              <c:pt idx="17">
                <c:v>432</c:v>
              </c:pt>
              <c:pt idx="18">
                <c:v>480</c:v>
              </c:pt>
              <c:pt idx="19">
                <c:v>464</c:v>
              </c:pt>
              <c:pt idx="20">
                <c:v>478</c:v>
              </c:pt>
              <c:pt idx="21">
                <c:v>476</c:v>
              </c:pt>
              <c:pt idx="22">
                <c:v>454</c:v>
              </c:pt>
              <c:pt idx="23">
                <c:v>460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562160"/>
        <c:axId val="591563248"/>
      </c:lineChart>
      <c:catAx>
        <c:axId val="59156216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563248"/>
        <c:crosses val="autoZero"/>
        <c:auto val="1"/>
        <c:lblAlgn val="ctr"/>
        <c:lblOffset val="100"/>
        <c:noMultiLvlLbl val="0"/>
      </c:catAx>
      <c:valAx>
        <c:axId val="59156324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56216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0.58988251098852351</c:v>
              </c:pt>
              <c:pt idx="8" formatCode="0.0%">
                <c:v>0.54193446757639063</c:v>
              </c:pt>
              <c:pt idx="16" formatCode="0.0%">
                <c:v>0.60197090282617738</c:v>
              </c:pt>
              <c:pt idx="22" formatCode="0.0%">
                <c:v>0.57792929379703051</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0.9587486128894579</c:v>
              </c:pt>
              <c:pt idx="9">
                <c:v>0.95954896269332113</c:v>
              </c:pt>
              <c:pt idx="17">
                <c:v>0.91934657398212516</c:v>
              </c:pt>
              <c:pt idx="23" formatCode="0%">
                <c:v>0.94478765066420445</c:v>
              </c:pt>
            </c:numLit>
          </c:val>
        </c:ser>
        <c:dLbls>
          <c:showLegendKey val="0"/>
          <c:showVal val="0"/>
          <c:showCatName val="0"/>
          <c:showSerName val="0"/>
          <c:showPercent val="0"/>
          <c:showBubbleSize val="0"/>
        </c:dLbls>
        <c:gapWidth val="0"/>
        <c:overlap val="100"/>
        <c:axId val="591548560"/>
        <c:axId val="591539856"/>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0.61208716275437691</c:v>
              </c:pt>
              <c:pt idx="1">
                <c:v>0.61904034662244756</c:v>
              </c:pt>
              <c:pt idx="2">
                <c:v>0.6095959587863562</c:v>
              </c:pt>
              <c:pt idx="3">
                <c:v>0.60524863564507048</c:v>
              </c:pt>
              <c:pt idx="4">
                <c:v>0.57846552524824013</c:v>
              </c:pt>
              <c:pt idx="5">
                <c:v>0.56356526040488486</c:v>
              </c:pt>
              <c:pt idx="6">
                <c:v>0.55570324361927237</c:v>
              </c:pt>
              <c:pt idx="7">
                <c:v>0.57535395482753993</c:v>
              </c:pt>
              <c:pt idx="8">
                <c:v>0.55161369121277881</c:v>
              </c:pt>
              <c:pt idx="9">
                <c:v>0.59276751890750989</c:v>
              </c:pt>
              <c:pt idx="10">
                <c:v>0.553153896087898</c:v>
              </c:pt>
              <c:pt idx="11">
                <c:v>0.5341635459975167</c:v>
              </c:pt>
              <c:pt idx="12">
                <c:v>0.52018709312048683</c:v>
              </c:pt>
              <c:pt idx="13">
                <c:v>0.52537463279622798</c:v>
              </c:pt>
              <c:pt idx="14">
                <c:v>0.53461259110589032</c:v>
              </c:pt>
              <c:pt idx="15">
                <c:v>0.52360277138281675</c:v>
              </c:pt>
              <c:pt idx="16">
                <c:v>0.55480853603463054</c:v>
              </c:pt>
              <c:pt idx="17">
                <c:v>0.60449669256184968</c:v>
              </c:pt>
              <c:pt idx="18">
                <c:v>0.61143408440540414</c:v>
              </c:pt>
              <c:pt idx="19">
                <c:v>0.6217672248802778</c:v>
              </c:pt>
              <c:pt idx="20">
                <c:v>0.60969795040346053</c:v>
              </c:pt>
              <c:pt idx="21">
                <c:v>0.59043454468267309</c:v>
              </c:pt>
              <c:pt idx="22">
                <c:v>0.60872990473515021</c:v>
              </c:pt>
              <c:pt idx="23">
                <c:v>0.61439828490597326</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0.98084780157835405</c:v>
              </c:pt>
              <c:pt idx="1">
                <c:v>0.94304496202052113</c:v>
              </c:pt>
              <c:pt idx="2">
                <c:v>0.94731972789115648</c:v>
              </c:pt>
              <c:pt idx="3">
                <c:v>0.94874483892889627</c:v>
              </c:pt>
              <c:pt idx="4">
                <c:v>0.9987282146581552</c:v>
              </c:pt>
              <c:pt idx="5">
                <c:v>0.96997789590250116</c:v>
              </c:pt>
              <c:pt idx="6">
                <c:v>0.88696127562642368</c:v>
              </c:pt>
              <c:pt idx="7">
                <c:v>0.99391032325338891</c:v>
              </c:pt>
              <c:pt idx="8">
                <c:v>0.98728006264349788</c:v>
              </c:pt>
              <c:pt idx="9">
                <c:v>0.95075251509054326</c:v>
              </c:pt>
              <c:pt idx="10">
                <c:v>1.0595336508338511</c:v>
              </c:pt>
              <c:pt idx="11">
                <c:v>0.93293437112183752</c:v>
              </c:pt>
              <c:pt idx="12">
                <c:v>0.95818348623853222</c:v>
              </c:pt>
              <c:pt idx="13">
                <c:v>0.91115041723975165</c:v>
              </c:pt>
              <c:pt idx="14">
                <c:v>0.93704464285714284</c:v>
              </c:pt>
              <c:pt idx="15">
                <c:v>0.93571496441823121</c:v>
              </c:pt>
              <c:pt idx="16">
                <c:v>0.90330131004366809</c:v>
              </c:pt>
              <c:pt idx="17">
                <c:v>0.86570750988142298</c:v>
              </c:pt>
              <c:pt idx="18">
                <c:v>0.93294994941815423</c:v>
              </c:pt>
              <c:pt idx="19">
                <c:v>0.90393083573487032</c:v>
              </c:pt>
              <c:pt idx="20">
                <c:v>0.94758944281524926</c:v>
              </c:pt>
              <c:pt idx="21">
                <c:v>0.97645966400904993</c:v>
              </c:pt>
              <c:pt idx="22">
                <c:v>0.90265882352941174</c:v>
              </c:pt>
              <c:pt idx="23">
                <c:v>0.92181818181818176</c:v>
              </c:pt>
            </c:numLit>
          </c:val>
          <c:smooth val="0"/>
        </c:ser>
        <c:dLbls>
          <c:showLegendKey val="0"/>
          <c:showVal val="0"/>
          <c:showCatName val="0"/>
          <c:showSerName val="0"/>
          <c:showPercent val="0"/>
          <c:showBubbleSize val="0"/>
        </c:dLbls>
        <c:marker val="1"/>
        <c:smooth val="0"/>
        <c:axId val="591548560"/>
        <c:axId val="591539856"/>
      </c:lineChart>
      <c:catAx>
        <c:axId val="59154856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539856"/>
        <c:crosses val="autoZero"/>
        <c:auto val="1"/>
        <c:lblAlgn val="ctr"/>
        <c:lblOffset val="100"/>
        <c:noMultiLvlLbl val="0"/>
      </c:catAx>
      <c:valAx>
        <c:axId val="591539856"/>
        <c:scaling>
          <c:orientation val="minMax"/>
          <c:max val="1"/>
          <c:min val="0.5"/>
        </c:scaling>
        <c:delete val="0"/>
        <c:axPos val="l"/>
        <c:majorGridlines/>
        <c:numFmt formatCode="0.0%" sourceLinked="1"/>
        <c:majorTickMark val="out"/>
        <c:minorTickMark val="none"/>
        <c:tickLblPos val="nextTo"/>
        <c:crossAx val="59154856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480</c:v>
              </c:pt>
              <c:pt idx="1">
                <c:v>456</c:v>
              </c:pt>
              <c:pt idx="2">
                <c:v>92</c:v>
              </c:pt>
              <c:pt idx="3">
                <c:v>0</c:v>
              </c:pt>
              <c:pt idx="4">
                <c:v>0</c:v>
              </c:pt>
              <c:pt idx="5">
                <c:v>0</c:v>
              </c:pt>
              <c:pt idx="6">
                <c:v>20</c:v>
              </c:pt>
              <c:pt idx="7">
                <c:v>524</c:v>
              </c:pt>
              <c:pt idx="8">
                <c:v>472</c:v>
              </c:pt>
              <c:pt idx="9">
                <c:v>476</c:v>
              </c:pt>
              <c:pt idx="10">
                <c:v>498</c:v>
              </c:pt>
              <c:pt idx="11">
                <c:v>482</c:v>
              </c:pt>
              <c:pt idx="12">
                <c:v>504</c:v>
              </c:pt>
              <c:pt idx="13">
                <c:v>506</c:v>
              </c:pt>
              <c:pt idx="14">
                <c:v>488</c:v>
              </c:pt>
              <c:pt idx="15">
                <c:v>502</c:v>
              </c:pt>
              <c:pt idx="16">
                <c:v>420</c:v>
              </c:pt>
              <c:pt idx="17">
                <c:v>468</c:v>
              </c:pt>
              <c:pt idx="18">
                <c:v>476</c:v>
              </c:pt>
              <c:pt idx="19">
                <c:v>486</c:v>
              </c:pt>
              <c:pt idx="20">
                <c:v>488</c:v>
              </c:pt>
              <c:pt idx="21">
                <c:v>470</c:v>
              </c:pt>
              <c:pt idx="22">
                <c:v>492</c:v>
              </c:pt>
              <c:pt idx="23">
                <c:v>486</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569232"/>
        <c:axId val="591546384"/>
      </c:lineChart>
      <c:catAx>
        <c:axId val="59156923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546384"/>
        <c:crosses val="autoZero"/>
        <c:auto val="1"/>
        <c:lblAlgn val="ctr"/>
        <c:lblOffset val="100"/>
        <c:noMultiLvlLbl val="0"/>
      </c:catAx>
      <c:valAx>
        <c:axId val="591546384"/>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56923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0.61276553039904369</c:v>
              </c:pt>
              <c:pt idx="8" formatCode="0.0%">
                <c:v>0.60675195058235454</c:v>
              </c:pt>
              <c:pt idx="16" formatCode="0.0%">
                <c:v>0.6047555591835887</c:v>
              </c:pt>
              <c:pt idx="22" formatCode="0.0%">
                <c:v>0.60809101338832905</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0.98129826913778939</c:v>
              </c:pt>
              <c:pt idx="9">
                <c:v>0.97886261980830658</c:v>
              </c:pt>
              <c:pt idx="17">
                <c:v>0.97553862383062806</c:v>
              </c:pt>
              <c:pt idx="23" formatCode="0%">
                <c:v>0.97858021816399077</c:v>
              </c:pt>
            </c:numLit>
          </c:val>
        </c:ser>
        <c:dLbls>
          <c:showLegendKey val="0"/>
          <c:showVal val="0"/>
          <c:showCatName val="0"/>
          <c:showSerName val="0"/>
          <c:showPercent val="0"/>
          <c:showBubbleSize val="0"/>
        </c:dLbls>
        <c:gapWidth val="0"/>
        <c:overlap val="100"/>
        <c:axId val="591545296"/>
        <c:axId val="59155400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0.59392235064772858</c:v>
              </c:pt>
              <c:pt idx="1">
                <c:v>0.61162481124876356</c:v>
              </c:pt>
              <c:pt idx="2">
                <c:v>0.60969800186472012</c:v>
              </c:pt>
              <c:pt idx="3">
                <c:v>0.58716122384984049</c:v>
              </c:pt>
              <c:pt idx="4">
                <c:v>0.6213643386686748</c:v>
              </c:pt>
              <c:pt idx="5">
                <c:v>0.63483548849482097</c:v>
              </c:pt>
              <c:pt idx="6">
                <c:v>0.62972770488037921</c:v>
              </c:pt>
              <c:pt idx="7">
                <c:v>0.61379032353742269</c:v>
              </c:pt>
              <c:pt idx="8">
                <c:v>0.55529697213381124</c:v>
              </c:pt>
              <c:pt idx="9">
                <c:v>0.60824264576244647</c:v>
              </c:pt>
              <c:pt idx="10">
                <c:v>0.6084355369428649</c:v>
              </c:pt>
              <c:pt idx="11">
                <c:v>0.6076622777204822</c:v>
              </c:pt>
              <c:pt idx="12">
                <c:v>0.61876626979557503</c:v>
              </c:pt>
              <c:pt idx="13">
                <c:v>0.61530186755174066</c:v>
              </c:pt>
              <c:pt idx="14">
                <c:v>0.61926467380127193</c:v>
              </c:pt>
              <c:pt idx="15">
                <c:v>0.62104536095064355</c:v>
              </c:pt>
              <c:pt idx="16">
                <c:v>0.61898462798244724</c:v>
              </c:pt>
              <c:pt idx="17">
                <c:v>0.5910443530940388</c:v>
              </c:pt>
              <c:pt idx="18">
                <c:v>0.5979887980018167</c:v>
              </c:pt>
              <c:pt idx="19">
                <c:v>0.58872583004111345</c:v>
              </c:pt>
              <c:pt idx="20">
                <c:v>0.60946547440386623</c:v>
              </c:pt>
              <c:pt idx="21">
                <c:v>0.61106670178643485</c:v>
              </c:pt>
              <c:pt idx="22">
                <c:v>0.6116153118977421</c:v>
              </c:pt>
              <c:pt idx="23">
                <c:v>0.6091533762612511</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0.96151716369563445</c:v>
              </c:pt>
              <c:pt idx="1">
                <c:v>0.90788142761149959</c:v>
              </c:pt>
              <c:pt idx="2">
                <c:v>1.0040976562499999</c:v>
              </c:pt>
              <c:pt idx="3">
                <c:v>1.0407926829268295</c:v>
              </c:pt>
              <c:pt idx="4">
                <c:v>0.98437137251777806</c:v>
              </c:pt>
              <c:pt idx="5">
                <c:v>0.95211267605633798</c:v>
              </c:pt>
              <c:pt idx="6">
                <c:v>0.97019706677382667</c:v>
              </c:pt>
              <c:pt idx="7">
                <c:v>1.0323217163365392</c:v>
              </c:pt>
              <c:pt idx="8">
                <c:v>1.0286009296285481</c:v>
              </c:pt>
              <c:pt idx="9">
                <c:v>0.94602898559740256</c:v>
              </c:pt>
              <c:pt idx="10">
                <c:v>0.99306194690265481</c:v>
              </c:pt>
              <c:pt idx="11">
                <c:v>0.9596465967296991</c:v>
              </c:pt>
              <c:pt idx="12">
                <c:v>0.98185590778097975</c:v>
              </c:pt>
              <c:pt idx="13">
                <c:v>0.99686028333261245</c:v>
              </c:pt>
              <c:pt idx="14">
                <c:v>0.95105133886125925</c:v>
              </c:pt>
              <c:pt idx="15">
                <c:v>0.97852362178994967</c:v>
              </c:pt>
              <c:pt idx="16">
                <c:v>1.0040588235294119</c:v>
              </c:pt>
              <c:pt idx="17">
                <c:v>1.0049194029850745</c:v>
              </c:pt>
              <c:pt idx="18">
                <c:v>0.96282467934017701</c:v>
              </c:pt>
              <c:pt idx="19">
                <c:v>0.99717520806849724</c:v>
              </c:pt>
              <c:pt idx="20">
                <c:v>0.96741348973607033</c:v>
              </c:pt>
              <c:pt idx="21">
                <c:v>0.93027525152429991</c:v>
              </c:pt>
              <c:pt idx="22">
                <c:v>0.97534310850439887</c:v>
              </c:pt>
              <c:pt idx="23">
                <c:v>0.96344868035190623</c:v>
              </c:pt>
            </c:numLit>
          </c:val>
          <c:smooth val="0"/>
        </c:ser>
        <c:dLbls>
          <c:showLegendKey val="0"/>
          <c:showVal val="0"/>
          <c:showCatName val="0"/>
          <c:showSerName val="0"/>
          <c:showPercent val="0"/>
          <c:showBubbleSize val="0"/>
        </c:dLbls>
        <c:marker val="1"/>
        <c:smooth val="0"/>
        <c:axId val="591545296"/>
        <c:axId val="591554000"/>
      </c:lineChart>
      <c:catAx>
        <c:axId val="59154529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554000"/>
        <c:crosses val="autoZero"/>
        <c:auto val="1"/>
        <c:lblAlgn val="ctr"/>
        <c:lblOffset val="100"/>
        <c:noMultiLvlLbl val="0"/>
      </c:catAx>
      <c:valAx>
        <c:axId val="591554000"/>
        <c:scaling>
          <c:orientation val="minMax"/>
          <c:max val="1"/>
          <c:min val="0.5"/>
        </c:scaling>
        <c:delete val="0"/>
        <c:axPos val="l"/>
        <c:majorGridlines/>
        <c:numFmt formatCode="0.0%" sourceLinked="1"/>
        <c:majorTickMark val="out"/>
        <c:minorTickMark val="none"/>
        <c:tickLblPos val="nextTo"/>
        <c:crossAx val="59154529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490</c:v>
              </c:pt>
              <c:pt idx="1">
                <c:v>502</c:v>
              </c:pt>
              <c:pt idx="2">
                <c:v>508</c:v>
              </c:pt>
              <c:pt idx="3">
                <c:v>414</c:v>
              </c:pt>
              <c:pt idx="4">
                <c:v>494</c:v>
              </c:pt>
              <c:pt idx="5">
                <c:v>492</c:v>
              </c:pt>
              <c:pt idx="6">
                <c:v>460</c:v>
              </c:pt>
              <c:pt idx="7">
                <c:v>480</c:v>
              </c:pt>
              <c:pt idx="8">
                <c:v>500</c:v>
              </c:pt>
              <c:pt idx="9">
                <c:v>474</c:v>
              </c:pt>
              <c:pt idx="10">
                <c:v>400</c:v>
              </c:pt>
              <c:pt idx="11">
                <c:v>470</c:v>
              </c:pt>
              <c:pt idx="12">
                <c:v>480</c:v>
              </c:pt>
              <c:pt idx="13">
                <c:v>490</c:v>
              </c:pt>
              <c:pt idx="14">
                <c:v>482</c:v>
              </c:pt>
              <c:pt idx="15">
                <c:v>494</c:v>
              </c:pt>
              <c:pt idx="16">
                <c:v>490</c:v>
              </c:pt>
              <c:pt idx="17">
                <c:v>506</c:v>
              </c:pt>
              <c:pt idx="18">
                <c:v>468</c:v>
              </c:pt>
              <c:pt idx="19">
                <c:v>454</c:v>
              </c:pt>
              <c:pt idx="20">
                <c:v>364</c:v>
              </c:pt>
              <c:pt idx="21">
                <c:v>480</c:v>
              </c:pt>
              <c:pt idx="22">
                <c:v>470</c:v>
              </c:pt>
              <c:pt idx="23">
                <c:v>498</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545840"/>
        <c:axId val="591557808"/>
      </c:lineChart>
      <c:catAx>
        <c:axId val="59154584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557808"/>
        <c:crosses val="autoZero"/>
        <c:auto val="1"/>
        <c:lblAlgn val="ctr"/>
        <c:lblOffset val="100"/>
        <c:noMultiLvlLbl val="0"/>
      </c:catAx>
      <c:valAx>
        <c:axId val="59155780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54584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0.61546996518910568</c:v>
              </c:pt>
              <c:pt idx="8" formatCode="0.0%">
                <c:v>0.59149157043346101</c:v>
              </c:pt>
              <c:pt idx="16" formatCode="0.0%">
                <c:v>0.60397865707332754</c:v>
              </c:pt>
              <c:pt idx="22" formatCode="0.0%">
                <c:v>0.60364673089863141</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0.96789565437308556</c:v>
              </c:pt>
              <c:pt idx="9">
                <c:v>0.96807396136261514</c:v>
              </c:pt>
              <c:pt idx="17">
                <c:v>0.96142222222222229</c:v>
              </c:pt>
              <c:pt idx="23" formatCode="0%">
                <c:v>0.96579385350580871</c:v>
              </c:pt>
            </c:numLit>
          </c:val>
        </c:ser>
        <c:dLbls>
          <c:showLegendKey val="0"/>
          <c:showVal val="0"/>
          <c:showCatName val="0"/>
          <c:showSerName val="0"/>
          <c:showPercent val="0"/>
          <c:showBubbleSize val="0"/>
        </c:dLbls>
        <c:gapWidth val="0"/>
        <c:overlap val="100"/>
        <c:axId val="591559984"/>
        <c:axId val="59155128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0.62418771951031138</c:v>
              </c:pt>
              <c:pt idx="1">
                <c:v>0.63313469869729488</c:v>
              </c:pt>
              <c:pt idx="2">
                <c:v>0.62584191001688982</c:v>
              </c:pt>
              <c:pt idx="3">
                <c:v>0.61963146205764674</c:v>
              </c:pt>
              <c:pt idx="4">
                <c:v>0.62332174806763496</c:v>
              </c:pt>
              <c:pt idx="5">
                <c:v>0.60206455355400523</c:v>
              </c:pt>
              <c:pt idx="6">
                <c:v>0.58106255835489373</c:v>
              </c:pt>
              <c:pt idx="7">
                <c:v>0.61451507125416871</c:v>
              </c:pt>
              <c:pt idx="8">
                <c:v>0.61332124370255925</c:v>
              </c:pt>
              <c:pt idx="9">
                <c:v>0.52423838189784544</c:v>
              </c:pt>
              <c:pt idx="10">
                <c:v>0.56338198963819264</c:v>
              </c:pt>
              <c:pt idx="11">
                <c:v>0.60165454825904141</c:v>
              </c:pt>
              <c:pt idx="12">
                <c:v>0.6043825087796626</c:v>
              </c:pt>
              <c:pt idx="13">
                <c:v>0.59796298784908375</c:v>
              </c:pt>
              <c:pt idx="14">
                <c:v>0.60730422374350923</c:v>
              </c:pt>
              <c:pt idx="15">
                <c:v>0.61968667959779344</c:v>
              </c:pt>
              <c:pt idx="16">
                <c:v>0.61792369364728439</c:v>
              </c:pt>
              <c:pt idx="17">
                <c:v>0.597533749610062</c:v>
              </c:pt>
              <c:pt idx="18">
                <c:v>0.56753414029633353</c:v>
              </c:pt>
              <c:pt idx="19">
                <c:v>0.59077521027540703</c:v>
              </c:pt>
              <c:pt idx="20">
                <c:v>0.61983717895393176</c:v>
              </c:pt>
              <c:pt idx="21">
                <c:v>0.61868475020681279</c:v>
              </c:pt>
              <c:pt idx="22">
                <c:v>0.61063426282911526</c:v>
              </c:pt>
              <c:pt idx="23">
                <c:v>0.60890627076767345</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0.94911174785100294</c:v>
              </c:pt>
              <c:pt idx="1">
                <c:v>0.95826052014774876</c:v>
              </c:pt>
              <c:pt idx="2">
                <c:v>0.9811657142857142</c:v>
              </c:pt>
              <c:pt idx="3">
                <c:v>0.98945982575024194</c:v>
              </c:pt>
              <c:pt idx="4">
                <c:v>0.95905803505121801</c:v>
              </c:pt>
              <c:pt idx="5">
                <c:v>0.98887611496531225</c:v>
              </c:pt>
              <c:pt idx="6">
                <c:v>0.96531454514978354</c:v>
              </c:pt>
              <c:pt idx="7">
                <c:v>0.95248532289628185</c:v>
              </c:pt>
              <c:pt idx="8">
                <c:v>0.98638132295719849</c:v>
              </c:pt>
              <c:pt idx="9">
                <c:v>1.096591406311032</c:v>
              </c:pt>
              <c:pt idx="10">
                <c:v>0.85804948069761666</c:v>
              </c:pt>
              <c:pt idx="11">
                <c:v>0.94559523809523804</c:v>
              </c:pt>
              <c:pt idx="12">
                <c:v>0.95905418719211832</c:v>
              </c:pt>
              <c:pt idx="13">
                <c:v>0.99213261204271885</c:v>
              </c:pt>
              <c:pt idx="14">
                <c:v>0.95179746835443035</c:v>
              </c:pt>
              <c:pt idx="15">
                <c:v>0.96515606936416187</c:v>
              </c:pt>
              <c:pt idx="16">
                <c:v>0.97576588391358132</c:v>
              </c:pt>
              <c:pt idx="17">
                <c:v>1.0084198355145682</c:v>
              </c:pt>
              <c:pt idx="18">
                <c:v>1.014</c:v>
              </c:pt>
              <c:pt idx="19">
                <c:v>0.91431181727904665</c:v>
              </c:pt>
              <c:pt idx="20">
                <c:v>0.87555000000000005</c:v>
              </c:pt>
              <c:pt idx="21">
                <c:v>0.93961389961389963</c:v>
              </c:pt>
              <c:pt idx="22">
                <c:v>0.97994921522399359</c:v>
              </c:pt>
              <c:pt idx="23">
                <c:v>0.98955910656394019</c:v>
              </c:pt>
            </c:numLit>
          </c:val>
          <c:smooth val="0"/>
        </c:ser>
        <c:dLbls>
          <c:showLegendKey val="0"/>
          <c:showVal val="0"/>
          <c:showCatName val="0"/>
          <c:showSerName val="0"/>
          <c:showPercent val="0"/>
          <c:showBubbleSize val="0"/>
        </c:dLbls>
        <c:marker val="1"/>
        <c:smooth val="0"/>
        <c:axId val="591559984"/>
        <c:axId val="591551280"/>
      </c:lineChart>
      <c:catAx>
        <c:axId val="591559984"/>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551280"/>
        <c:crosses val="autoZero"/>
        <c:auto val="1"/>
        <c:lblAlgn val="ctr"/>
        <c:lblOffset val="100"/>
        <c:noMultiLvlLbl val="0"/>
      </c:catAx>
      <c:valAx>
        <c:axId val="591551280"/>
        <c:scaling>
          <c:orientation val="minMax"/>
          <c:max val="1"/>
          <c:min val="0.5"/>
        </c:scaling>
        <c:delete val="0"/>
        <c:axPos val="l"/>
        <c:majorGridlines/>
        <c:numFmt formatCode="0.0%" sourceLinked="1"/>
        <c:majorTickMark val="out"/>
        <c:minorTickMark val="none"/>
        <c:tickLblPos val="nextTo"/>
        <c:crossAx val="591559984"/>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484</c:v>
              </c:pt>
              <c:pt idx="1">
                <c:v>474</c:v>
              </c:pt>
              <c:pt idx="2">
                <c:v>458</c:v>
              </c:pt>
              <c:pt idx="3">
                <c:v>340</c:v>
              </c:pt>
              <c:pt idx="4">
                <c:v>360</c:v>
              </c:pt>
              <c:pt idx="5">
                <c:v>464</c:v>
              </c:pt>
              <c:pt idx="6">
                <c:v>460</c:v>
              </c:pt>
              <c:pt idx="7">
                <c:v>446</c:v>
              </c:pt>
              <c:pt idx="8">
                <c:v>474</c:v>
              </c:pt>
              <c:pt idx="9">
                <c:v>378</c:v>
              </c:pt>
              <c:pt idx="10">
                <c:v>472</c:v>
              </c:pt>
              <c:pt idx="11">
                <c:v>482</c:v>
              </c:pt>
              <c:pt idx="12">
                <c:v>498</c:v>
              </c:pt>
              <c:pt idx="13">
                <c:v>488</c:v>
              </c:pt>
              <c:pt idx="14">
                <c:v>354</c:v>
              </c:pt>
              <c:pt idx="15">
                <c:v>476</c:v>
              </c:pt>
              <c:pt idx="16">
                <c:v>490</c:v>
              </c:pt>
              <c:pt idx="17">
                <c:v>496</c:v>
              </c:pt>
              <c:pt idx="18">
                <c:v>476</c:v>
              </c:pt>
              <c:pt idx="19">
                <c:v>468</c:v>
              </c:pt>
              <c:pt idx="20">
                <c:v>468</c:v>
              </c:pt>
              <c:pt idx="21">
                <c:v>488</c:v>
              </c:pt>
              <c:pt idx="22">
                <c:v>498</c:v>
              </c:pt>
              <c:pt idx="23">
                <c:v>502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555088"/>
        <c:axId val="591565968"/>
      </c:lineChart>
      <c:catAx>
        <c:axId val="591555088"/>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565968"/>
        <c:crosses val="autoZero"/>
        <c:auto val="1"/>
        <c:lblAlgn val="ctr"/>
        <c:lblOffset val="100"/>
        <c:noMultiLvlLbl val="0"/>
      </c:catAx>
      <c:valAx>
        <c:axId val="59156596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555088"/>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526</c:v>
              </c:pt>
              <c:pt idx="1">
                <c:v>518</c:v>
              </c:pt>
              <c:pt idx="2">
                <c:v>514</c:v>
              </c:pt>
              <c:pt idx="3">
                <c:v>508</c:v>
              </c:pt>
              <c:pt idx="4">
                <c:v>522</c:v>
              </c:pt>
              <c:pt idx="5">
                <c:v>528</c:v>
              </c:pt>
              <c:pt idx="6">
                <c:v>384</c:v>
              </c:pt>
              <c:pt idx="7">
                <c:v>470</c:v>
              </c:pt>
              <c:pt idx="8">
                <c:v>480</c:v>
              </c:pt>
              <c:pt idx="9">
                <c:v>274</c:v>
              </c:pt>
              <c:pt idx="10">
                <c:v>522</c:v>
              </c:pt>
              <c:pt idx="11">
                <c:v>500</c:v>
              </c:pt>
              <c:pt idx="12">
                <c:v>494</c:v>
              </c:pt>
              <c:pt idx="13">
                <c:v>526</c:v>
              </c:pt>
              <c:pt idx="14">
                <c:v>500</c:v>
              </c:pt>
              <c:pt idx="15">
                <c:v>516</c:v>
              </c:pt>
              <c:pt idx="16">
                <c:v>516</c:v>
              </c:pt>
              <c:pt idx="17">
                <c:v>520</c:v>
              </c:pt>
              <c:pt idx="18">
                <c:v>500</c:v>
              </c:pt>
              <c:pt idx="19">
                <c:v>504</c:v>
              </c:pt>
              <c:pt idx="20">
                <c:v>510</c:v>
              </c:pt>
              <c:pt idx="21">
                <c:v>516</c:v>
              </c:pt>
              <c:pt idx="22">
                <c:v>510</c:v>
              </c:pt>
              <c:pt idx="23">
                <c:v>514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88532432"/>
        <c:axId val="588533520"/>
      </c:lineChart>
      <c:catAx>
        <c:axId val="58853243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88533520"/>
        <c:crosses val="autoZero"/>
        <c:auto val="1"/>
        <c:lblAlgn val="ctr"/>
        <c:lblOffset val="100"/>
        <c:noMultiLvlLbl val="0"/>
      </c:catAx>
      <c:valAx>
        <c:axId val="588533520"/>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8853243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0.57086238787815924</c:v>
              </c:pt>
              <c:pt idx="8" formatCode="0.0%">
                <c:v>0.59677414501300408</c:v>
              </c:pt>
              <c:pt idx="16" formatCode="0.0%">
                <c:v>0.60317343190106698</c:v>
              </c:pt>
              <c:pt idx="22" formatCode="0.0%">
                <c:v>0.59026998826407673</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0.98899343457010125</c:v>
              </c:pt>
              <c:pt idx="9">
                <c:v>0.97716883767535079</c:v>
              </c:pt>
              <c:pt idx="17">
                <c:v>0.97486491835724898</c:v>
              </c:pt>
              <c:pt idx="23" formatCode="0%">
                <c:v>0.98016337554897193</c:v>
              </c:pt>
            </c:numLit>
          </c:val>
        </c:ser>
        <c:dLbls>
          <c:showLegendKey val="0"/>
          <c:showVal val="0"/>
          <c:showCatName val="0"/>
          <c:showSerName val="0"/>
          <c:showPercent val="0"/>
          <c:showBubbleSize val="0"/>
        </c:dLbls>
        <c:gapWidth val="0"/>
        <c:overlap val="100"/>
        <c:axId val="591567600"/>
        <c:axId val="591548016"/>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0.60162758475031264</c:v>
              </c:pt>
              <c:pt idx="1">
                <c:v>0.57805814799351662</c:v>
              </c:pt>
              <c:pt idx="2">
                <c:v>0.56022065583818503</c:v>
              </c:pt>
              <c:pt idx="3">
                <c:v>0.54018144738260299</c:v>
              </c:pt>
              <c:pt idx="4">
                <c:v>0.58049402618028334</c:v>
              </c:pt>
              <c:pt idx="5">
                <c:v>0.5756422027283542</c:v>
              </c:pt>
              <c:pt idx="6">
                <c:v>0.57225210954352468</c:v>
              </c:pt>
              <c:pt idx="7">
                <c:v>0.55842292860849452</c:v>
              </c:pt>
              <c:pt idx="8">
                <c:v>0.57330085458841884</c:v>
              </c:pt>
              <c:pt idx="9">
                <c:v>0.54945053666008403</c:v>
              </c:pt>
              <c:pt idx="10">
                <c:v>0.59310792471418594</c:v>
              </c:pt>
              <c:pt idx="11">
                <c:v>0.59549675354058906</c:v>
              </c:pt>
              <c:pt idx="12">
                <c:v>0.60504061799282827</c:v>
              </c:pt>
              <c:pt idx="13">
                <c:v>0.62637337486313049</c:v>
              </c:pt>
              <c:pt idx="14">
                <c:v>0.61277528330286857</c:v>
              </c:pt>
              <c:pt idx="15">
                <c:v>0.61864781444192773</c:v>
              </c:pt>
              <c:pt idx="16">
                <c:v>0.60767370533121712</c:v>
              </c:pt>
              <c:pt idx="17">
                <c:v>0.58328644822006082</c:v>
              </c:pt>
              <c:pt idx="18">
                <c:v>0.5728020730816149</c:v>
              </c:pt>
              <c:pt idx="19">
                <c:v>0.58722675779839095</c:v>
              </c:pt>
              <c:pt idx="20">
                <c:v>0.61754939740923942</c:v>
              </c:pt>
              <c:pt idx="21">
                <c:v>0.61535702504132217</c:v>
              </c:pt>
              <c:pt idx="22">
                <c:v>0.62105278268464192</c:v>
              </c:pt>
              <c:pt idx="23">
                <c:v>0.62043926564204832</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0.97337562101938435</c:v>
              </c:pt>
              <c:pt idx="1">
                <c:v>0.99346013254898446</c:v>
              </c:pt>
              <c:pt idx="2">
                <c:v>1.0162188183807439</c:v>
              </c:pt>
              <c:pt idx="3">
                <c:v>0.95232555540011721</c:v>
              </c:pt>
              <c:pt idx="4">
                <c:v>1.0123128376816437</c:v>
              </c:pt>
              <c:pt idx="5">
                <c:v>0.9880218142360081</c:v>
              </c:pt>
              <c:pt idx="6">
                <c:v>0.98301369863013699</c:v>
              </c:pt>
              <c:pt idx="7">
                <c:v>0.99285181119648747</c:v>
              </c:pt>
              <c:pt idx="8">
                <c:v>0.98632467071638796</c:v>
              </c:pt>
              <c:pt idx="9">
                <c:v>0.97440780911062908</c:v>
              </c:pt>
              <c:pt idx="10">
                <c:v>0.96454653008011004</c:v>
              </c:pt>
              <c:pt idx="11">
                <c:v>0.97984765830198628</c:v>
              </c:pt>
              <c:pt idx="12">
                <c:v>0.99267149180740766</c:v>
              </c:pt>
              <c:pt idx="13">
                <c:v>0.94343565300285981</c:v>
              </c:pt>
              <c:pt idx="14">
                <c:v>1.0476301507537689</c:v>
              </c:pt>
              <c:pt idx="15">
                <c:v>0.93178378378378379</c:v>
              </c:pt>
              <c:pt idx="16">
                <c:v>0.99372000000000005</c:v>
              </c:pt>
              <c:pt idx="17">
                <c:v>1.0103334920312823</c:v>
              </c:pt>
              <c:pt idx="18">
                <c:v>1.0076492693110648</c:v>
              </c:pt>
              <c:pt idx="19">
                <c:v>0.96218975720705557</c:v>
              </c:pt>
              <c:pt idx="20">
                <c:v>0.91789555125725342</c:v>
              </c:pt>
              <c:pt idx="21">
                <c:v>0.96027947161296578</c:v>
              </c:pt>
              <c:pt idx="22">
                <c:v>0.97072662081951178</c:v>
              </c:pt>
              <c:pt idx="23">
                <c:v>0.97984215591915302</c:v>
              </c:pt>
            </c:numLit>
          </c:val>
          <c:smooth val="0"/>
        </c:ser>
        <c:dLbls>
          <c:showLegendKey val="0"/>
          <c:showVal val="0"/>
          <c:showCatName val="0"/>
          <c:showSerName val="0"/>
          <c:showPercent val="0"/>
          <c:showBubbleSize val="0"/>
        </c:dLbls>
        <c:marker val="1"/>
        <c:smooth val="0"/>
        <c:axId val="591567600"/>
        <c:axId val="591548016"/>
      </c:lineChart>
      <c:catAx>
        <c:axId val="59156760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548016"/>
        <c:crosses val="autoZero"/>
        <c:auto val="1"/>
        <c:lblAlgn val="ctr"/>
        <c:lblOffset val="100"/>
        <c:noMultiLvlLbl val="0"/>
      </c:catAx>
      <c:valAx>
        <c:axId val="591548016"/>
        <c:scaling>
          <c:orientation val="minMax"/>
          <c:max val="1"/>
          <c:min val="0.5"/>
        </c:scaling>
        <c:delete val="0"/>
        <c:axPos val="l"/>
        <c:majorGridlines/>
        <c:numFmt formatCode="0.0%" sourceLinked="1"/>
        <c:majorTickMark val="out"/>
        <c:minorTickMark val="none"/>
        <c:tickLblPos val="nextTo"/>
        <c:crossAx val="59156760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498</c:v>
              </c:pt>
              <c:pt idx="1">
                <c:v>490</c:v>
              </c:pt>
              <c:pt idx="2">
                <c:v>462</c:v>
              </c:pt>
              <c:pt idx="3">
                <c:v>474</c:v>
              </c:pt>
              <c:pt idx="4">
                <c:v>142</c:v>
              </c:pt>
              <c:pt idx="5">
                <c:v>470</c:v>
              </c:pt>
              <c:pt idx="6">
                <c:v>464</c:v>
              </c:pt>
              <c:pt idx="7">
                <c:v>462</c:v>
              </c:pt>
              <c:pt idx="8">
                <c:v>488</c:v>
              </c:pt>
              <c:pt idx="9">
                <c:v>384</c:v>
              </c:pt>
              <c:pt idx="10">
                <c:v>426</c:v>
              </c:pt>
              <c:pt idx="11">
                <c:v>470</c:v>
              </c:pt>
              <c:pt idx="12">
                <c:v>466</c:v>
              </c:pt>
              <c:pt idx="13">
                <c:v>440</c:v>
              </c:pt>
              <c:pt idx="14">
                <c:v>458</c:v>
              </c:pt>
              <c:pt idx="15">
                <c:v>486</c:v>
              </c:pt>
              <c:pt idx="16">
                <c:v>484</c:v>
              </c:pt>
              <c:pt idx="17">
                <c:v>448</c:v>
              </c:pt>
              <c:pt idx="18">
                <c:v>498</c:v>
              </c:pt>
              <c:pt idx="19">
                <c:v>486</c:v>
              </c:pt>
              <c:pt idx="20">
                <c:v>490</c:v>
              </c:pt>
              <c:pt idx="21">
                <c:v>492</c:v>
              </c:pt>
              <c:pt idx="22">
                <c:v>498</c:v>
              </c:pt>
              <c:pt idx="23">
                <c:v>500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542032"/>
        <c:axId val="591543664"/>
      </c:lineChart>
      <c:catAx>
        <c:axId val="59154203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543664"/>
        <c:crosses val="autoZero"/>
        <c:auto val="1"/>
        <c:lblAlgn val="ctr"/>
        <c:lblOffset val="100"/>
        <c:noMultiLvlLbl val="0"/>
      </c:catAx>
      <c:valAx>
        <c:axId val="591543664"/>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54203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0.59206888113603284</c:v>
              </c:pt>
              <c:pt idx="8" formatCode="0.0%">
                <c:v>0.57347557248588799</c:v>
              </c:pt>
              <c:pt idx="16" formatCode="0.0%">
                <c:v>0.61502638049931913</c:v>
              </c:pt>
              <c:pt idx="22" formatCode="0.0%">
                <c:v>0.59352361137374676</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0.97612472909240733</c:v>
              </c:pt>
              <c:pt idx="9">
                <c:v>0.97399068538779754</c:v>
              </c:pt>
              <c:pt idx="17">
                <c:v>0.96420371044016007</c:v>
              </c:pt>
              <c:pt idx="23" formatCode="0%">
                <c:v>0.97132001507727106</c:v>
              </c:pt>
            </c:numLit>
          </c:val>
        </c:ser>
        <c:dLbls>
          <c:showLegendKey val="0"/>
          <c:showVal val="0"/>
          <c:showCatName val="0"/>
          <c:showSerName val="0"/>
          <c:showPercent val="0"/>
          <c:showBubbleSize val="0"/>
        </c:dLbls>
        <c:gapWidth val="0"/>
        <c:overlap val="100"/>
        <c:axId val="591556720"/>
        <c:axId val="59154692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0.61483230582861592</c:v>
              </c:pt>
              <c:pt idx="1">
                <c:v>0.60040026509837263</c:v>
              </c:pt>
              <c:pt idx="2">
                <c:v>0.59860622156506615</c:v>
              </c:pt>
              <c:pt idx="3">
                <c:v>0.58748375131221187</c:v>
              </c:pt>
              <c:pt idx="4">
                <c:v>0.58382481676081688</c:v>
              </c:pt>
              <c:pt idx="5">
                <c:v>0.57987458942967984</c:v>
              </c:pt>
              <c:pt idx="6">
                <c:v>0.57172495034421134</c:v>
              </c:pt>
              <c:pt idx="7">
                <c:v>0.59980414874928778</c:v>
              </c:pt>
              <c:pt idx="8">
                <c:v>0.56851522028268398</c:v>
              </c:pt>
              <c:pt idx="9">
                <c:v>0.5310313906190065</c:v>
              </c:pt>
              <c:pt idx="10">
                <c:v>0.58470271733407142</c:v>
              </c:pt>
              <c:pt idx="11">
                <c:v>0.54832692006035355</c:v>
              </c:pt>
              <c:pt idx="12">
                <c:v>0.55490555443096989</c:v>
              </c:pt>
              <c:pt idx="13">
                <c:v>0.57863466586896106</c:v>
              </c:pt>
              <c:pt idx="14">
                <c:v>0.60565596128259624</c:v>
              </c:pt>
              <c:pt idx="15">
                <c:v>0.61603215000846101</c:v>
              </c:pt>
              <c:pt idx="16">
                <c:v>0.59650311913011578</c:v>
              </c:pt>
              <c:pt idx="17">
                <c:v>0.61048212304679883</c:v>
              </c:pt>
              <c:pt idx="18">
                <c:v>0.60303159326278843</c:v>
              </c:pt>
              <c:pt idx="19">
                <c:v>0.60924694103220611</c:v>
              </c:pt>
              <c:pt idx="20">
                <c:v>0.61524717093508041</c:v>
              </c:pt>
              <c:pt idx="21">
                <c:v>0.62680168220015609</c:v>
              </c:pt>
              <c:pt idx="22">
                <c:v>0.62739234449760761</c:v>
              </c:pt>
              <c:pt idx="23">
                <c:v>0.63150606988979974</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0.9795771096023278</c:v>
              </c:pt>
              <c:pt idx="1">
                <c:v>0.98583333333333334</c:v>
              </c:pt>
              <c:pt idx="2">
                <c:v>0.93227462686567164</c:v>
              </c:pt>
              <c:pt idx="3">
                <c:v>1.0181219512195121</c:v>
              </c:pt>
              <c:pt idx="4">
                <c:v>0.99948466257668711</c:v>
              </c:pt>
              <c:pt idx="5">
                <c:v>0.98162718846549946</c:v>
              </c:pt>
              <c:pt idx="6">
                <c:v>0.98122210636079243</c:v>
              </c:pt>
              <c:pt idx="7">
                <c:v>0.93264585185115845</c:v>
              </c:pt>
              <c:pt idx="8">
                <c:v>1.0380364743626107</c:v>
              </c:pt>
              <c:pt idx="9">
                <c:v>1.0626164383561643</c:v>
              </c:pt>
              <c:pt idx="10">
                <c:v>0.86652758274824471</c:v>
              </c:pt>
              <c:pt idx="11">
                <c:v>1.0394329334787349</c:v>
              </c:pt>
              <c:pt idx="12">
                <c:v>1.0166179268715287</c:v>
              </c:pt>
              <c:pt idx="13">
                <c:v>0.91991752577319597</c:v>
              </c:pt>
              <c:pt idx="14">
                <c:v>0.91419685039370069</c:v>
              </c:pt>
              <c:pt idx="15">
                <c:v>0.95652948044179931</c:v>
              </c:pt>
              <c:pt idx="16">
                <c:v>0.99690435134926336</c:v>
              </c:pt>
              <c:pt idx="17">
                <c:v>0.93731090200941325</c:v>
              </c:pt>
              <c:pt idx="18">
                <c:v>0.98243579766536959</c:v>
              </c:pt>
              <c:pt idx="19">
                <c:v>0.96761046890172986</c:v>
              </c:pt>
              <c:pt idx="20">
                <c:v>0.96197483059051314</c:v>
              </c:pt>
              <c:pt idx="21">
                <c:v>0.9480957590774719</c:v>
              </c:pt>
              <c:pt idx="22">
                <c:v>0.96276835081029544</c:v>
              </c:pt>
              <c:pt idx="23">
                <c:v>0.9584120982986768</c:v>
              </c:pt>
            </c:numLit>
          </c:val>
          <c:smooth val="0"/>
        </c:ser>
        <c:dLbls>
          <c:showLegendKey val="0"/>
          <c:showVal val="0"/>
          <c:showCatName val="0"/>
          <c:showSerName val="0"/>
          <c:showPercent val="0"/>
          <c:showBubbleSize val="0"/>
        </c:dLbls>
        <c:marker val="1"/>
        <c:smooth val="0"/>
        <c:axId val="591556720"/>
        <c:axId val="591546928"/>
      </c:lineChart>
      <c:catAx>
        <c:axId val="59155672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91546928"/>
        <c:crosses val="autoZero"/>
        <c:auto val="1"/>
        <c:lblAlgn val="ctr"/>
        <c:lblOffset val="100"/>
        <c:noMultiLvlLbl val="0"/>
      </c:catAx>
      <c:valAx>
        <c:axId val="591546928"/>
        <c:scaling>
          <c:orientation val="minMax"/>
          <c:max val="1"/>
          <c:min val="0.5"/>
        </c:scaling>
        <c:delete val="0"/>
        <c:axPos val="l"/>
        <c:majorGridlines/>
        <c:numFmt formatCode="0.0%" sourceLinked="1"/>
        <c:majorTickMark val="out"/>
        <c:minorTickMark val="none"/>
        <c:tickLblPos val="nextTo"/>
        <c:crossAx val="59155672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504</c:v>
              </c:pt>
              <c:pt idx="1">
                <c:v>454</c:v>
              </c:pt>
              <c:pt idx="2">
                <c:v>490</c:v>
              </c:pt>
              <c:pt idx="3">
                <c:v>480</c:v>
              </c:pt>
              <c:pt idx="4">
                <c:v>410</c:v>
              </c:pt>
              <c:pt idx="5">
                <c:v>428</c:v>
              </c:pt>
              <c:pt idx="6">
                <c:v>438</c:v>
              </c:pt>
              <c:pt idx="7">
                <c:v>486</c:v>
              </c:pt>
              <c:pt idx="8">
                <c:v>480</c:v>
              </c:pt>
              <c:pt idx="9">
                <c:v>464</c:v>
              </c:pt>
              <c:pt idx="10">
                <c:v>474</c:v>
              </c:pt>
              <c:pt idx="11">
                <c:v>428</c:v>
              </c:pt>
              <c:pt idx="12">
                <c:v>476</c:v>
              </c:pt>
              <c:pt idx="13">
                <c:v>470</c:v>
              </c:pt>
              <c:pt idx="14">
                <c:v>490</c:v>
              </c:pt>
              <c:pt idx="15">
                <c:v>486</c:v>
              </c:pt>
              <c:pt idx="16">
                <c:v>464</c:v>
              </c:pt>
              <c:pt idx="17">
                <c:v>508</c:v>
              </c:pt>
              <c:pt idx="18">
                <c:v>482</c:v>
              </c:pt>
              <c:pt idx="19">
                <c:v>472</c:v>
              </c:pt>
              <c:pt idx="20">
                <c:v>490</c:v>
              </c:pt>
              <c:pt idx="21">
                <c:v>468</c:v>
              </c:pt>
              <c:pt idx="22">
                <c:v>100</c:v>
              </c:pt>
              <c:pt idx="23">
                <c:v>12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91559440"/>
        <c:axId val="591549648"/>
      </c:lineChart>
      <c:catAx>
        <c:axId val="59155944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91549648"/>
        <c:crosses val="autoZero"/>
        <c:auto val="1"/>
        <c:lblAlgn val="ctr"/>
        <c:lblOffset val="100"/>
        <c:noMultiLvlLbl val="0"/>
      </c:catAx>
      <c:valAx>
        <c:axId val="59154964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9155944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0.57601689774993836</c:v>
              </c:pt>
              <c:pt idx="8" formatCode="0.0%">
                <c:v>0.5915313978512805</c:v>
              </c:pt>
              <c:pt idx="16" formatCode="0.0%">
                <c:v>0.6012272159667873</c:v>
              </c:pt>
              <c:pt idx="22" formatCode="0.0%">
                <c:v>0.58959183718933528</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0.96876472874342789</c:v>
              </c:pt>
              <c:pt idx="9">
                <c:v>0.97512786885245906</c:v>
              </c:pt>
              <c:pt idx="17">
                <c:v>0.96722321428571445</c:v>
              </c:pt>
              <c:pt idx="23" formatCode="0%">
                <c:v>0.97036806656761465</c:v>
              </c:pt>
            </c:numLit>
          </c:val>
        </c:ser>
        <c:dLbls>
          <c:showLegendKey val="0"/>
          <c:showVal val="0"/>
          <c:showCatName val="0"/>
          <c:showSerName val="0"/>
          <c:showPercent val="0"/>
          <c:showBubbleSize val="0"/>
        </c:dLbls>
        <c:gapWidth val="0"/>
        <c:overlap val="100"/>
        <c:axId val="591561616"/>
        <c:axId val="74839248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0.59566656645202121</c:v>
              </c:pt>
              <c:pt idx="1">
                <c:v>0.60758135340744091</c:v>
              </c:pt>
              <c:pt idx="2">
                <c:v>0.59196694662989358</c:v>
              </c:pt>
              <c:pt idx="3">
                <c:v>0.53137788642585626</c:v>
              </c:pt>
              <c:pt idx="4">
                <c:v>0.53801993129800785</c:v>
              </c:pt>
              <c:pt idx="5">
                <c:v>0.54553279029753909</c:v>
              </c:pt>
              <c:pt idx="6">
                <c:v>0.58646903996353106</c:v>
              </c:pt>
              <c:pt idx="7">
                <c:v>0.61152066752521683</c:v>
              </c:pt>
              <c:pt idx="8">
                <c:v>0.57933543831466894</c:v>
              </c:pt>
              <c:pt idx="9">
                <c:v>0.58101756882717104</c:v>
              </c:pt>
              <c:pt idx="10">
                <c:v>0.58629586039724468</c:v>
              </c:pt>
              <c:pt idx="11">
                <c:v>0.57722996922801684</c:v>
              </c:pt>
              <c:pt idx="12">
                <c:v>0.5986709294209781</c:v>
              </c:pt>
              <c:pt idx="13">
                <c:v>0.61328527876792305</c:v>
              </c:pt>
              <c:pt idx="14">
                <c:v>0.59217824307007372</c:v>
              </c:pt>
              <c:pt idx="15">
                <c:v>0.60423789478416712</c:v>
              </c:pt>
              <c:pt idx="16">
                <c:v>0.6166142161952779</c:v>
              </c:pt>
              <c:pt idx="17">
                <c:v>0.60914719218132707</c:v>
              </c:pt>
              <c:pt idx="18">
                <c:v>0.59196969361016194</c:v>
              </c:pt>
              <c:pt idx="19">
                <c:v>0.60321556226627826</c:v>
              </c:pt>
              <c:pt idx="20">
                <c:v>0.59578071885964279</c:v>
              </c:pt>
              <c:pt idx="21">
                <c:v>0.58326653357101543</c:v>
              </c:pt>
              <c:pt idx="22">
                <c:v>0.60750170590862551</c:v>
              </c:pt>
              <c:pt idx="23">
                <c:v>0.60232210514196893</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1.0225210333772428</c:v>
              </c:pt>
              <c:pt idx="1">
                <c:v>0.90319009019958907</c:v>
              </c:pt>
              <c:pt idx="2">
                <c:v>1.002744702320888</c:v>
              </c:pt>
              <c:pt idx="3">
                <c:v>1.09301597427011</c:v>
              </c:pt>
              <c:pt idx="4">
                <c:v>0.92038961426782251</c:v>
              </c:pt>
              <c:pt idx="5">
                <c:v>0.951111136555431</c:v>
              </c:pt>
              <c:pt idx="6">
                <c:v>0.90234048960808955</c:v>
              </c:pt>
              <c:pt idx="7">
                <c:v>0.96288396200460025</c:v>
              </c:pt>
              <c:pt idx="8">
                <c:v>1.0056198347107439</c:v>
              </c:pt>
              <c:pt idx="9">
                <c:v>0.96373614960189047</c:v>
              </c:pt>
              <c:pt idx="10">
                <c:v>0.97929097790186503</c:v>
              </c:pt>
              <c:pt idx="11">
                <c:v>0.98952339162545344</c:v>
              </c:pt>
              <c:pt idx="12">
                <c:v>0.96186530837289685</c:v>
              </c:pt>
              <c:pt idx="13">
                <c:v>0.92773990398102046</c:v>
              </c:pt>
              <c:pt idx="14">
                <c:v>1.0007250755287009</c:v>
              </c:pt>
              <c:pt idx="15">
                <c:v>0.9752701601131073</c:v>
              </c:pt>
              <c:pt idx="16">
                <c:v>0.92399055129775853</c:v>
              </c:pt>
              <c:pt idx="17">
                <c:v>0.99346576663452257</c:v>
              </c:pt>
              <c:pt idx="18">
                <c:v>0.98339637826961768</c:v>
              </c:pt>
              <c:pt idx="19">
                <c:v>0.94773861386138614</c:v>
              </c:pt>
              <c:pt idx="20">
                <c:v>0.9951131827506059</c:v>
              </c:pt>
              <c:pt idx="21">
                <c:v>0.97344000000000008</c:v>
              </c:pt>
              <c:pt idx="22">
                <c:v>0.95491463281013833</c:v>
              </c:pt>
              <c:pt idx="23">
                <c:v>0.96628709330861307</c:v>
              </c:pt>
            </c:numLit>
          </c:val>
          <c:smooth val="0"/>
        </c:ser>
        <c:dLbls>
          <c:showLegendKey val="0"/>
          <c:showVal val="0"/>
          <c:showCatName val="0"/>
          <c:showSerName val="0"/>
          <c:showPercent val="0"/>
          <c:showBubbleSize val="0"/>
        </c:dLbls>
        <c:marker val="1"/>
        <c:smooth val="0"/>
        <c:axId val="591561616"/>
        <c:axId val="748392480"/>
      </c:lineChart>
      <c:catAx>
        <c:axId val="59156161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748392480"/>
        <c:crosses val="autoZero"/>
        <c:auto val="1"/>
        <c:lblAlgn val="ctr"/>
        <c:lblOffset val="100"/>
        <c:noMultiLvlLbl val="0"/>
      </c:catAx>
      <c:valAx>
        <c:axId val="748392480"/>
        <c:scaling>
          <c:orientation val="minMax"/>
          <c:max val="1"/>
          <c:min val="0.5"/>
        </c:scaling>
        <c:delete val="0"/>
        <c:axPos val="l"/>
        <c:majorGridlines/>
        <c:numFmt formatCode="0.0%" sourceLinked="1"/>
        <c:majorTickMark val="out"/>
        <c:minorTickMark val="none"/>
        <c:tickLblPos val="nextTo"/>
        <c:crossAx val="59156161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136</c:v>
              </c:pt>
              <c:pt idx="1">
                <c:v>280</c:v>
              </c:pt>
              <c:pt idx="2">
                <c:v>410</c:v>
              </c:pt>
              <c:pt idx="3">
                <c:v>410</c:v>
              </c:pt>
              <c:pt idx="4">
                <c:v>484</c:v>
              </c:pt>
              <c:pt idx="5">
                <c:v>476</c:v>
              </c:pt>
              <c:pt idx="6">
                <c:v>454</c:v>
              </c:pt>
              <c:pt idx="7">
                <c:v>478</c:v>
              </c:pt>
              <c:pt idx="8">
                <c:v>506</c:v>
              </c:pt>
              <c:pt idx="9">
                <c:v>470</c:v>
              </c:pt>
              <c:pt idx="10">
                <c:v>496</c:v>
              </c:pt>
              <c:pt idx="11">
                <c:v>488</c:v>
              </c:pt>
              <c:pt idx="12">
                <c:v>500</c:v>
              </c:pt>
              <c:pt idx="13">
                <c:v>500</c:v>
              </c:pt>
              <c:pt idx="14">
                <c:v>466</c:v>
              </c:pt>
              <c:pt idx="15">
                <c:v>466</c:v>
              </c:pt>
              <c:pt idx="16">
                <c:v>418</c:v>
              </c:pt>
              <c:pt idx="17">
                <c:v>492</c:v>
              </c:pt>
              <c:pt idx="18">
                <c:v>492</c:v>
              </c:pt>
              <c:pt idx="19">
                <c:v>474</c:v>
              </c:pt>
              <c:pt idx="20">
                <c:v>464</c:v>
              </c:pt>
              <c:pt idx="21">
                <c:v>482</c:v>
              </c:pt>
              <c:pt idx="22">
                <c:v>460</c:v>
              </c:pt>
              <c:pt idx="23">
                <c:v>444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748382144"/>
        <c:axId val="748385408"/>
      </c:lineChart>
      <c:catAx>
        <c:axId val="748382144"/>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748385408"/>
        <c:crosses val="autoZero"/>
        <c:auto val="1"/>
        <c:lblAlgn val="ctr"/>
        <c:lblOffset val="100"/>
        <c:noMultiLvlLbl val="0"/>
      </c:catAx>
      <c:valAx>
        <c:axId val="748385408"/>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748382144"/>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0.59775642347079527</c:v>
              </c:pt>
              <c:pt idx="8" formatCode="0.0%">
                <c:v>0.61286676672823714</c:v>
              </c:pt>
              <c:pt idx="16" formatCode="0.0%">
                <c:v>0.60218205413415826</c:v>
              </c:pt>
              <c:pt idx="22" formatCode="0.0%">
                <c:v>0.6042684147777303</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0.95513047999111467</c:v>
              </c:pt>
              <c:pt idx="9">
                <c:v>0.96068354430379743</c:v>
              </c:pt>
              <c:pt idx="17">
                <c:v>0.94950619413960213</c:v>
              </c:pt>
              <c:pt idx="23" formatCode="0%">
                <c:v>0.95514636262238217</c:v>
              </c:pt>
            </c:numLit>
          </c:val>
        </c:ser>
        <c:dLbls>
          <c:showLegendKey val="0"/>
          <c:showVal val="0"/>
          <c:showCatName val="0"/>
          <c:showSerName val="0"/>
          <c:showPercent val="0"/>
          <c:showBubbleSize val="0"/>
        </c:dLbls>
        <c:gapWidth val="0"/>
        <c:overlap val="100"/>
        <c:axId val="748375616"/>
        <c:axId val="74839900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0.60720189192215568</c:v>
              </c:pt>
              <c:pt idx="1">
                <c:v>0.6094047053387549</c:v>
              </c:pt>
              <c:pt idx="2">
                <c:v>0.58416126621710884</c:v>
              </c:pt>
              <c:pt idx="3">
                <c:v>0.59654350417163149</c:v>
              </c:pt>
              <c:pt idx="4">
                <c:v>0.60112620565468522</c:v>
              </c:pt>
              <c:pt idx="5">
                <c:v>0.57831353331396518</c:v>
              </c:pt>
              <c:pt idx="6">
                <c:v>0.5941646480402677</c:v>
              </c:pt>
              <c:pt idx="7">
                <c:v>0.61113563310779406</c:v>
              </c:pt>
              <c:pt idx="8">
                <c:v>0.62232734245689303</c:v>
              </c:pt>
              <c:pt idx="9">
                <c:v>0.61424193265775917</c:v>
              </c:pt>
              <c:pt idx="10">
                <c:v>0.62273510710768365</c:v>
              </c:pt>
              <c:pt idx="11">
                <c:v>0.62982344604291973</c:v>
              </c:pt>
              <c:pt idx="12">
                <c:v>0.62262646707738967</c:v>
              </c:pt>
              <c:pt idx="13">
                <c:v>0.5944423154541858</c:v>
              </c:pt>
              <c:pt idx="14">
                <c:v>0.58883913792058373</c:v>
              </c:pt>
              <c:pt idx="15">
                <c:v>0.60789838510848249</c:v>
              </c:pt>
              <c:pt idx="16">
                <c:v>0.62646011022650616</c:v>
              </c:pt>
              <c:pt idx="17">
                <c:v>0.61195485275269335</c:v>
              </c:pt>
              <c:pt idx="18">
                <c:v>0.6028051327961802</c:v>
              </c:pt>
              <c:pt idx="19">
                <c:v>0.59931750909096915</c:v>
              </c:pt>
              <c:pt idx="20">
                <c:v>0.59615844062241141</c:v>
              </c:pt>
              <c:pt idx="21">
                <c:v>0.59602173875226583</c:v>
              </c:pt>
              <c:pt idx="22">
                <c:v>0.58228665842283378</c:v>
              </c:pt>
              <c:pt idx="23">
                <c:v>0.60245199040940611</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0.95691709314227225</c:v>
              </c:pt>
              <c:pt idx="1">
                <c:v>0.92830985915492958</c:v>
              </c:pt>
              <c:pt idx="2">
                <c:v>0.9949304739469601</c:v>
              </c:pt>
              <c:pt idx="3">
                <c:v>0.92181818181818187</c:v>
              </c:pt>
              <c:pt idx="4">
                <c:v>0.97608594255193193</c:v>
              </c:pt>
              <c:pt idx="5">
                <c:v>0.99415859938208029</c:v>
              </c:pt>
              <c:pt idx="6">
                <c:v>0.92533869346733666</c:v>
              </c:pt>
              <c:pt idx="7">
                <c:v>0.94537153980850452</c:v>
              </c:pt>
              <c:pt idx="8">
                <c:v>0.98480614203454908</c:v>
              </c:pt>
              <c:pt idx="9">
                <c:v>0.94316250052090622</c:v>
              </c:pt>
              <c:pt idx="10">
                <c:v>0.94716384180790969</c:v>
              </c:pt>
              <c:pt idx="11">
                <c:v>0.93860392363890888</c:v>
              </c:pt>
              <c:pt idx="12">
                <c:v>0.96940726577437863</c:v>
              </c:pt>
              <c:pt idx="13">
                <c:v>1.0180722891566265</c:v>
              </c:pt>
              <c:pt idx="14">
                <c:v>0.95788366448999718</c:v>
              </c:pt>
              <c:pt idx="15">
                <c:v>0.92797326919128342</c:v>
              </c:pt>
              <c:pt idx="16">
                <c:v>0.9115053974484788</c:v>
              </c:pt>
              <c:pt idx="17">
                <c:v>0.95755854126679474</c:v>
              </c:pt>
              <c:pt idx="18">
                <c:v>0.98789702970297033</c:v>
              </c:pt>
              <c:pt idx="19">
                <c:v>0.95687041943170803</c:v>
              </c:pt>
              <c:pt idx="20">
                <c:v>0.94155691115946683</c:v>
              </c:pt>
              <c:pt idx="21">
                <c:v>0.97788717874569653</c:v>
              </c:pt>
              <c:pt idx="22">
                <c:v>0.95640760370125633</c:v>
              </c:pt>
              <c:pt idx="23">
                <c:v>0.90623190632528383</c:v>
              </c:pt>
            </c:numLit>
          </c:val>
          <c:smooth val="0"/>
        </c:ser>
        <c:dLbls>
          <c:showLegendKey val="0"/>
          <c:showVal val="0"/>
          <c:showCatName val="0"/>
          <c:showSerName val="0"/>
          <c:showPercent val="0"/>
          <c:showBubbleSize val="0"/>
        </c:dLbls>
        <c:marker val="1"/>
        <c:smooth val="0"/>
        <c:axId val="748375616"/>
        <c:axId val="748399008"/>
      </c:lineChart>
      <c:catAx>
        <c:axId val="748375616"/>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748399008"/>
        <c:crosses val="autoZero"/>
        <c:auto val="1"/>
        <c:lblAlgn val="ctr"/>
        <c:lblOffset val="100"/>
        <c:noMultiLvlLbl val="0"/>
      </c:catAx>
      <c:valAx>
        <c:axId val="748399008"/>
        <c:scaling>
          <c:orientation val="minMax"/>
          <c:max val="1"/>
          <c:min val="0.5"/>
        </c:scaling>
        <c:delete val="0"/>
        <c:axPos val="l"/>
        <c:majorGridlines/>
        <c:numFmt formatCode="0.0%" sourceLinked="1"/>
        <c:majorTickMark val="out"/>
        <c:minorTickMark val="none"/>
        <c:tickLblPos val="nextTo"/>
        <c:crossAx val="748375616"/>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484</c:v>
              </c:pt>
              <c:pt idx="1">
                <c:v>136</c:v>
              </c:pt>
              <c:pt idx="2">
                <c:v>0</c:v>
              </c:pt>
              <c:pt idx="3">
                <c:v>0</c:v>
              </c:pt>
              <c:pt idx="4">
                <c:v>0</c:v>
              </c:pt>
              <c:pt idx="5">
                <c:v>362</c:v>
              </c:pt>
              <c:pt idx="6">
                <c:v>482</c:v>
              </c:pt>
              <c:pt idx="7">
                <c:v>524</c:v>
              </c:pt>
              <c:pt idx="8">
                <c:v>474</c:v>
              </c:pt>
              <c:pt idx="9">
                <c:v>454</c:v>
              </c:pt>
              <c:pt idx="10">
                <c:v>470</c:v>
              </c:pt>
              <c:pt idx="11">
                <c:v>504</c:v>
              </c:pt>
              <c:pt idx="12">
                <c:v>512</c:v>
              </c:pt>
              <c:pt idx="13">
                <c:v>514</c:v>
              </c:pt>
              <c:pt idx="14">
                <c:v>512</c:v>
              </c:pt>
              <c:pt idx="15">
                <c:v>520</c:v>
              </c:pt>
              <c:pt idx="16">
                <c:v>474</c:v>
              </c:pt>
              <c:pt idx="17">
                <c:v>486</c:v>
              </c:pt>
              <c:pt idx="18">
                <c:v>494</c:v>
              </c:pt>
              <c:pt idx="19">
                <c:v>496</c:v>
              </c:pt>
              <c:pt idx="20">
                <c:v>484</c:v>
              </c:pt>
              <c:pt idx="21">
                <c:v>500</c:v>
              </c:pt>
              <c:pt idx="22">
                <c:v>476</c:v>
              </c:pt>
              <c:pt idx="23">
                <c:v>474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748391392"/>
        <c:axId val="748377792"/>
      </c:lineChart>
      <c:catAx>
        <c:axId val="74839139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748377792"/>
        <c:crosses val="autoZero"/>
        <c:auto val="1"/>
        <c:lblAlgn val="ctr"/>
        <c:lblOffset val="100"/>
        <c:noMultiLvlLbl val="0"/>
      </c:catAx>
      <c:valAx>
        <c:axId val="74837779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74839139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5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0.62360788704739101</c:v>
              </c:pt>
              <c:pt idx="8" formatCode="0.0%">
                <c:v>0.62199024202868325</c:v>
              </c:pt>
              <c:pt idx="16" formatCode="0.0%">
                <c:v>0.60365822593387586</c:v>
              </c:pt>
              <c:pt idx="22" formatCode="0.0%">
                <c:v>0.6164187850033167</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0.97987442026400273</c:v>
              </c:pt>
              <c:pt idx="9">
                <c:v>0.96883603029162102</c:v>
              </c:pt>
              <c:pt idx="17">
                <c:v>0.95584690718347032</c:v>
              </c:pt>
              <c:pt idx="23" formatCode="0%">
                <c:v>0.9682681260735827</c:v>
              </c:pt>
            </c:numLit>
          </c:val>
        </c:ser>
        <c:dLbls>
          <c:showLegendKey val="0"/>
          <c:showVal val="0"/>
          <c:showCatName val="0"/>
          <c:showSerName val="0"/>
          <c:showPercent val="0"/>
          <c:showBubbleSize val="0"/>
        </c:dLbls>
        <c:gapWidth val="0"/>
        <c:overlap val="100"/>
        <c:axId val="748381600"/>
        <c:axId val="74840444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0.61544429825564884</c:v>
              </c:pt>
              <c:pt idx="1">
                <c:v>0.62407661347530763</c:v>
              </c:pt>
              <c:pt idx="2">
                <c:v>0.6086438152011916</c:v>
              </c:pt>
              <c:pt idx="3">
                <c:v>0.62483604379928503</c:v>
              </c:pt>
              <c:pt idx="4">
                <c:v>0.63432656800513354</c:v>
              </c:pt>
              <c:pt idx="5">
                <c:v>0.62632849789096956</c:v>
              </c:pt>
              <c:pt idx="6">
                <c:v>0.62303132475198242</c:v>
              </c:pt>
              <c:pt idx="7">
                <c:v>0.63217593499960978</c:v>
              </c:pt>
              <c:pt idx="8">
                <c:v>0.62390798982547035</c:v>
              </c:pt>
              <c:pt idx="9">
                <c:v>0.6108337508401398</c:v>
              </c:pt>
              <c:pt idx="10">
                <c:v>0.61516151089029814</c:v>
              </c:pt>
              <c:pt idx="11">
                <c:v>0.63163451728389119</c:v>
              </c:pt>
              <c:pt idx="12">
                <c:v>0.63715587527534978</c:v>
              </c:pt>
              <c:pt idx="13">
                <c:v>0.63121054617530692</c:v>
              </c:pt>
              <c:pt idx="14">
                <c:v>0.62169358005040765</c:v>
              </c:pt>
              <c:pt idx="15">
                <c:v>0.60432416588860138</c:v>
              </c:pt>
              <c:pt idx="16">
                <c:v>0.61073887522923043</c:v>
              </c:pt>
              <c:pt idx="17">
                <c:v>0.60909819180347291</c:v>
              </c:pt>
              <c:pt idx="18">
                <c:v>0.60556368960468454</c:v>
              </c:pt>
              <c:pt idx="19">
                <c:v>0.62042596044254172</c:v>
              </c:pt>
              <c:pt idx="20">
                <c:v>0.60818894204916152</c:v>
              </c:pt>
              <c:pt idx="21">
                <c:v>0.60192030697400822</c:v>
              </c:pt>
              <c:pt idx="22">
                <c:v>0.56551660833572193</c:v>
              </c:pt>
              <c:pt idx="23">
                <c:v>0.60781323303218615</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0.93713192392667855</c:v>
              </c:pt>
              <c:pt idx="1">
                <c:v>0.98922109980040596</c:v>
              </c:pt>
              <c:pt idx="2">
                <c:v>1.0328697355533789</c:v>
              </c:pt>
              <c:pt idx="3">
                <c:v>1.0062595419847327</c:v>
              </c:pt>
              <c:pt idx="4">
                <c:v>0.99393025447690853</c:v>
              </c:pt>
              <c:pt idx="5">
                <c:v>0.97050142993326982</c:v>
              </c:pt>
              <c:pt idx="6">
                <c:v>0.93953861693776042</c:v>
              </c:pt>
              <c:pt idx="7">
                <c:v>0.9708313755727549</c:v>
              </c:pt>
              <c:pt idx="8">
                <c:v>1.0044639498432602</c:v>
              </c:pt>
              <c:pt idx="9">
                <c:v>0.88326168307367081</c:v>
              </c:pt>
              <c:pt idx="10">
                <c:v>0.96387832699619769</c:v>
              </c:pt>
              <c:pt idx="11">
                <c:v>0.9490362116991643</c:v>
              </c:pt>
              <c:pt idx="12">
                <c:v>0.95699170506912445</c:v>
              </c:pt>
              <c:pt idx="13">
                <c:v>0.96643058000602278</c:v>
              </c:pt>
              <c:pt idx="14">
                <c:v>0.97956226415094338</c:v>
              </c:pt>
              <c:pt idx="15">
                <c:v>1.0519487825457214</c:v>
              </c:pt>
              <c:pt idx="16">
                <c:v>0.93819248770748553</c:v>
              </c:pt>
              <c:pt idx="17">
                <c:v>0.93867428571428579</c:v>
              </c:pt>
              <c:pt idx="18">
                <c:v>0.96888974854932297</c:v>
              </c:pt>
              <c:pt idx="19">
                <c:v>0.95074480151228735</c:v>
              </c:pt>
              <c:pt idx="20">
                <c:v>0.94616539126687815</c:v>
              </c:pt>
              <c:pt idx="21">
                <c:v>0.98868957111732503</c:v>
              </c:pt>
              <c:pt idx="22">
                <c:v>0.99889070324194984</c:v>
              </c:pt>
              <c:pt idx="23">
                <c:v>0.92022977452282873</c:v>
              </c:pt>
            </c:numLit>
          </c:val>
          <c:smooth val="0"/>
        </c:ser>
        <c:dLbls>
          <c:showLegendKey val="0"/>
          <c:showVal val="0"/>
          <c:showCatName val="0"/>
          <c:showSerName val="0"/>
          <c:showPercent val="0"/>
          <c:showBubbleSize val="0"/>
        </c:dLbls>
        <c:marker val="1"/>
        <c:smooth val="0"/>
        <c:axId val="748381600"/>
        <c:axId val="748404448"/>
      </c:lineChart>
      <c:catAx>
        <c:axId val="748381600"/>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748404448"/>
        <c:crosses val="autoZero"/>
        <c:auto val="1"/>
        <c:lblAlgn val="ctr"/>
        <c:lblOffset val="100"/>
        <c:noMultiLvlLbl val="0"/>
      </c:catAx>
      <c:valAx>
        <c:axId val="748404448"/>
        <c:scaling>
          <c:orientation val="minMax"/>
          <c:max val="1"/>
          <c:min val="0.5"/>
        </c:scaling>
        <c:delete val="0"/>
        <c:axPos val="l"/>
        <c:majorGridlines/>
        <c:numFmt formatCode="0.0%" sourceLinked="1"/>
        <c:majorTickMark val="out"/>
        <c:minorTickMark val="none"/>
        <c:tickLblPos val="nextTo"/>
        <c:crossAx val="748381600"/>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490</c:v>
              </c:pt>
              <c:pt idx="1">
                <c:v>494</c:v>
              </c:pt>
              <c:pt idx="2">
                <c:v>508</c:v>
              </c:pt>
              <c:pt idx="3">
                <c:v>504</c:v>
              </c:pt>
              <c:pt idx="4">
                <c:v>508</c:v>
              </c:pt>
              <c:pt idx="5">
                <c:v>516</c:v>
              </c:pt>
              <c:pt idx="6">
                <c:v>506</c:v>
              </c:pt>
              <c:pt idx="7">
                <c:v>516</c:v>
              </c:pt>
              <c:pt idx="8">
                <c:v>516</c:v>
              </c:pt>
              <c:pt idx="9">
                <c:v>214</c:v>
              </c:pt>
              <c:pt idx="10">
                <c:v>506</c:v>
              </c:pt>
              <c:pt idx="11">
                <c:v>514</c:v>
              </c:pt>
              <c:pt idx="12">
                <c:v>500</c:v>
              </c:pt>
              <c:pt idx="13">
                <c:v>504</c:v>
              </c:pt>
              <c:pt idx="14">
                <c:v>514</c:v>
              </c:pt>
              <c:pt idx="15">
                <c:v>514</c:v>
              </c:pt>
              <c:pt idx="16">
                <c:v>486</c:v>
              </c:pt>
              <c:pt idx="17">
                <c:v>492</c:v>
              </c:pt>
              <c:pt idx="18">
                <c:v>504</c:v>
              </c:pt>
              <c:pt idx="19">
                <c:v>500</c:v>
              </c:pt>
              <c:pt idx="20">
                <c:v>512</c:v>
              </c:pt>
              <c:pt idx="21">
                <c:v>516</c:v>
              </c:pt>
              <c:pt idx="22">
                <c:v>526</c:v>
              </c:pt>
              <c:pt idx="23">
                <c:v>504</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270.83333333333331</c:v>
              </c:pt>
              <c:pt idx="1">
                <c:v>270.83333333333331</c:v>
              </c:pt>
              <c:pt idx="2">
                <c:v>270.83333333333331</c:v>
              </c:pt>
              <c:pt idx="3">
                <c:v>270.83333333333331</c:v>
              </c:pt>
              <c:pt idx="4">
                <c:v>270.83333333333331</c:v>
              </c:pt>
              <c:pt idx="5">
                <c:v>270.83333333333331</c:v>
              </c:pt>
              <c:pt idx="6">
                <c:v>270.83333333333331</c:v>
              </c:pt>
              <c:pt idx="7">
                <c:v>270.83333333333331</c:v>
              </c:pt>
              <c:pt idx="8">
                <c:v>270.83333333333331</c:v>
              </c:pt>
              <c:pt idx="9">
                <c:v>270.83333333333331</c:v>
              </c:pt>
              <c:pt idx="10">
                <c:v>270.83333333333331</c:v>
              </c:pt>
              <c:pt idx="11">
                <c:v>270.83333333333331</c:v>
              </c:pt>
              <c:pt idx="12">
                <c:v>270.83333333333331</c:v>
              </c:pt>
              <c:pt idx="13">
                <c:v>270.83333333333331</c:v>
              </c:pt>
              <c:pt idx="14">
                <c:v>270.83333333333331</c:v>
              </c:pt>
              <c:pt idx="15">
                <c:v>270.83333333333331</c:v>
              </c:pt>
              <c:pt idx="16">
                <c:v>270.83333333333331</c:v>
              </c:pt>
              <c:pt idx="17">
                <c:v>270.83333333333331</c:v>
              </c:pt>
              <c:pt idx="18">
                <c:v>270.83333333333331</c:v>
              </c:pt>
              <c:pt idx="19">
                <c:v>270.83333333333331</c:v>
              </c:pt>
              <c:pt idx="20">
                <c:v>270.83333333333331</c:v>
              </c:pt>
              <c:pt idx="21">
                <c:v>270.83333333333331</c:v>
              </c:pt>
              <c:pt idx="22">
                <c:v>270.83333333333331</c:v>
              </c:pt>
              <c:pt idx="23">
                <c:v>270.83333333333331</c:v>
              </c:pt>
            </c:numLit>
          </c:val>
          <c:smooth val="0"/>
        </c:ser>
        <c:dLbls>
          <c:showLegendKey val="0"/>
          <c:showVal val="0"/>
          <c:showCatName val="0"/>
          <c:showSerName val="0"/>
          <c:showPercent val="0"/>
          <c:showBubbleSize val="0"/>
        </c:dLbls>
        <c:smooth val="0"/>
        <c:axId val="748376160"/>
        <c:axId val="748399552"/>
      </c:lineChart>
      <c:catAx>
        <c:axId val="748376160"/>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748399552"/>
        <c:crosses val="autoZero"/>
        <c:auto val="1"/>
        <c:lblAlgn val="ctr"/>
        <c:lblOffset val="100"/>
        <c:noMultiLvlLbl val="0"/>
      </c:catAx>
      <c:valAx>
        <c:axId val="74839955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748376160"/>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0.64326548588902399</c:v>
              </c:pt>
              <c:pt idx="8" formatCode="0.0%">
                <c:v>0.64135982308837802</c:v>
              </c:pt>
              <c:pt idx="16" formatCode="0.0%">
                <c:v>0.65030597066241003</c:v>
              </c:pt>
              <c:pt idx="22" formatCode="0.0%">
                <c:v>0.64497709321327068</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0.94118445814337848</c:v>
              </c:pt>
              <c:pt idx="9">
                <c:v>0.94101226158038143</c:v>
              </c:pt>
              <c:pt idx="17">
                <c:v>0.92894165080076163</c:v>
              </c:pt>
              <c:pt idx="23" formatCode="0%">
                <c:v>0.9370133292609234</c:v>
              </c:pt>
            </c:numLit>
          </c:val>
        </c:ser>
        <c:dLbls>
          <c:showLegendKey val="0"/>
          <c:showVal val="0"/>
          <c:showCatName val="0"/>
          <c:showSerName val="0"/>
          <c:showPercent val="0"/>
          <c:showBubbleSize val="0"/>
        </c:dLbls>
        <c:gapWidth val="0"/>
        <c:overlap val="100"/>
        <c:axId val="588529712"/>
        <c:axId val="588531344"/>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0.65942257897719925</c:v>
              </c:pt>
              <c:pt idx="1">
                <c:v>0.66099049759334882</c:v>
              </c:pt>
              <c:pt idx="2">
                <c:v>0.65877177922630614</c:v>
              </c:pt>
              <c:pt idx="3">
                <c:v>0.66028810927131987</c:v>
              </c:pt>
              <c:pt idx="4">
                <c:v>0.65947381161865326</c:v>
              </c:pt>
              <c:pt idx="5">
                <c:v>0.64004663363450809</c:v>
              </c:pt>
              <c:pt idx="6">
                <c:v>0.59152344103545207</c:v>
              </c:pt>
              <c:pt idx="7">
                <c:v>0.61560703575540499</c:v>
              </c:pt>
              <c:pt idx="8">
                <c:v>0.6216096681461144</c:v>
              </c:pt>
              <c:pt idx="9">
                <c:v>0.65182362940974892</c:v>
              </c:pt>
              <c:pt idx="10">
                <c:v>0.64048242954941614</c:v>
              </c:pt>
              <c:pt idx="11">
                <c:v>0.63255258615221222</c:v>
              </c:pt>
              <c:pt idx="12">
                <c:v>0.65064423311706454</c:v>
              </c:pt>
              <c:pt idx="13">
                <c:v>0.63390373609185491</c:v>
              </c:pt>
              <c:pt idx="14">
                <c:v>0.64612591197111569</c:v>
              </c:pt>
              <c:pt idx="15">
                <c:v>0.65373639026949726</c:v>
              </c:pt>
              <c:pt idx="16">
                <c:v>0.65202193646888007</c:v>
              </c:pt>
              <c:pt idx="17">
                <c:v>0.63753736514460335</c:v>
              </c:pt>
              <c:pt idx="18">
                <c:v>0.64414676761793743</c:v>
              </c:pt>
              <c:pt idx="19">
                <c:v>0.65457679071681463</c:v>
              </c:pt>
              <c:pt idx="20">
                <c:v>0.65466965652314135</c:v>
              </c:pt>
              <c:pt idx="21">
                <c:v>0.65979260846682719</c:v>
              </c:pt>
              <c:pt idx="22">
                <c:v>0.64456721731863498</c:v>
              </c:pt>
              <c:pt idx="23">
                <c:v>0.65513542304244077</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0.94200633786806687</c:v>
              </c:pt>
              <c:pt idx="1">
                <c:v>0.92555418502202635</c:v>
              </c:pt>
              <c:pt idx="2">
                <c:v>0.9203531895369591</c:v>
              </c:pt>
              <c:pt idx="3">
                <c:v>0.9113800227791149</c:v>
              </c:pt>
              <c:pt idx="4">
                <c:v>0.93517314487632508</c:v>
              </c:pt>
              <c:pt idx="5">
                <c:v>0.97521311475409844</c:v>
              </c:pt>
              <c:pt idx="6">
                <c:v>1.0239607072691552</c:v>
              </c:pt>
              <c:pt idx="7">
                <c:v>0.90261363636363634</c:v>
              </c:pt>
              <c:pt idx="8">
                <c:v>0.91146067415730347</c:v>
              </c:pt>
              <c:pt idx="9">
                <c:v>0.99710910294060862</c:v>
              </c:pt>
              <c:pt idx="10">
                <c:v>0.96202833198198889</c:v>
              </c:pt>
              <c:pt idx="11">
                <c:v>0.9349068991562558</c:v>
              </c:pt>
              <c:pt idx="12">
                <c:v>0.89689525514771706</c:v>
              </c:pt>
              <c:pt idx="13">
                <c:v>0.98008818088208971</c:v>
              </c:pt>
              <c:pt idx="14">
                <c:v>0.91302000926573668</c:v>
              </c:pt>
              <c:pt idx="15">
                <c:v>0.93233069960621928</c:v>
              </c:pt>
              <c:pt idx="16">
                <c:v>0.95079776777470093</c:v>
              </c:pt>
              <c:pt idx="17">
                <c:v>0.94749326145552559</c:v>
              </c:pt>
              <c:pt idx="18">
                <c:v>0.91681735985533452</c:v>
              </c:pt>
              <c:pt idx="19">
                <c:v>0.90935231316725973</c:v>
              </c:pt>
              <c:pt idx="20">
                <c:v>0.92066937646672664</c:v>
              </c:pt>
              <c:pt idx="21">
                <c:v>0.92393433035227812</c:v>
              </c:pt>
              <c:pt idx="22">
                <c:v>0.93515370705244116</c:v>
              </c:pt>
              <c:pt idx="23">
                <c:v>0.92789031275274025</c:v>
              </c:pt>
            </c:numLit>
          </c:val>
          <c:smooth val="0"/>
        </c:ser>
        <c:dLbls>
          <c:showLegendKey val="0"/>
          <c:showVal val="0"/>
          <c:showCatName val="0"/>
          <c:showSerName val="0"/>
          <c:showPercent val="0"/>
          <c:showBubbleSize val="0"/>
        </c:dLbls>
        <c:marker val="1"/>
        <c:smooth val="0"/>
        <c:axId val="588529712"/>
        <c:axId val="588531344"/>
      </c:lineChart>
      <c:catAx>
        <c:axId val="588529712"/>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88531344"/>
        <c:crosses val="autoZero"/>
        <c:auto val="1"/>
        <c:lblAlgn val="ctr"/>
        <c:lblOffset val="100"/>
        <c:noMultiLvlLbl val="0"/>
      </c:catAx>
      <c:valAx>
        <c:axId val="588531344"/>
        <c:scaling>
          <c:orientation val="minMax"/>
          <c:max val="1"/>
          <c:min val="0.5"/>
        </c:scaling>
        <c:delete val="0"/>
        <c:axPos val="l"/>
        <c:majorGridlines/>
        <c:numFmt formatCode="0.0%" sourceLinked="1"/>
        <c:majorTickMark val="out"/>
        <c:minorTickMark val="none"/>
        <c:tickLblPos val="nextTo"/>
        <c:crossAx val="588529712"/>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0.62583450371509941</c:v>
              </c:pt>
              <c:pt idx="8" formatCode="0.0%">
                <c:v>0.62243925035867043</c:v>
              </c:pt>
              <c:pt idx="16" formatCode="0.0%">
                <c:v>0.62099193848696921</c:v>
              </c:pt>
              <c:pt idx="22" formatCode="0.0%">
                <c:v>0.62308856418691283</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0.95951960669554037</c:v>
              </c:pt>
              <c:pt idx="9">
                <c:v>0.97683169434653705</c:v>
              </c:pt>
              <c:pt idx="17">
                <c:v>0.96662576687116575</c:v>
              </c:pt>
              <c:pt idx="23" formatCode="0%">
                <c:v>0.96764462328629586</c:v>
              </c:pt>
            </c:numLit>
          </c:val>
        </c:ser>
        <c:dLbls>
          <c:showLegendKey val="0"/>
          <c:showVal val="0"/>
          <c:showCatName val="0"/>
          <c:showSerName val="0"/>
          <c:showPercent val="0"/>
          <c:showBubbleSize val="0"/>
        </c:dLbls>
        <c:gapWidth val="0"/>
        <c:overlap val="100"/>
        <c:axId val="748377248"/>
        <c:axId val="74838268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0.61403303820019917</c:v>
              </c:pt>
              <c:pt idx="1">
                <c:v>0.61512661464859464</c:v>
              </c:pt>
              <c:pt idx="2">
                <c:v>0.62645825207979156</c:v>
              </c:pt>
              <c:pt idx="3">
                <c:v>0.63400037550178034</c:v>
              </c:pt>
              <c:pt idx="4">
                <c:v>0.63391348132172742</c:v>
              </c:pt>
              <c:pt idx="5">
                <c:v>0.62856342969208612</c:v>
              </c:pt>
              <c:pt idx="6">
                <c:v>0.62543243883009436</c:v>
              </c:pt>
              <c:pt idx="7">
                <c:v>0.62914839944652146</c:v>
              </c:pt>
              <c:pt idx="8">
                <c:v>0.62628842542509899</c:v>
              </c:pt>
              <c:pt idx="9">
                <c:v>0.61474687400620021</c:v>
              </c:pt>
              <c:pt idx="10">
                <c:v>0.62725170682553977</c:v>
              </c:pt>
              <c:pt idx="11">
                <c:v>0.62986421828010508</c:v>
              </c:pt>
              <c:pt idx="12">
                <c:v>0.6286386356953837</c:v>
              </c:pt>
              <c:pt idx="13">
                <c:v>0.6342246794368166</c:v>
              </c:pt>
              <c:pt idx="14">
                <c:v>0.6264536519869639</c:v>
              </c:pt>
              <c:pt idx="15">
                <c:v>0.59204581121325506</c:v>
              </c:pt>
              <c:pt idx="16">
                <c:v>0.60469937098721671</c:v>
              </c:pt>
              <c:pt idx="17">
                <c:v>0.61690479150978028</c:v>
              </c:pt>
              <c:pt idx="18">
                <c:v>0.62994404498875789</c:v>
              </c:pt>
              <c:pt idx="19">
                <c:v>0.62203472300877083</c:v>
              </c:pt>
              <c:pt idx="20">
                <c:v>0.63444286566282337</c:v>
              </c:pt>
              <c:pt idx="21">
                <c:v>0.64317180616740088</c:v>
              </c:pt>
              <c:pt idx="22">
                <c:v>0.63223830879927112</c:v>
              </c:pt>
              <c:pt idx="23">
                <c:v>0.58449959677173247</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0.94784431215115428</c:v>
              </c:pt>
              <c:pt idx="1">
                <c:v>0.95503527168732127</c:v>
              </c:pt>
              <c:pt idx="2">
                <c:v>0.96408761326716708</c:v>
              </c:pt>
              <c:pt idx="3">
                <c:v>0.94604958987697763</c:v>
              </c:pt>
              <c:pt idx="4">
                <c:v>0.95302867715078621</c:v>
              </c:pt>
              <c:pt idx="5">
                <c:v>0.97253531598513021</c:v>
              </c:pt>
              <c:pt idx="6">
                <c:v>0.9620926528113537</c:v>
              </c:pt>
              <c:pt idx="7">
                <c:v>0.97525442684063379</c:v>
              </c:pt>
              <c:pt idx="8">
                <c:v>0.97853747532254109</c:v>
              </c:pt>
              <c:pt idx="9">
                <c:v>1.0149684813753581</c:v>
              </c:pt>
              <c:pt idx="10">
                <c:v>0.95993264733395711</c:v>
              </c:pt>
              <c:pt idx="11">
                <c:v>0.96696846011131732</c:v>
              </c:pt>
              <c:pt idx="12">
                <c:v>0.94855004677268473</c:v>
              </c:pt>
              <c:pt idx="13">
                <c:v>0.94465064695009238</c:v>
              </c:pt>
              <c:pt idx="14">
                <c:v>0.97238059701492541</c:v>
              </c:pt>
              <c:pt idx="15">
                <c:v>1.0330941526263628</c:v>
              </c:pt>
              <c:pt idx="16">
                <c:v>0.97104236453201975</c:v>
              </c:pt>
              <c:pt idx="17">
                <c:v>0.9479156594551319</c:v>
              </c:pt>
              <c:pt idx="18">
                <c:v>0.93823386918845242</c:v>
              </c:pt>
              <c:pt idx="19">
                <c:v>0.95247043326476821</c:v>
              </c:pt>
              <c:pt idx="20">
                <c:v>0.95840499963212189</c:v>
              </c:pt>
              <c:pt idx="21">
                <c:v>0.95566027397260278</c:v>
              </c:pt>
              <c:pt idx="22">
                <c:v>0.98588539741219972</c:v>
              </c:pt>
              <c:pt idx="23">
                <c:v>1.0282816901408451</c:v>
              </c:pt>
            </c:numLit>
          </c:val>
          <c:smooth val="0"/>
        </c:ser>
        <c:dLbls>
          <c:showLegendKey val="0"/>
          <c:showVal val="0"/>
          <c:showCatName val="0"/>
          <c:showSerName val="0"/>
          <c:showPercent val="0"/>
          <c:showBubbleSize val="0"/>
        </c:dLbls>
        <c:marker val="1"/>
        <c:smooth val="0"/>
        <c:axId val="748377248"/>
        <c:axId val="748382688"/>
      </c:lineChart>
      <c:catAx>
        <c:axId val="748377248"/>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748382688"/>
        <c:crosses val="autoZero"/>
        <c:auto val="1"/>
        <c:lblAlgn val="ctr"/>
        <c:lblOffset val="100"/>
        <c:noMultiLvlLbl val="0"/>
      </c:catAx>
      <c:valAx>
        <c:axId val="748382688"/>
        <c:scaling>
          <c:orientation val="minMax"/>
          <c:max val="1"/>
          <c:min val="0.5"/>
        </c:scaling>
        <c:delete val="0"/>
        <c:axPos val="l"/>
        <c:majorGridlines/>
        <c:numFmt formatCode="0.0%" sourceLinked="1"/>
        <c:majorTickMark val="out"/>
        <c:minorTickMark val="none"/>
        <c:tickLblPos val="nextTo"/>
        <c:crossAx val="748377248"/>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layout/>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472</c:v>
              </c:pt>
              <c:pt idx="1">
                <c:v>490</c:v>
              </c:pt>
              <c:pt idx="2">
                <c:v>492</c:v>
              </c:pt>
              <c:pt idx="3">
                <c:v>506</c:v>
              </c:pt>
              <c:pt idx="4">
                <c:v>476</c:v>
              </c:pt>
              <c:pt idx="5">
                <c:v>474</c:v>
              </c:pt>
              <c:pt idx="6">
                <c:v>504</c:v>
              </c:pt>
              <c:pt idx="7">
                <c:v>496</c:v>
              </c:pt>
              <c:pt idx="8">
                <c:v>488</c:v>
              </c:pt>
              <c:pt idx="9">
                <c:v>490</c:v>
              </c:pt>
              <c:pt idx="10">
                <c:v>484</c:v>
              </c:pt>
              <c:pt idx="11">
                <c:v>504</c:v>
              </c:pt>
              <c:pt idx="12">
                <c:v>468</c:v>
              </c:pt>
              <c:pt idx="13">
                <c:v>0</c:v>
              </c:pt>
              <c:pt idx="14">
                <c:v>34</c:v>
              </c:pt>
              <c:pt idx="15">
                <c:v>496</c:v>
              </c:pt>
              <c:pt idx="16">
                <c:v>484</c:v>
              </c:pt>
              <c:pt idx="17">
                <c:v>508</c:v>
              </c:pt>
              <c:pt idx="18">
                <c:v>504</c:v>
              </c:pt>
              <c:pt idx="19">
                <c:v>520</c:v>
              </c:pt>
              <c:pt idx="20">
                <c:v>502</c:v>
              </c:pt>
              <c:pt idx="21">
                <c:v>502</c:v>
              </c:pt>
              <c:pt idx="22">
                <c:v>466</c:v>
              </c:pt>
              <c:pt idx="23">
                <c:v>480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Lit>
          </c:val>
          <c:smooth val="0"/>
        </c:ser>
        <c:dLbls>
          <c:showLegendKey val="0"/>
          <c:showVal val="0"/>
          <c:showCatName val="0"/>
          <c:showSerName val="0"/>
          <c:showPercent val="0"/>
          <c:showBubbleSize val="0"/>
        </c:dLbls>
        <c:smooth val="0"/>
        <c:axId val="556639536"/>
        <c:axId val="748373984"/>
      </c:lineChart>
      <c:catAx>
        <c:axId val="556639536"/>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748373984"/>
        <c:crosses val="autoZero"/>
        <c:auto val="1"/>
        <c:lblAlgn val="ctr"/>
        <c:lblOffset val="100"/>
        <c:noMultiLvlLbl val="0"/>
      </c:catAx>
      <c:valAx>
        <c:axId val="748373984"/>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56639536"/>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6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[$-409]d\-mmm\-yy;@</c:formatCode>
              <c:ptCount val="24"/>
              <c:pt idx="0" formatCode="0.0%">
                <c:v>0.62325674735297931</c:v>
              </c:pt>
              <c:pt idx="8" formatCode="0.0%">
                <c:v>0.61403398618913951</c:v>
              </c:pt>
              <c:pt idx="16" formatCode="0.0%">
                <c:v>0.62045993208352979</c:v>
              </c:pt>
              <c:pt idx="22" formatCode="0.0%">
                <c:v>0.61925022187521639</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0.94857680103419917</c:v>
              </c:pt>
              <c:pt idx="9">
                <c:v>0.95847042234714031</c:v>
              </c:pt>
              <c:pt idx="17">
                <c:v>0.94887546326672811</c:v>
              </c:pt>
              <c:pt idx="23" formatCode="0%">
                <c:v>0.95174515578582575</c:v>
              </c:pt>
            </c:numLit>
          </c:val>
        </c:ser>
        <c:dLbls>
          <c:showLegendKey val="0"/>
          <c:showVal val="0"/>
          <c:showCatName val="0"/>
          <c:showSerName val="0"/>
          <c:showPercent val="0"/>
          <c:showBubbleSize val="0"/>
        </c:dLbls>
        <c:gapWidth val="0"/>
        <c:overlap val="100"/>
        <c:axId val="956592144"/>
        <c:axId val="956587248"/>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0.61604549030915456</c:v>
              </c:pt>
              <c:pt idx="1">
                <c:v>0.61344656270253284</c:v>
              </c:pt>
              <c:pt idx="2">
                <c:v>0.63294844890122792</c:v>
              </c:pt>
              <c:pt idx="3">
                <c:v>0.63392092338374528</c:v>
              </c:pt>
              <c:pt idx="4">
                <c:v>0.6364978827361446</c:v>
              </c:pt>
              <c:pt idx="5">
                <c:v>0.62829369324370254</c:v>
              </c:pt>
              <c:pt idx="6">
                <c:v>0.6207625819524546</c:v>
              </c:pt>
              <c:pt idx="7">
                <c:v>0.60413839559487226</c:v>
              </c:pt>
              <c:pt idx="8">
                <c:v>0.62420261811724786</c:v>
              </c:pt>
              <c:pt idx="9">
                <c:v>0.58811118419306263</c:v>
              </c:pt>
              <c:pt idx="10">
                <c:v>0.63330826875279611</c:v>
              </c:pt>
              <c:pt idx="11">
                <c:v>0.61751607660539976</c:v>
              </c:pt>
              <c:pt idx="12">
                <c:v>0.63053851980383446</c:v>
              </c:pt>
              <c:pt idx="13">
                <c:v>0.58447922493603333</c:v>
              </c:pt>
              <c:pt idx="14">
                <c:v>0.60680236098008855</c:v>
              </c:pt>
              <c:pt idx="15">
                <c:v>0.62731363612465352</c:v>
              </c:pt>
              <c:pt idx="16">
                <c:v>0.62493309570301336</c:v>
              </c:pt>
              <c:pt idx="17">
                <c:v>0.63550156869177032</c:v>
              </c:pt>
              <c:pt idx="18">
                <c:v>0.63270355985799498</c:v>
              </c:pt>
              <c:pt idx="19">
                <c:v>0.63297360039125128</c:v>
              </c:pt>
              <c:pt idx="20">
                <c:v>0.61828399830790393</c:v>
              </c:pt>
              <c:pt idx="21">
                <c:v>0.56209716857665015</c:v>
              </c:pt>
              <c:pt idx="22">
                <c:v>0.63109075061201636</c:v>
              </c:pt>
              <c:pt idx="23">
                <c:v>0.62609571452763846</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0.90938250256671183</c:v>
              </c:pt>
              <c:pt idx="1">
                <c:v>0.95001912045889103</c:v>
              </c:pt>
              <c:pt idx="2">
                <c:v>0.92301202590194276</c:v>
              </c:pt>
              <c:pt idx="3">
                <c:v>0.94927659574468093</c:v>
              </c:pt>
              <c:pt idx="4">
                <c:v>0.95389173114104209</c:v>
              </c:pt>
              <c:pt idx="5">
                <c:v>0.96202423112767932</c:v>
              </c:pt>
              <c:pt idx="6">
                <c:v>0.96735947720724424</c:v>
              </c:pt>
              <c:pt idx="7">
                <c:v>0.97432000795514428</c:v>
              </c:pt>
              <c:pt idx="8">
                <c:v>0.92786801298802479</c:v>
              </c:pt>
              <c:pt idx="9">
                <c:v>0.99035277638176789</c:v>
              </c:pt>
              <c:pt idx="10">
                <c:v>0.91002412592006809</c:v>
              </c:pt>
              <c:pt idx="11">
                <c:v>0.97251379638439583</c:v>
              </c:pt>
              <c:pt idx="12">
                <c:v>0.95005405405405408</c:v>
              </c:pt>
              <c:pt idx="13">
                <c:v>1.6519406087269908</c:v>
              </c:pt>
              <c:pt idx="14">
                <c:v>0.71905732484076434</c:v>
              </c:pt>
              <c:pt idx="15">
                <c:v>0.94219560041478256</c:v>
              </c:pt>
              <c:pt idx="16">
                <c:v>0.9339219790675547</c:v>
              </c:pt>
              <c:pt idx="17">
                <c:v>0.93283590838979191</c:v>
              </c:pt>
              <c:pt idx="18">
                <c:v>0.94727710843373492</c:v>
              </c:pt>
              <c:pt idx="19">
                <c:v>0.97500002200786884</c:v>
              </c:pt>
              <c:pt idx="20">
                <c:v>0.96370312047717932</c:v>
              </c:pt>
              <c:pt idx="21">
                <c:v>1.0631328591848284</c:v>
              </c:pt>
              <c:pt idx="22">
                <c:v>0.87911441860465112</c:v>
              </c:pt>
              <c:pt idx="23">
                <c:v>0.9085682077824897</c:v>
              </c:pt>
            </c:numLit>
          </c:val>
          <c:smooth val="0"/>
        </c:ser>
        <c:dLbls>
          <c:showLegendKey val="0"/>
          <c:showVal val="0"/>
          <c:showCatName val="0"/>
          <c:showSerName val="0"/>
          <c:showPercent val="0"/>
          <c:showBubbleSize val="0"/>
        </c:dLbls>
        <c:marker val="1"/>
        <c:smooth val="0"/>
        <c:axId val="956592144"/>
        <c:axId val="956587248"/>
      </c:lineChart>
      <c:catAx>
        <c:axId val="956592144"/>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956587248"/>
        <c:crosses val="autoZero"/>
        <c:auto val="1"/>
        <c:lblAlgn val="ctr"/>
        <c:lblOffset val="100"/>
        <c:noMultiLvlLbl val="0"/>
      </c:catAx>
      <c:valAx>
        <c:axId val="956587248"/>
        <c:scaling>
          <c:orientation val="minMax"/>
          <c:max val="1"/>
          <c:min val="0.5"/>
        </c:scaling>
        <c:delete val="0"/>
        <c:axPos val="l"/>
        <c:majorGridlines/>
        <c:numFmt formatCode="0.0%" sourceLinked="1"/>
        <c:majorTickMark val="out"/>
        <c:minorTickMark val="none"/>
        <c:tickLblPos val="nextTo"/>
        <c:crossAx val="956592144"/>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514</c:v>
              </c:pt>
              <c:pt idx="1">
                <c:v>490</c:v>
              </c:pt>
              <c:pt idx="2">
                <c:v>500</c:v>
              </c:pt>
              <c:pt idx="3">
                <c:v>496</c:v>
              </c:pt>
              <c:pt idx="4">
                <c:v>468</c:v>
              </c:pt>
              <c:pt idx="5">
                <c:v>490</c:v>
              </c:pt>
              <c:pt idx="6">
                <c:v>500</c:v>
              </c:pt>
              <c:pt idx="7">
                <c:v>490</c:v>
              </c:pt>
              <c:pt idx="8">
                <c:v>486</c:v>
              </c:pt>
              <c:pt idx="9">
                <c:v>482</c:v>
              </c:pt>
              <c:pt idx="10">
                <c:v>482</c:v>
              </c:pt>
              <c:pt idx="11">
                <c:v>484</c:v>
              </c:pt>
              <c:pt idx="12">
                <c:v>492</c:v>
              </c:pt>
              <c:pt idx="13">
                <c:v>480</c:v>
              </c:pt>
              <c:pt idx="14">
                <c:v>254</c:v>
              </c:pt>
              <c:pt idx="15">
                <c:v>490</c:v>
              </c:pt>
              <c:pt idx="16">
                <c:v>474</c:v>
              </c:pt>
              <c:pt idx="17">
                <c:v>492</c:v>
              </c:pt>
              <c:pt idx="18">
                <c:v>446</c:v>
              </c:pt>
              <c:pt idx="19">
                <c:v>468</c:v>
              </c:pt>
              <c:pt idx="20">
                <c:v>486</c:v>
              </c:pt>
              <c:pt idx="21">
                <c:v>490</c:v>
              </c:pt>
              <c:pt idx="22">
                <c:v>494</c:v>
              </c:pt>
              <c:pt idx="23">
                <c:v>492</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88535152"/>
        <c:axId val="588535696"/>
      </c:lineChart>
      <c:catAx>
        <c:axId val="588535152"/>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88535696"/>
        <c:crosses val="autoZero"/>
        <c:auto val="1"/>
        <c:lblAlgn val="ctr"/>
        <c:lblOffset val="100"/>
        <c:noMultiLvlLbl val="0"/>
      </c:catAx>
      <c:valAx>
        <c:axId val="588535696"/>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88535152"/>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B Titr" pitchFamily="2" charset="-78"/>
              </a:defRPr>
            </a:pPr>
            <a:r>
              <a:rPr lang="fa-IR" sz="1800" b="1" i="0" baseline="0">
                <a:cs typeface="B Titr" pitchFamily="2" charset="-78"/>
              </a:rPr>
              <a:t> راندمان ساعتي بالينگ و سخت سازي</a:t>
            </a:r>
            <a:endParaRPr lang="en-US" sz="1800" b="1" i="0" baseline="0">
              <a:cs typeface="B Titr" pitchFamily="2" charset="-78"/>
            </a:endParaRPr>
          </a:p>
        </c:rich>
      </c:tx>
      <c:overlay val="0"/>
    </c:title>
    <c:autoTitleDeleted val="0"/>
    <c:plotArea>
      <c:layout/>
      <c:barChart>
        <c:barDir val="col"/>
        <c:grouping val="clustered"/>
        <c:varyColors val="0"/>
        <c:ser>
          <c:idx val="2"/>
          <c:order val="2"/>
          <c:tx>
            <c:v>متوسط شيفتي و روزانه راندمان بالينگ</c:v>
          </c:tx>
          <c:invertIfNegative val="0"/>
          <c:dLbls>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24"/>
              <c:pt idx="0" formatCode="0.0%">
                <c:v>0.63850368444524819</c:v>
              </c:pt>
              <c:pt idx="8" formatCode="0.0%">
                <c:v>0.6320020664403494</c:v>
              </c:pt>
              <c:pt idx="16" formatCode="0.0%">
                <c:v>0.63004999038273202</c:v>
              </c:pt>
              <c:pt idx="22" formatCode="0.0%">
                <c:v>0.63351858042277653</c:v>
              </c:pt>
            </c:numLit>
          </c:val>
        </c:ser>
        <c:ser>
          <c:idx val="3"/>
          <c:order val="3"/>
          <c:tx>
            <c:v>متوسط شيفتي و روزانه راندمان سخت سازي</c:v>
          </c:tx>
          <c:invertIfNegative val="0"/>
          <c:dLbls>
            <c:dLbl>
              <c:idx val="23"/>
              <c:numFmt formatCode="0.0%" sourceLinked="0"/>
              <c:spPr/>
              <c:txPr>
                <a:bodyPr rot="-5400000" vert="horz"/>
                <a:lstStyle/>
                <a:p>
                  <a:pPr>
                    <a:defRPr/>
                  </a:pPr>
                  <a:endParaRPr lang="en-US"/>
                </a:p>
              </c:txPr>
              <c:dLblPos val="ctr"/>
              <c:showLegendKey val="0"/>
              <c:showVal val="1"/>
              <c:showCatName val="0"/>
              <c:showSerName val="0"/>
              <c:showPercent val="0"/>
              <c:showBubbleSize val="0"/>
            </c:dLbl>
            <c:spPr>
              <a:noFill/>
              <a:ln>
                <a:noFill/>
              </a:ln>
              <a:effectLst/>
            </c:spPr>
            <c:txPr>
              <a:bodyPr rot="-5400000" vert="horz"/>
              <a:lstStyle/>
              <a:p>
                <a:pPr>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1">
                <c:v>0.9294803807754819</c:v>
              </c:pt>
              <c:pt idx="9">
                <c:v>0.93268867924528309</c:v>
              </c:pt>
              <c:pt idx="17">
                <c:v>0.92175275050278016</c:v>
              </c:pt>
              <c:pt idx="23" formatCode="0%">
                <c:v>0.92798841351234973</c:v>
              </c:pt>
            </c:numLit>
          </c:val>
        </c:ser>
        <c:dLbls>
          <c:showLegendKey val="0"/>
          <c:showVal val="0"/>
          <c:showCatName val="0"/>
          <c:showSerName val="0"/>
          <c:showPercent val="0"/>
          <c:showBubbleSize val="0"/>
        </c:dLbls>
        <c:gapWidth val="0"/>
        <c:overlap val="100"/>
        <c:axId val="588531888"/>
        <c:axId val="588528080"/>
      </c:barChart>
      <c:lineChart>
        <c:grouping val="standard"/>
        <c:varyColors val="0"/>
        <c:ser>
          <c:idx val="0"/>
          <c:order val="0"/>
          <c:tx>
            <c:v>راندمان بالينگ</c:v>
          </c:tx>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0.62855814142810651</c:v>
              </c:pt>
              <c:pt idx="1">
                <c:v>0.64052287069543756</c:v>
              </c:pt>
              <c:pt idx="2">
                <c:v>0.64896862446281811</c:v>
              </c:pt>
              <c:pt idx="3">
                <c:v>0.62711420450121613</c:v>
              </c:pt>
              <c:pt idx="4">
                <c:v>0.64214715200427885</c:v>
              </c:pt>
              <c:pt idx="5">
                <c:v>0.64888369672410728</c:v>
              </c:pt>
              <c:pt idx="6">
                <c:v>0.6354407234796049</c:v>
              </c:pt>
              <c:pt idx="7">
                <c:v>0.63639406226641582</c:v>
              </c:pt>
              <c:pt idx="8">
                <c:v>0.63196494736778586</c:v>
              </c:pt>
              <c:pt idx="9">
                <c:v>0.63239784888366124</c:v>
              </c:pt>
              <c:pt idx="10">
                <c:v>0.6351929486190907</c:v>
              </c:pt>
              <c:pt idx="11">
                <c:v>0.61740189279101798</c:v>
              </c:pt>
              <c:pt idx="12">
                <c:v>0.63024709208487051</c:v>
              </c:pt>
              <c:pt idx="13">
                <c:v>0.63655983773646252</c:v>
              </c:pt>
              <c:pt idx="14">
                <c:v>0.62049379906330526</c:v>
              </c:pt>
              <c:pt idx="15">
                <c:v>0.65175816497660044</c:v>
              </c:pt>
              <c:pt idx="16">
                <c:v>0.63129255704528797</c:v>
              </c:pt>
              <c:pt idx="17">
                <c:v>0.59430404776572421</c:v>
              </c:pt>
              <c:pt idx="18">
                <c:v>0.61668078046042762</c:v>
              </c:pt>
              <c:pt idx="19">
                <c:v>0.63717066283750012</c:v>
              </c:pt>
              <c:pt idx="20">
                <c:v>0.63993428581788669</c:v>
              </c:pt>
              <c:pt idx="21">
                <c:v>0.64117269224714279</c:v>
              </c:pt>
              <c:pt idx="22">
                <c:v>0.64355369964541309</c:v>
              </c:pt>
              <c:pt idx="23">
                <c:v>0.63629119724247385</c:v>
              </c:pt>
            </c:numLit>
          </c:val>
          <c:smooth val="0"/>
        </c:ser>
        <c:ser>
          <c:idx val="1"/>
          <c:order val="1"/>
          <c:tx>
            <c:v>راندمان سخت سازي</c:v>
          </c:tx>
          <c:marker>
            <c:symbol val="circle"/>
            <c:size val="7"/>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0.0%</c:formatCode>
              <c:ptCount val="24"/>
              <c:pt idx="0">
                <c:v>0.96339371534195939</c:v>
              </c:pt>
              <c:pt idx="1">
                <c:v>0.90535716299512203</c:v>
              </c:pt>
              <c:pt idx="2">
                <c:v>0.93421777887594359</c:v>
              </c:pt>
              <c:pt idx="3">
                <c:v>0.95525925925925925</c:v>
              </c:pt>
              <c:pt idx="4">
                <c:v>0.88075725826175055</c:v>
              </c:pt>
              <c:pt idx="5">
                <c:v>0.91469070109414996</c:v>
              </c:pt>
              <c:pt idx="6">
                <c:v>0.95068443953691062</c:v>
              </c:pt>
              <c:pt idx="7">
                <c:v>0.93272008375118642</c:v>
              </c:pt>
              <c:pt idx="8">
                <c:v>0.92841750439566939</c:v>
              </c:pt>
              <c:pt idx="9">
                <c:v>0.92216603773584904</c:v>
              </c:pt>
              <c:pt idx="10">
                <c:v>0.91663163692919947</c:v>
              </c:pt>
              <c:pt idx="11">
                <c:v>0.94927659574468082</c:v>
              </c:pt>
              <c:pt idx="12">
                <c:v>0.94396972563859982</c:v>
              </c:pt>
              <c:pt idx="13">
                <c:v>0.91180219394978956</c:v>
              </c:pt>
              <c:pt idx="14">
                <c:v>0.99971828598671331</c:v>
              </c:pt>
              <c:pt idx="15">
                <c:v>0.89443744374437451</c:v>
              </c:pt>
              <c:pt idx="16">
                <c:v>0.92465565849807685</c:v>
              </c:pt>
              <c:pt idx="17">
                <c:v>0.98303054187192129</c:v>
              </c:pt>
              <c:pt idx="18">
                <c:v>0.8739014492753624</c:v>
              </c:pt>
              <c:pt idx="19">
                <c:v>0.88867415730337085</c:v>
              </c:pt>
              <c:pt idx="20">
                <c:v>0.91684465116279079</c:v>
              </c:pt>
              <c:pt idx="21">
                <c:v>0.92576856474588121</c:v>
              </c:pt>
              <c:pt idx="22">
                <c:v>0.93020612813370473</c:v>
              </c:pt>
              <c:pt idx="23">
                <c:v>0.93250093457943928</c:v>
              </c:pt>
            </c:numLit>
          </c:val>
          <c:smooth val="0"/>
        </c:ser>
        <c:dLbls>
          <c:showLegendKey val="0"/>
          <c:showVal val="0"/>
          <c:showCatName val="0"/>
          <c:showSerName val="0"/>
          <c:showPercent val="0"/>
          <c:showBubbleSize val="0"/>
        </c:dLbls>
        <c:marker val="1"/>
        <c:smooth val="0"/>
        <c:axId val="588531888"/>
        <c:axId val="588528080"/>
      </c:lineChart>
      <c:catAx>
        <c:axId val="588531888"/>
        <c:scaling>
          <c:orientation val="minMax"/>
        </c:scaling>
        <c:delete val="0"/>
        <c:axPos val="b"/>
        <c:majorGridlines/>
        <c:numFmt formatCode="[$-409]d\-mmm\-yy;@" sourceLinked="1"/>
        <c:majorTickMark val="out"/>
        <c:minorTickMark val="none"/>
        <c:tickLblPos val="nextTo"/>
        <c:txPr>
          <a:bodyPr rot="-2700000"/>
          <a:lstStyle/>
          <a:p>
            <a:pPr>
              <a:defRPr/>
            </a:pPr>
            <a:endParaRPr lang="en-US"/>
          </a:p>
        </c:txPr>
        <c:crossAx val="588528080"/>
        <c:crosses val="autoZero"/>
        <c:auto val="1"/>
        <c:lblAlgn val="ctr"/>
        <c:lblOffset val="100"/>
        <c:noMultiLvlLbl val="0"/>
      </c:catAx>
      <c:valAx>
        <c:axId val="588528080"/>
        <c:scaling>
          <c:orientation val="minMax"/>
          <c:max val="1"/>
          <c:min val="0.5"/>
        </c:scaling>
        <c:delete val="0"/>
        <c:axPos val="l"/>
        <c:majorGridlines/>
        <c:numFmt formatCode="0.0%" sourceLinked="1"/>
        <c:majorTickMark val="out"/>
        <c:minorTickMark val="none"/>
        <c:tickLblPos val="nextTo"/>
        <c:crossAx val="588531888"/>
        <c:crosses val="autoZero"/>
        <c:crossBetween val="between"/>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overlay val="0"/>
      <c:txPr>
        <a:bodyPr/>
        <a:lstStyle/>
        <a:p>
          <a:pPr>
            <a:defRPr>
              <a:cs typeface="B Mitra" pitchFamily="2" charset="-78"/>
            </a:defRPr>
          </a:pPr>
          <a:endParaRPr lang="en-US"/>
        </a:p>
      </c:txPr>
    </c:legend>
    <c:plotVisOnly val="1"/>
    <c:dispBlanksAs val="gap"/>
    <c:showDLblsOverMax val="0"/>
  </c:chart>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w="15875">
      <a:solidFill>
        <a:sysClr val="windowText" lastClr="000000"/>
      </a:solidFill>
    </a:ln>
  </c:spPr>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B Titr" pitchFamily="2" charset="-78"/>
              </a:defRPr>
            </a:pPr>
            <a:r>
              <a:rPr lang="fa-IR" sz="1200">
                <a:cs typeface="B Titr" pitchFamily="2" charset="-78"/>
              </a:rPr>
              <a:t>نرخ ساعتي</a:t>
            </a:r>
            <a:r>
              <a:rPr lang="fa-IR" sz="1200" baseline="0">
                <a:cs typeface="B Titr" pitchFamily="2" charset="-78"/>
              </a:rPr>
              <a:t> توليد</a:t>
            </a:r>
            <a:endParaRPr lang="en-US" sz="1200">
              <a:cs typeface="B Titr" pitchFamily="2" charset="-78"/>
            </a:endParaRPr>
          </a:p>
        </c:rich>
      </c:tx>
      <c:overlay val="0"/>
    </c:title>
    <c:autoTitleDeleted val="0"/>
    <c:plotArea>
      <c:layout>
        <c:manualLayout>
          <c:layoutTarget val="inner"/>
          <c:xMode val="edge"/>
          <c:yMode val="edge"/>
          <c:x val="6.0249007394030406E-2"/>
          <c:y val="0.18940985710121858"/>
          <c:w val="0.93842936209306582"/>
          <c:h val="0.50421977252843464"/>
        </c:manualLayout>
      </c:layout>
      <c:lineChart>
        <c:grouping val="standard"/>
        <c:varyColors val="0"/>
        <c:ser>
          <c:idx val="0"/>
          <c:order val="0"/>
          <c:tx>
            <c:v>نرخ ساعتی تولید</c:v>
          </c:tx>
          <c:spPr>
            <a:ln>
              <a:solidFill>
                <a:srgbClr val="FF0000"/>
              </a:solidFill>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478</c:v>
              </c:pt>
              <c:pt idx="1">
                <c:v>294</c:v>
              </c:pt>
              <c:pt idx="2">
                <c:v>382</c:v>
              </c:pt>
              <c:pt idx="3">
                <c:v>498</c:v>
              </c:pt>
              <c:pt idx="4">
                <c:v>476</c:v>
              </c:pt>
              <c:pt idx="5">
                <c:v>474</c:v>
              </c:pt>
              <c:pt idx="6">
                <c:v>476</c:v>
              </c:pt>
              <c:pt idx="7">
                <c:v>478</c:v>
              </c:pt>
              <c:pt idx="8">
                <c:v>468</c:v>
              </c:pt>
              <c:pt idx="9">
                <c:v>486</c:v>
              </c:pt>
              <c:pt idx="10">
                <c:v>480</c:v>
              </c:pt>
              <c:pt idx="11">
                <c:v>482</c:v>
              </c:pt>
              <c:pt idx="12">
                <c:v>466</c:v>
              </c:pt>
              <c:pt idx="13">
                <c:v>512</c:v>
              </c:pt>
              <c:pt idx="14">
                <c:v>494</c:v>
              </c:pt>
              <c:pt idx="15">
                <c:v>486</c:v>
              </c:pt>
              <c:pt idx="16">
                <c:v>476</c:v>
              </c:pt>
              <c:pt idx="17">
                <c:v>492</c:v>
              </c:pt>
              <c:pt idx="18">
                <c:v>486</c:v>
              </c:pt>
              <c:pt idx="19">
                <c:v>496</c:v>
              </c:pt>
              <c:pt idx="20">
                <c:v>496</c:v>
              </c:pt>
              <c:pt idx="21">
                <c:v>484</c:v>
              </c:pt>
              <c:pt idx="22">
                <c:v>480</c:v>
              </c:pt>
              <c:pt idx="23">
                <c:v>490</c:v>
              </c:pt>
            </c:numLit>
          </c:val>
          <c:smooth val="0"/>
        </c:ser>
        <c:ser>
          <c:idx val="1"/>
          <c:order val="1"/>
          <c:tx>
            <c:v>نرخ ساعتي مورد نظر</c:v>
          </c:tx>
          <c:spPr>
            <a:ln>
              <a:solidFill>
                <a:schemeClr val="tx1"/>
              </a:solidFill>
              <a:prstDash val="lgDash"/>
            </a:ln>
          </c:spPr>
          <c:marker>
            <c:symbol val="none"/>
          </c:marker>
          <c:cat>
            <c:numLit>
              <c:formatCode>h:mm</c:formatCode>
              <c:ptCount val="24"/>
              <c:pt idx="0">
                <c:v>0.29166666666666669</c:v>
              </c:pt>
              <c:pt idx="1">
                <c:v>0.33333333333333298</c:v>
              </c:pt>
              <c:pt idx="2">
                <c:v>0.375</c:v>
              </c:pt>
              <c:pt idx="3">
                <c:v>0.41666666666666702</c:v>
              </c:pt>
              <c:pt idx="4">
                <c:v>0.45833333333333298</c:v>
              </c:pt>
              <c:pt idx="5">
                <c:v>0.5</c:v>
              </c:pt>
              <c:pt idx="6">
                <c:v>0.54166666666666696</c:v>
              </c:pt>
              <c:pt idx="7">
                <c:v>0.58333333333333304</c:v>
              </c:pt>
              <c:pt idx="8">
                <c:v>0.625</c:v>
              </c:pt>
              <c:pt idx="9">
                <c:v>0.66666666666666696</c:v>
              </c:pt>
              <c:pt idx="10">
                <c:v>0.70833333333333304</c:v>
              </c:pt>
              <c:pt idx="11">
                <c:v>0.75</c:v>
              </c:pt>
              <c:pt idx="12">
                <c:v>0.79166666666666696</c:v>
              </c:pt>
              <c:pt idx="13">
                <c:v>0.83333333333333304</c:v>
              </c:pt>
              <c:pt idx="14">
                <c:v>0.875</c:v>
              </c:pt>
              <c:pt idx="15">
                <c:v>0.91666666666666696</c:v>
              </c:pt>
              <c:pt idx="16">
                <c:v>0.95833333333333304</c:v>
              </c:pt>
              <c:pt idx="17">
                <c:v>1</c:v>
              </c:pt>
              <c:pt idx="18">
                <c:v>1.0416666666666701</c:v>
              </c:pt>
              <c:pt idx="19">
                <c:v>1.0833333333333299</c:v>
              </c:pt>
              <c:pt idx="20">
                <c:v>1.125</c:v>
              </c:pt>
              <c:pt idx="21">
                <c:v>1.1666666666666701</c:v>
              </c:pt>
              <c:pt idx="22">
                <c:v>1.2083333333333399</c:v>
              </c:pt>
              <c:pt idx="23">
                <c:v>1.25</c:v>
              </c:pt>
            </c:numLit>
          </c:cat>
          <c:val>
            <c:numLit>
              <c:formatCode>[$-409]d\-mmm\-yy;@</c:formatCode>
              <c:ptCount val="24"/>
              <c:pt idx="0">
                <c:v>479.16666666666669</c:v>
              </c:pt>
              <c:pt idx="1">
                <c:v>479.16666666666669</c:v>
              </c:pt>
              <c:pt idx="2">
                <c:v>479.16666666666669</c:v>
              </c:pt>
              <c:pt idx="3">
                <c:v>479.16666666666669</c:v>
              </c:pt>
              <c:pt idx="4">
                <c:v>479.16666666666669</c:v>
              </c:pt>
              <c:pt idx="5">
                <c:v>479.16666666666669</c:v>
              </c:pt>
              <c:pt idx="6">
                <c:v>479.16666666666669</c:v>
              </c:pt>
              <c:pt idx="7">
                <c:v>479.16666666666669</c:v>
              </c:pt>
              <c:pt idx="8">
                <c:v>479.16666666666669</c:v>
              </c:pt>
              <c:pt idx="9">
                <c:v>479.16666666666669</c:v>
              </c:pt>
              <c:pt idx="10">
                <c:v>479.16666666666669</c:v>
              </c:pt>
              <c:pt idx="11">
                <c:v>479.16666666666669</c:v>
              </c:pt>
              <c:pt idx="12">
                <c:v>479.16666666666669</c:v>
              </c:pt>
              <c:pt idx="13">
                <c:v>479.16666666666669</c:v>
              </c:pt>
              <c:pt idx="14">
                <c:v>479.16666666666669</c:v>
              </c:pt>
              <c:pt idx="15">
                <c:v>479.16666666666669</c:v>
              </c:pt>
              <c:pt idx="16">
                <c:v>479.16666666666669</c:v>
              </c:pt>
              <c:pt idx="17">
                <c:v>479.16666666666669</c:v>
              </c:pt>
              <c:pt idx="18">
                <c:v>479.16666666666669</c:v>
              </c:pt>
              <c:pt idx="19">
                <c:v>479.16666666666669</c:v>
              </c:pt>
              <c:pt idx="20">
                <c:v>479.16666666666669</c:v>
              </c:pt>
              <c:pt idx="21">
                <c:v>479.16666666666669</c:v>
              </c:pt>
              <c:pt idx="22">
                <c:v>479.16666666666669</c:v>
              </c:pt>
              <c:pt idx="23">
                <c:v>479.16666666666669</c:v>
              </c:pt>
            </c:numLit>
          </c:val>
          <c:smooth val="0"/>
        </c:ser>
        <c:dLbls>
          <c:showLegendKey val="0"/>
          <c:showVal val="0"/>
          <c:showCatName val="0"/>
          <c:showSerName val="0"/>
          <c:showPercent val="0"/>
          <c:showBubbleSize val="0"/>
        </c:dLbls>
        <c:smooth val="0"/>
        <c:axId val="588536784"/>
        <c:axId val="588524272"/>
      </c:lineChart>
      <c:catAx>
        <c:axId val="588536784"/>
        <c:scaling>
          <c:orientation val="minMax"/>
        </c:scaling>
        <c:delete val="0"/>
        <c:axPos val="b"/>
        <c:title>
          <c:tx>
            <c:rich>
              <a:bodyPr/>
              <a:lstStyle/>
              <a:p>
                <a:pPr>
                  <a:defRPr>
                    <a:cs typeface="B Mitra" pitchFamily="2" charset="-78"/>
                  </a:defRPr>
                </a:pPr>
                <a:r>
                  <a:rPr lang="fa-IR">
                    <a:cs typeface="B Mitra" pitchFamily="2" charset="-78"/>
                  </a:rPr>
                  <a:t>زمان</a:t>
                </a:r>
                <a:endParaRPr lang="en-US">
                  <a:cs typeface="B Mitra" pitchFamily="2" charset="-78"/>
                </a:endParaRPr>
              </a:p>
            </c:rich>
          </c:tx>
          <c:layout>
            <c:manualLayout>
              <c:xMode val="edge"/>
              <c:yMode val="edge"/>
              <c:x val="1.5793645629007123E-2"/>
              <c:y val="0.79956232137642613"/>
            </c:manualLayout>
          </c:layout>
          <c:overlay val="0"/>
        </c:title>
        <c:numFmt formatCode="h:mm;@" sourceLinked="0"/>
        <c:majorTickMark val="out"/>
        <c:minorTickMark val="none"/>
        <c:tickLblPos val="nextTo"/>
        <c:txPr>
          <a:bodyPr rot="-2700000"/>
          <a:lstStyle/>
          <a:p>
            <a:pPr>
              <a:defRPr/>
            </a:pPr>
            <a:endParaRPr lang="en-US"/>
          </a:p>
        </c:txPr>
        <c:crossAx val="588524272"/>
        <c:crosses val="autoZero"/>
        <c:auto val="1"/>
        <c:lblAlgn val="ctr"/>
        <c:lblOffset val="100"/>
        <c:noMultiLvlLbl val="0"/>
      </c:catAx>
      <c:valAx>
        <c:axId val="588524272"/>
        <c:scaling>
          <c:orientation val="minMax"/>
          <c:max val="600"/>
          <c:min val="0"/>
        </c:scaling>
        <c:delete val="0"/>
        <c:axPos val="l"/>
        <c:majorGridlines/>
        <c:title>
          <c:tx>
            <c:rich>
              <a:bodyPr rot="0" vert="horz"/>
              <a:lstStyle/>
              <a:p>
                <a:pPr>
                  <a:defRPr>
                    <a:cs typeface="B Mitra" pitchFamily="2" charset="-78"/>
                  </a:defRPr>
                </a:pPr>
                <a:r>
                  <a:rPr lang="fa-IR">
                    <a:cs typeface="B Mitra" pitchFamily="2" charset="-78"/>
                  </a:rPr>
                  <a:t>تناژ</a:t>
                </a:r>
                <a:endParaRPr lang="en-US">
                  <a:cs typeface="B Mitra" pitchFamily="2" charset="-78"/>
                </a:endParaRPr>
              </a:p>
            </c:rich>
          </c:tx>
          <c:layout>
            <c:manualLayout>
              <c:xMode val="edge"/>
              <c:yMode val="edge"/>
              <c:x val="1.3245034493928685E-2"/>
              <c:y val="0.69743731072077553"/>
            </c:manualLayout>
          </c:layout>
          <c:overlay val="0"/>
        </c:title>
        <c:numFmt formatCode="General" sourceLinked="0"/>
        <c:majorTickMark val="out"/>
        <c:minorTickMark val="none"/>
        <c:tickLblPos val="nextTo"/>
        <c:crossAx val="588536784"/>
        <c:crosses val="autoZero"/>
        <c:crossBetween val="between"/>
        <c:majorUnit val="100"/>
      </c:valAx>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lotArea>
    <c:legend>
      <c:legendPos val="b"/>
      <c:layout>
        <c:manualLayout>
          <c:xMode val="edge"/>
          <c:yMode val="edge"/>
          <c:x val="0.36126488619336738"/>
          <c:y val="0.85436582901953662"/>
          <c:w val="0.27747012332172138"/>
          <c:h val="0.13577347062386433"/>
        </c:manualLayout>
      </c:layout>
      <c:overlay val="0"/>
      <c:txPr>
        <a:bodyPr/>
        <a:lstStyle/>
        <a:p>
          <a:pPr>
            <a:defRPr>
              <a:cs typeface="B Badr" pitchFamily="2" charset="-78"/>
            </a:defRPr>
          </a:pPr>
          <a:endParaRPr lang="en-US"/>
        </a:p>
      </c:txPr>
    </c:legend>
    <c:plotVisOnly val="1"/>
    <c:dispBlanksAs val="gap"/>
    <c:showDLblsOverMax val="0"/>
  </c:chart>
  <c:spPr>
    <a:gradFill>
      <a:gsLst>
        <a:gs pos="0">
          <a:srgbClr val="4F81BD">
            <a:tint val="66000"/>
            <a:satMod val="160000"/>
          </a:srgbClr>
        </a:gs>
        <a:gs pos="50000">
          <a:srgbClr val="4F81BD">
            <a:tint val="44500"/>
            <a:satMod val="160000"/>
          </a:srgbClr>
        </a:gs>
        <a:gs pos="100000">
          <a:srgbClr val="4F81BD">
            <a:tint val="23500"/>
            <a:satMod val="160000"/>
          </a:srgbClr>
        </a:gs>
      </a:gsLst>
      <a:lin ang="5400000" scaled="0"/>
    </a:gradFill>
  </c:spPr>
  <c:printSettings>
    <c:headerFooter/>
    <c:pageMargins b="0.75000000000001465" l="0.70000000000000062" r="0.70000000000000062" t="0.75000000000001465" header="0.30000000000000032" footer="0.3000000000000003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4.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6.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28.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0.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3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2.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4.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6.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3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38.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3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0.xml"/></Relationships>
</file>

<file path=xl/drawings/_rels/drawing21.xml.rels><?xml version="1.0" encoding="UTF-8" standalone="yes"?>
<Relationships xmlns="http://schemas.openxmlformats.org/package/2006/relationships"><Relationship Id="rId3" Type="http://schemas.openxmlformats.org/officeDocument/2006/relationships/chart" Target="../charts/chart4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2.xml"/></Relationships>
</file>

<file path=xl/drawings/_rels/drawing2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4.xml"/></Relationships>
</file>

<file path=xl/drawings/_rels/drawing23.xml.rels><?xml version="1.0" encoding="UTF-8" standalone="yes"?>
<Relationships xmlns="http://schemas.openxmlformats.org/package/2006/relationships"><Relationship Id="rId3" Type="http://schemas.openxmlformats.org/officeDocument/2006/relationships/chart" Target="../charts/chart4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6.xml"/></Relationships>
</file>

<file path=xl/drawings/_rels/drawing24.xml.rels><?xml version="1.0" encoding="UTF-8" standalone="yes"?>
<Relationships xmlns="http://schemas.openxmlformats.org/package/2006/relationships"><Relationship Id="rId3" Type="http://schemas.openxmlformats.org/officeDocument/2006/relationships/chart" Target="../charts/chart4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48.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4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50.xml"/></Relationships>
</file>

<file path=xl/drawings/_rels/drawing26.xml.rels><?xml version="1.0" encoding="UTF-8" standalone="yes"?>
<Relationships xmlns="http://schemas.openxmlformats.org/package/2006/relationships"><Relationship Id="rId3" Type="http://schemas.openxmlformats.org/officeDocument/2006/relationships/chart" Target="../charts/chart5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52.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54.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56.xml"/></Relationships>
</file>

<file path=xl/drawings/_rels/drawing29.xml.rels><?xml version="1.0" encoding="UTF-8" standalone="yes"?>
<Relationships xmlns="http://schemas.openxmlformats.org/package/2006/relationships"><Relationship Id="rId3" Type="http://schemas.openxmlformats.org/officeDocument/2006/relationships/chart" Target="../charts/chart5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5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6.xml"/></Relationships>
</file>

<file path=xl/drawings/_rels/drawing30.xml.rels><?xml version="1.0" encoding="UTF-8" standalone="yes"?>
<Relationships xmlns="http://schemas.openxmlformats.org/package/2006/relationships"><Relationship Id="rId3" Type="http://schemas.openxmlformats.org/officeDocument/2006/relationships/chart" Target="../charts/chart5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60.xml"/></Relationships>
</file>

<file path=xl/drawings/_rels/drawing31.xml.rels><?xml version="1.0" encoding="UTF-8" standalone="yes"?>
<Relationships xmlns="http://schemas.openxmlformats.org/package/2006/relationships"><Relationship Id="rId3" Type="http://schemas.openxmlformats.org/officeDocument/2006/relationships/chart" Target="../charts/chart6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6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image" Target="../media/image2.jpeg"/><Relationship Id="rId1" Type="http://schemas.openxmlformats.org/officeDocument/2006/relationships/image" Target="../media/image1.png"/><Relationship Id="rId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000871" y="19050"/>
          <a:ext cx="443368" cy="14859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oneCellAnchor>
    <xdr:from>
      <xdr:col>0</xdr:col>
      <xdr:colOff>66675</xdr:colOff>
      <xdr:row>0</xdr:row>
      <xdr:rowOff>95248</xdr:rowOff>
    </xdr:from>
    <xdr:ext cx="1277874" cy="552452"/>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360340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one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000871" y="19050"/>
          <a:ext cx="443368" cy="14859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oneCellAnchor>
    <xdr:from>
      <xdr:col>0</xdr:col>
      <xdr:colOff>66675</xdr:colOff>
      <xdr:row>0</xdr:row>
      <xdr:rowOff>95248</xdr:rowOff>
    </xdr:from>
    <xdr:ext cx="1277874" cy="552452"/>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360340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one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185281</xdr:colOff>
      <xdr:row>0</xdr:row>
      <xdr:rowOff>19050</xdr:rowOff>
    </xdr:from>
    <xdr:to>
      <xdr:col>6</xdr:col>
      <xdr:colOff>1009649</xdr:colOff>
      <xdr:row>0</xdr:row>
      <xdr:rowOff>762000</xdr:rowOff>
    </xdr:to>
    <xdr:pic>
      <xdr:nvPicPr>
        <xdr:cNvPr id="2"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10233960991" y="19050"/>
          <a:ext cx="824368" cy="742950"/>
        </a:xfrm>
        <a:prstGeom prst="roundRect">
          <a:avLst>
            <a:gd name="adj" fmla="val 26923"/>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66675</xdr:colOff>
      <xdr:row>0</xdr:row>
      <xdr:rowOff>95248</xdr:rowOff>
    </xdr:from>
    <xdr:to>
      <xdr:col>0</xdr:col>
      <xdr:colOff>1344549</xdr:colOff>
      <xdr:row>0</xdr:row>
      <xdr:rowOff>647700</xdr:rowOff>
    </xdr:to>
    <xdr:pic>
      <xdr:nvPicPr>
        <xdr:cNvPr id="3" name="Picture 2" descr="img025.jpg"/>
        <xdr:cNvPicPr>
          <a:picLocks noChangeAspect="1"/>
        </xdr:cNvPicPr>
      </xdr:nvPicPr>
      <xdr:blipFill>
        <a:blip xmlns:r="http://schemas.openxmlformats.org/officeDocument/2006/relationships" r:embed="rId2" cstate="print"/>
        <a:stretch>
          <a:fillRect/>
        </a:stretch>
      </xdr:blipFill>
      <xdr:spPr>
        <a:xfrm>
          <a:off x="10240834611" y="95248"/>
          <a:ext cx="1277874" cy="552452"/>
        </a:xfrm>
        <a:prstGeom prst="roundRect">
          <a:avLst>
            <a:gd name="adj" fmla="val 50000"/>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0</xdr:col>
      <xdr:colOff>28576</xdr:colOff>
      <xdr:row>170</xdr:row>
      <xdr:rowOff>66674</xdr:rowOff>
    </xdr:from>
    <xdr:to>
      <xdr:col>6</xdr:col>
      <xdr:colOff>1095376</xdr:colOff>
      <xdr:row>170</xdr:row>
      <xdr:rowOff>2209799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201</xdr:row>
      <xdr:rowOff>95249</xdr:rowOff>
    </xdr:from>
    <xdr:to>
      <xdr:col>6</xdr:col>
      <xdr:colOff>1085850</xdr:colOff>
      <xdr:row>201</xdr:row>
      <xdr:rowOff>4171950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soori/&#1711;&#1586;&#1575;&#1585;&#1588;%20&#1578;&#1608;&#1604;&#1740;&#1583;%20&#1583;&#1601;&#1578;&#1585;%20&#1578;&#1607;&#1585;&#1575;&#1606;%20&#1601;&#1585;&#1608;&#1585;&#1583;&#1740;&#1606;%209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kargar\report\daily\new%20access\Daily%20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واحد برنامه ریزی تولید
گزارش روزانه تولید</v>
          </cell>
          <cell r="B1">
            <v>0</v>
          </cell>
          <cell r="C1">
            <v>0</v>
          </cell>
          <cell r="D1">
            <v>0</v>
          </cell>
          <cell r="E1">
            <v>0</v>
          </cell>
        </row>
        <row r="2">
          <cell r="A2">
            <v>0</v>
          </cell>
          <cell r="B2">
            <v>0</v>
          </cell>
          <cell r="C2">
            <v>0</v>
          </cell>
          <cell r="D2">
            <v>0</v>
          </cell>
          <cell r="E2">
            <v>0</v>
          </cell>
        </row>
        <row r="3">
          <cell r="A3" t="str">
            <v xml:space="preserve"> مديريت محترم عامل شركت پاميدكو</v>
          </cell>
          <cell r="B3">
            <v>0</v>
          </cell>
          <cell r="C3">
            <v>0</v>
          </cell>
          <cell r="D3">
            <v>0</v>
          </cell>
          <cell r="E3">
            <v>0</v>
          </cell>
        </row>
        <row r="4">
          <cell r="A4" t="str">
            <v xml:space="preserve">  شماره گزارش :30</v>
          </cell>
          <cell r="B4">
            <v>0</v>
          </cell>
          <cell r="C4">
            <v>0</v>
          </cell>
          <cell r="D4" t="str">
            <v>تاریخ گزارش: 1398/01/30</v>
          </cell>
          <cell r="E4">
            <v>0</v>
          </cell>
        </row>
        <row r="5">
          <cell r="A5" t="str">
            <v>شرح</v>
          </cell>
          <cell r="B5" t="str">
            <v>واحد</v>
          </cell>
          <cell r="C5" t="str">
            <v>روز</v>
          </cell>
          <cell r="D5" t="str">
            <v>از ابتداي ماه</v>
          </cell>
          <cell r="E5" t="str">
            <v>از ابتداي سال</v>
          </cell>
        </row>
        <row r="6">
          <cell r="A6" t="str">
            <v>1. میزان تولید</v>
          </cell>
          <cell r="B6">
            <v>0</v>
          </cell>
          <cell r="C6">
            <v>0</v>
          </cell>
          <cell r="D6">
            <v>0</v>
          </cell>
          <cell r="E6">
            <v>0</v>
          </cell>
        </row>
        <row r="7">
          <cell r="A7" t="str">
            <v>میزان تولید بر اساس برنامه</v>
          </cell>
          <cell r="B7" t="str">
            <v>تن</v>
          </cell>
          <cell r="C7">
            <v>11500</v>
          </cell>
          <cell r="D7">
            <v>328500</v>
          </cell>
          <cell r="E7">
            <v>328500</v>
          </cell>
        </row>
        <row r="8">
          <cell r="A8" t="str">
            <v>میزان تولید واقعي</v>
          </cell>
          <cell r="B8" t="str">
            <v>تن</v>
          </cell>
          <cell r="C8">
            <v>12408</v>
          </cell>
          <cell r="D8">
            <v>326969</v>
          </cell>
          <cell r="E8">
            <v>326969</v>
          </cell>
        </row>
        <row r="9">
          <cell r="A9" t="str">
            <v>درصد تحقق برنامه</v>
          </cell>
          <cell r="B9" t="str">
            <v>%</v>
          </cell>
          <cell r="C9">
            <v>1.0789565217391304</v>
          </cell>
          <cell r="D9">
            <v>0.99533942161339417</v>
          </cell>
          <cell r="E9">
            <v>0.99533942161339417</v>
          </cell>
        </row>
        <row r="10">
          <cell r="A10" t="str">
            <v>2. ساعات تولید و توقفات</v>
          </cell>
          <cell r="B10">
            <v>0</v>
          </cell>
          <cell r="C10">
            <v>0</v>
          </cell>
          <cell r="D10">
            <v>0</v>
          </cell>
          <cell r="E10">
            <v>0</v>
          </cell>
        </row>
        <row r="11">
          <cell r="A11" t="str">
            <v>زمان تولید</v>
          </cell>
          <cell r="B11" t="str">
            <v>ساعت</v>
          </cell>
          <cell r="C11">
            <v>23.9</v>
          </cell>
          <cell r="D11">
            <v>656.45</v>
          </cell>
          <cell r="E11">
            <v>656.45</v>
          </cell>
        </row>
        <row r="12">
          <cell r="A12" t="str">
            <v>زمان توقفات</v>
          </cell>
          <cell r="B12" t="str">
            <v>ساعت</v>
          </cell>
          <cell r="C12">
            <v>0.1</v>
          </cell>
          <cell r="D12">
            <v>63.55</v>
          </cell>
          <cell r="E12">
            <v>63.55</v>
          </cell>
        </row>
        <row r="13">
          <cell r="A13" t="str">
            <v>برنامه ريزي نشده</v>
          </cell>
          <cell r="B13" t="str">
            <v>ساعت</v>
          </cell>
          <cell r="C13">
            <v>0.1</v>
          </cell>
          <cell r="D13">
            <v>11.3</v>
          </cell>
          <cell r="E13">
            <v>11.3</v>
          </cell>
        </row>
        <row r="14">
          <cell r="A14" t="str">
            <v>برنامه ريزي شده</v>
          </cell>
          <cell r="B14" t="str">
            <v>ساعت</v>
          </cell>
          <cell r="C14">
            <v>0</v>
          </cell>
          <cell r="D14">
            <v>52.25</v>
          </cell>
          <cell r="E14">
            <v>52.25</v>
          </cell>
        </row>
        <row r="15">
          <cell r="A15" t="str">
            <v>3. دريافت كنسانتره</v>
          </cell>
          <cell r="B15">
            <v>0</v>
          </cell>
          <cell r="C15">
            <v>0</v>
          </cell>
          <cell r="D15">
            <v>0</v>
          </cell>
          <cell r="E15">
            <v>0</v>
          </cell>
        </row>
        <row r="16">
          <cell r="A16" t="str">
            <v>دريافت كنسانتره</v>
          </cell>
          <cell r="B16" t="str">
            <v>تن</v>
          </cell>
          <cell r="C16">
            <v>14298.439971923828</v>
          </cell>
          <cell r="D16">
            <v>363555.28988647461</v>
          </cell>
          <cell r="E16">
            <v>363555.28988647461</v>
          </cell>
        </row>
        <row r="17">
          <cell r="A17" t="str">
            <v>تعداد واگن تخليه شده</v>
          </cell>
          <cell r="B17" t="str">
            <v>دستگاه</v>
          </cell>
          <cell r="C17">
            <v>191</v>
          </cell>
          <cell r="D17">
            <v>4959</v>
          </cell>
          <cell r="E17">
            <v>4959</v>
          </cell>
        </row>
        <row r="18">
          <cell r="A18" t="str">
            <v>تعداد كاميون تخليه شده</v>
          </cell>
          <cell r="B18" t="str">
            <v>دستگاه</v>
          </cell>
          <cell r="C18">
            <v>30</v>
          </cell>
          <cell r="D18">
            <v>592</v>
          </cell>
          <cell r="E18">
            <v>592</v>
          </cell>
        </row>
        <row r="19">
          <cell r="A19" t="str">
            <v>موجودي كنسانتره قابل برداشت</v>
          </cell>
          <cell r="B19" t="str">
            <v>تن</v>
          </cell>
          <cell r="C19">
            <v>72666.289916992231</v>
          </cell>
          <cell r="D19">
            <v>0</v>
          </cell>
          <cell r="E19">
            <v>0</v>
          </cell>
        </row>
        <row r="20">
          <cell r="A20" t="str">
            <v>4. بارگيري گندله</v>
          </cell>
          <cell r="B20">
            <v>0</v>
          </cell>
          <cell r="C20">
            <v>0</v>
          </cell>
          <cell r="D20">
            <v>0</v>
          </cell>
          <cell r="E20">
            <v>0</v>
          </cell>
        </row>
        <row r="21">
          <cell r="A21" t="str">
            <v>گندله بارگيري شده</v>
          </cell>
          <cell r="B21" t="str">
            <v>تن</v>
          </cell>
          <cell r="C21">
            <v>12050.179992675781</v>
          </cell>
          <cell r="D21">
            <v>330099.80004882807</v>
          </cell>
          <cell r="E21">
            <v>330099.80004882807</v>
          </cell>
        </row>
        <row r="22">
          <cell r="A22" t="str">
            <v>تعداد واگن</v>
          </cell>
          <cell r="B22" t="str">
            <v>دستگاه</v>
          </cell>
          <cell r="C22">
            <v>0</v>
          </cell>
          <cell r="D22">
            <v>0</v>
          </cell>
          <cell r="E22">
            <v>0</v>
          </cell>
        </row>
        <row r="23">
          <cell r="A23" t="str">
            <v>تعداد كاميون</v>
          </cell>
          <cell r="B23" t="str">
            <v>دستگاه</v>
          </cell>
          <cell r="C23">
            <v>64</v>
          </cell>
          <cell r="D23">
            <v>2609</v>
          </cell>
          <cell r="E23">
            <v>2609</v>
          </cell>
        </row>
        <row r="24">
          <cell r="A24" t="str">
            <v>موجودی گندله</v>
          </cell>
          <cell r="B24" t="str">
            <v>تن</v>
          </cell>
          <cell r="C24">
            <v>83889.199951171919</v>
          </cell>
          <cell r="D24">
            <v>0</v>
          </cell>
          <cell r="E24">
            <v>0</v>
          </cell>
        </row>
        <row r="25">
          <cell r="A25">
            <v>0</v>
          </cell>
          <cell r="B25">
            <v>0</v>
          </cell>
          <cell r="C25">
            <v>0</v>
          </cell>
          <cell r="D25">
            <v>0</v>
          </cell>
          <cell r="E25">
            <v>0</v>
          </cell>
        </row>
        <row r="26">
          <cell r="A26" t="str">
            <v>5 . شرح توقفات توليد روزانه</v>
          </cell>
          <cell r="B26">
            <v>0</v>
          </cell>
          <cell r="C26">
            <v>0</v>
          </cell>
          <cell r="D26">
            <v>0</v>
          </cell>
          <cell r="E26">
            <v>0</v>
          </cell>
        </row>
        <row r="27">
          <cell r="A27" t="str">
            <v>شرح توقف</v>
          </cell>
          <cell r="B27">
            <v>0</v>
          </cell>
          <cell r="C27">
            <v>0</v>
          </cell>
          <cell r="D27" t="str">
            <v>کد تجهیز</v>
          </cell>
          <cell r="E27" t="str">
            <v>مدت زمان ( دقيقه)</v>
          </cell>
        </row>
        <row r="28">
          <cell r="A28" t="str">
            <v xml:space="preserve">  توقف تولید بدلیل کشیده شدن راپ سوییچ نوار در اثر ریزش مواد(کاهش تناژ تولید :50 تن)</v>
          </cell>
          <cell r="B28">
            <v>0</v>
          </cell>
          <cell r="C28">
            <v>0</v>
          </cell>
          <cell r="D28" t="str">
            <v>620BC3</v>
          </cell>
          <cell r="E28">
            <v>6</v>
          </cell>
        </row>
        <row r="29">
          <cell r="A29">
            <v>0</v>
          </cell>
          <cell r="B29">
            <v>0</v>
          </cell>
          <cell r="C29">
            <v>0</v>
          </cell>
          <cell r="D29" t="str">
            <v/>
          </cell>
          <cell r="E29" t="str">
            <v/>
          </cell>
        </row>
        <row r="30">
          <cell r="A30" t="str">
            <v>6 . توضيحات</v>
          </cell>
          <cell r="B30">
            <v>0</v>
          </cell>
          <cell r="C30">
            <v>0</v>
          </cell>
          <cell r="D30">
            <v>0</v>
          </cell>
          <cell r="E30">
            <v>0</v>
          </cell>
        </row>
        <row r="31">
          <cell r="A31" t="str">
            <v xml:space="preserve">  1 - از ساعت 7 الی 11 بدلیل تریپ 510WF7 و نشتی بنتونیت از باتر فلای ولو راندمان بالینگ کاهش داشت.(کاهش تناژ تولید :150 تن)</v>
          </cell>
          <cell r="B31">
            <v>0</v>
          </cell>
          <cell r="C31">
            <v>0</v>
          </cell>
          <cell r="D31">
            <v>0</v>
          </cell>
          <cell r="E31">
            <v>0</v>
          </cell>
        </row>
        <row r="32">
          <cell r="A32" t="str">
            <v/>
          </cell>
          <cell r="B32">
            <v>0</v>
          </cell>
          <cell r="C32">
            <v>0</v>
          </cell>
          <cell r="D32">
            <v>0</v>
          </cell>
          <cell r="E32">
            <v>0</v>
          </cell>
        </row>
      </sheetData>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اخطار"/>
      <sheetName val="Sheet1"/>
      <sheetName val="report (2)"/>
      <sheetName val="tehran"/>
      <sheetName val="P"/>
      <sheetName val="concentrate"/>
      <sheetName val="ARFA"/>
      <sheetName val="GHADIR"/>
      <sheetName val="SAMEN"/>
    </sheetNames>
    <sheetDataSet>
      <sheetData sheetId="0"/>
      <sheetData sheetId="1"/>
      <sheetData sheetId="2">
        <row r="2">
          <cell r="A2">
            <v>0.29166666666666669</v>
          </cell>
          <cell r="B2">
            <v>0</v>
          </cell>
          <cell r="C2">
            <v>472</v>
          </cell>
          <cell r="M2">
            <v>0.61604549030915456</v>
          </cell>
          <cell r="P2">
            <v>0.90938250256671183</v>
          </cell>
          <cell r="Q2">
            <v>0.62325674735297931</v>
          </cell>
        </row>
        <row r="3">
          <cell r="A3">
            <v>0.33333333333333298</v>
          </cell>
          <cell r="B3">
            <v>0</v>
          </cell>
          <cell r="C3">
            <v>490</v>
          </cell>
          <cell r="M3">
            <v>0.61344656270253284</v>
          </cell>
          <cell r="P3">
            <v>0.95001912045889103</v>
          </cell>
          <cell r="R3">
            <v>0.94857680103419917</v>
          </cell>
        </row>
        <row r="4">
          <cell r="A4">
            <v>0.375</v>
          </cell>
          <cell r="B4">
            <v>0</v>
          </cell>
          <cell r="C4">
            <v>492</v>
          </cell>
          <cell r="M4">
            <v>0.63294844890122792</v>
          </cell>
          <cell r="P4">
            <v>0.92301202590194276</v>
          </cell>
        </row>
        <row r="5">
          <cell r="A5">
            <v>0.41666666666666702</v>
          </cell>
          <cell r="B5">
            <v>0</v>
          </cell>
          <cell r="C5">
            <v>506</v>
          </cell>
          <cell r="M5">
            <v>0.63392092338374528</v>
          </cell>
          <cell r="P5">
            <v>0.94927659574468093</v>
          </cell>
        </row>
        <row r="6">
          <cell r="A6">
            <v>0.45833333333333298</v>
          </cell>
          <cell r="B6">
            <v>0</v>
          </cell>
          <cell r="C6">
            <v>476</v>
          </cell>
          <cell r="M6">
            <v>0.6364978827361446</v>
          </cell>
          <cell r="P6">
            <v>0.95389173114104209</v>
          </cell>
        </row>
        <row r="7">
          <cell r="A7">
            <v>0.5</v>
          </cell>
          <cell r="B7">
            <v>0</v>
          </cell>
          <cell r="C7">
            <v>474</v>
          </cell>
          <cell r="M7">
            <v>0.62829369324370254</v>
          </cell>
          <cell r="P7">
            <v>0.96202423112767932</v>
          </cell>
        </row>
        <row r="8">
          <cell r="A8">
            <v>0.54166666666666696</v>
          </cell>
          <cell r="B8">
            <v>0</v>
          </cell>
          <cell r="C8">
            <v>504</v>
          </cell>
          <cell r="M8">
            <v>0.6207625819524546</v>
          </cell>
          <cell r="P8">
            <v>0.96735947720724424</v>
          </cell>
        </row>
        <row r="9">
          <cell r="A9">
            <v>0.58333333333333304</v>
          </cell>
          <cell r="B9">
            <v>0</v>
          </cell>
          <cell r="C9">
            <v>496</v>
          </cell>
          <cell r="M9">
            <v>0.60413839559487226</v>
          </cell>
          <cell r="P9">
            <v>0.97432000795514428</v>
          </cell>
        </row>
        <row r="10">
          <cell r="A10">
            <v>0.625</v>
          </cell>
          <cell r="B10">
            <v>0</v>
          </cell>
          <cell r="C10">
            <v>488</v>
          </cell>
          <cell r="M10">
            <v>0.62420261811724786</v>
          </cell>
          <cell r="P10">
            <v>0.92786801298802479</v>
          </cell>
          <cell r="Q10">
            <v>0.61403398618913951</v>
          </cell>
        </row>
        <row r="11">
          <cell r="A11">
            <v>0.66666666666666696</v>
          </cell>
          <cell r="B11">
            <v>0</v>
          </cell>
          <cell r="C11">
            <v>490</v>
          </cell>
          <cell r="M11">
            <v>0.58811118419306263</v>
          </cell>
          <cell r="P11">
            <v>0.99035277638176789</v>
          </cell>
          <cell r="R11">
            <v>0.95847042234714031</v>
          </cell>
        </row>
        <row r="12">
          <cell r="A12">
            <v>0.70833333333333304</v>
          </cell>
          <cell r="B12">
            <v>0</v>
          </cell>
          <cell r="C12">
            <v>484</v>
          </cell>
          <cell r="M12">
            <v>0.63330826875279611</v>
          </cell>
          <cell r="P12">
            <v>0.91002412592006809</v>
          </cell>
        </row>
        <row r="13">
          <cell r="A13">
            <v>0.75</v>
          </cell>
          <cell r="B13">
            <v>0</v>
          </cell>
          <cell r="C13">
            <v>504</v>
          </cell>
          <cell r="M13">
            <v>0.61751607660539976</v>
          </cell>
          <cell r="P13">
            <v>0.97251379638439583</v>
          </cell>
        </row>
        <row r="14">
          <cell r="A14">
            <v>0.79166666666666696</v>
          </cell>
          <cell r="B14">
            <v>0</v>
          </cell>
          <cell r="C14">
            <v>468</v>
          </cell>
          <cell r="M14">
            <v>0.63053851980383446</v>
          </cell>
          <cell r="P14">
            <v>0.95005405405405408</v>
          </cell>
        </row>
        <row r="15">
          <cell r="A15">
            <v>0.83333333333333304</v>
          </cell>
          <cell r="B15">
            <v>0</v>
          </cell>
          <cell r="C15">
            <v>0</v>
          </cell>
          <cell r="M15">
            <v>0.58447922493603333</v>
          </cell>
          <cell r="P15">
            <v>1.6519406087269908</v>
          </cell>
        </row>
        <row r="16">
          <cell r="A16">
            <v>0.875</v>
          </cell>
          <cell r="B16">
            <v>0</v>
          </cell>
          <cell r="C16">
            <v>34</v>
          </cell>
          <cell r="M16">
            <v>0.60680236098008855</v>
          </cell>
          <cell r="P16">
            <v>0.71905732484076434</v>
          </cell>
        </row>
        <row r="17">
          <cell r="A17">
            <v>0.91666666666666696</v>
          </cell>
          <cell r="B17">
            <v>0</v>
          </cell>
          <cell r="C17">
            <v>496</v>
          </cell>
          <cell r="M17">
            <v>0.62731363612465352</v>
          </cell>
          <cell r="P17">
            <v>0.94219560041478256</v>
          </cell>
        </row>
        <row r="18">
          <cell r="A18">
            <v>0.95833333333333304</v>
          </cell>
          <cell r="B18">
            <v>0</v>
          </cell>
          <cell r="C18">
            <v>484</v>
          </cell>
          <cell r="M18">
            <v>0.62493309570301336</v>
          </cell>
          <cell r="P18">
            <v>0.9339219790675547</v>
          </cell>
          <cell r="Q18">
            <v>0.62045993208352979</v>
          </cell>
        </row>
        <row r="19">
          <cell r="A19">
            <v>1</v>
          </cell>
          <cell r="B19">
            <v>0</v>
          </cell>
          <cell r="C19">
            <v>508</v>
          </cell>
          <cell r="M19">
            <v>0.63550156869177032</v>
          </cell>
          <cell r="P19">
            <v>0.93283590838979191</v>
          </cell>
          <cell r="R19">
            <v>0.94887546326672811</v>
          </cell>
        </row>
        <row r="20">
          <cell r="A20">
            <v>1.0416666666666701</v>
          </cell>
          <cell r="B20">
            <v>0</v>
          </cell>
          <cell r="C20">
            <v>504</v>
          </cell>
          <cell r="M20">
            <v>0.63270355985799498</v>
          </cell>
          <cell r="P20">
            <v>0.94727710843373492</v>
          </cell>
        </row>
        <row r="21">
          <cell r="A21">
            <v>1.0833333333333299</v>
          </cell>
          <cell r="B21">
            <v>0</v>
          </cell>
          <cell r="C21">
            <v>520</v>
          </cell>
          <cell r="M21">
            <v>0.63297360039125128</v>
          </cell>
          <cell r="P21">
            <v>0.97500002200786884</v>
          </cell>
        </row>
        <row r="22">
          <cell r="A22">
            <v>1.125</v>
          </cell>
          <cell r="B22">
            <v>0</v>
          </cell>
          <cell r="C22">
            <v>502</v>
          </cell>
          <cell r="M22">
            <v>0.61828399830790393</v>
          </cell>
          <cell r="P22">
            <v>0.96370312047717932</v>
          </cell>
        </row>
        <row r="23">
          <cell r="A23">
            <v>1.1666666666666701</v>
          </cell>
          <cell r="B23">
            <v>0</v>
          </cell>
          <cell r="C23">
            <v>502</v>
          </cell>
          <cell r="M23">
            <v>0.56209716857665015</v>
          </cell>
          <cell r="P23">
            <v>1.0631328591848284</v>
          </cell>
        </row>
        <row r="24">
          <cell r="A24">
            <v>1.2083333333333399</v>
          </cell>
          <cell r="B24">
            <v>0</v>
          </cell>
          <cell r="C24">
            <v>466</v>
          </cell>
          <cell r="M24">
            <v>0.63109075061201636</v>
          </cell>
          <cell r="P24">
            <v>0.87911441860465112</v>
          </cell>
          <cell r="Q24">
            <v>0.61925022187521639</v>
          </cell>
        </row>
        <row r="25">
          <cell r="A25">
            <v>1.25</v>
          </cell>
          <cell r="B25">
            <v>0</v>
          </cell>
          <cell r="C25">
            <v>480</v>
          </cell>
          <cell r="M25">
            <v>0.62609571452763846</v>
          </cell>
          <cell r="P25">
            <v>0.9085682077824897</v>
          </cell>
          <cell r="R25">
            <v>0.95174515578582575</v>
          </cell>
        </row>
      </sheetData>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0"/>
  <sheetViews>
    <sheetView rightToLeft="1" topLeftCell="A19" zoomScaleSheetLayoutView="100" zoomScalePageLayoutView="66" workbookViewId="0">
      <selection activeCell="G33" sqref="G33"/>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192</v>
      </c>
      <c r="B2" s="228" t="s">
        <v>1</v>
      </c>
      <c r="C2" s="229"/>
      <c r="D2" s="228" t="s">
        <v>193</v>
      </c>
      <c r="E2" s="229"/>
      <c r="F2" s="230">
        <v>43576</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11500</v>
      </c>
    </row>
    <row r="7" spans="1:8" ht="22.5" hidden="1" customHeight="1" outlineLevel="1" thickBot="1" x14ac:dyDescent="0.3">
      <c r="A7" s="17" t="s">
        <v>12</v>
      </c>
      <c r="B7" s="18" t="s">
        <v>11</v>
      </c>
      <c r="C7" s="19">
        <v>4014</v>
      </c>
      <c r="D7" s="19">
        <v>4121</v>
      </c>
      <c r="E7" s="19">
        <v>4119</v>
      </c>
      <c r="F7" s="19">
        <v>12254</v>
      </c>
      <c r="G7" s="20">
        <v>12254</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24</v>
      </c>
    </row>
    <row r="10" spans="1:8" ht="22.5" hidden="1" customHeight="1" outlineLevel="1" x14ac:dyDescent="0.25">
      <c r="A10" s="25" t="s">
        <v>16</v>
      </c>
      <c r="B10" s="26" t="s">
        <v>15</v>
      </c>
      <c r="C10" s="27">
        <v>0</v>
      </c>
      <c r="D10" s="27">
        <v>0</v>
      </c>
      <c r="E10" s="27">
        <v>0</v>
      </c>
      <c r="F10" s="27">
        <v>0</v>
      </c>
      <c r="G10" s="28">
        <v>0</v>
      </c>
    </row>
    <row r="11" spans="1:8" ht="22.5" hidden="1" customHeight="1" outlineLevel="1" x14ac:dyDescent="0.25">
      <c r="A11" s="29" t="s">
        <v>17</v>
      </c>
      <c r="B11" s="26" t="s">
        <v>15</v>
      </c>
      <c r="C11" s="27">
        <v>0</v>
      </c>
      <c r="D11" s="27">
        <v>0</v>
      </c>
      <c r="E11" s="27">
        <v>0</v>
      </c>
      <c r="F11" s="27">
        <v>0</v>
      </c>
      <c r="G11" s="28">
        <v>0</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0</v>
      </c>
      <c r="D16" s="215"/>
      <c r="E16" s="215"/>
      <c r="F16" s="216"/>
      <c r="G16" s="28">
        <v>0</v>
      </c>
    </row>
    <row r="17" spans="1:7" ht="22.5" hidden="1" customHeight="1" outlineLevel="1" x14ac:dyDescent="0.25">
      <c r="A17" s="25" t="s">
        <v>24</v>
      </c>
      <c r="B17" s="26" t="s">
        <v>22</v>
      </c>
      <c r="C17" s="217">
        <v>0</v>
      </c>
      <c r="D17" s="218"/>
      <c r="E17" s="218"/>
      <c r="F17" s="219"/>
      <c r="G17" s="34">
        <v>0</v>
      </c>
    </row>
    <row r="18" spans="1:7" ht="22.5" hidden="1" customHeight="1" outlineLevel="1" thickBot="1" x14ac:dyDescent="0.3">
      <c r="A18" s="25" t="s">
        <v>25</v>
      </c>
      <c r="B18" s="26" t="s">
        <v>11</v>
      </c>
      <c r="C18" s="220">
        <v>158986</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0</v>
      </c>
      <c r="D20" s="224"/>
      <c r="E20" s="224"/>
      <c r="F20" s="225"/>
      <c r="G20" s="34">
        <v>0</v>
      </c>
    </row>
    <row r="21" spans="1:7" ht="22.5" hidden="1" customHeight="1" outlineLevel="1" x14ac:dyDescent="0.25">
      <c r="A21" s="25" t="s">
        <v>21</v>
      </c>
      <c r="B21" s="26" t="s">
        <v>22</v>
      </c>
      <c r="C21" s="217">
        <v>0</v>
      </c>
      <c r="D21" s="218"/>
      <c r="E21" s="218"/>
      <c r="F21" s="219"/>
      <c r="G21" s="34">
        <v>0</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40870.290000915498</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4298</v>
      </c>
      <c r="D27" s="36">
        <v>5198</v>
      </c>
      <c r="E27" s="36">
        <v>5266</v>
      </c>
      <c r="F27" s="37">
        <v>14762</v>
      </c>
      <c r="G27" s="34">
        <v>14762</v>
      </c>
    </row>
    <row r="28" spans="1:7" ht="22.5" hidden="1" customHeight="1" outlineLevel="2" x14ac:dyDescent="0.25">
      <c r="A28" s="35" t="s">
        <v>33</v>
      </c>
      <c r="B28" s="26" t="s">
        <v>22</v>
      </c>
      <c r="C28" s="36">
        <v>71</v>
      </c>
      <c r="D28" s="36">
        <v>74</v>
      </c>
      <c r="E28" s="36">
        <v>75</v>
      </c>
      <c r="F28" s="37">
        <v>220</v>
      </c>
      <c r="G28" s="34">
        <v>220</v>
      </c>
    </row>
    <row r="29" spans="1:7" ht="22.5" hidden="1" customHeight="1" outlineLevel="2" x14ac:dyDescent="0.25">
      <c r="A29" s="35" t="s">
        <v>34</v>
      </c>
      <c r="B29" s="26" t="s">
        <v>15</v>
      </c>
      <c r="C29" s="38">
        <v>3.73</v>
      </c>
      <c r="D29" s="38">
        <v>4.8</v>
      </c>
      <c r="E29" s="38">
        <v>4.7699999999999996</v>
      </c>
      <c r="F29" s="27">
        <v>13.299999999999999</v>
      </c>
      <c r="G29" s="28">
        <v>13.3</v>
      </c>
    </row>
    <row r="30" spans="1:7" ht="22.5" hidden="1" customHeight="1" outlineLevel="2" x14ac:dyDescent="0.25">
      <c r="A30" s="35" t="s">
        <v>35</v>
      </c>
      <c r="B30" s="26" t="s">
        <v>36</v>
      </c>
      <c r="C30" s="36">
        <v>1152.278820375335</v>
      </c>
      <c r="D30" s="36">
        <v>1082.9166666666667</v>
      </c>
      <c r="E30" s="36">
        <v>1103.9832285115306</v>
      </c>
      <c r="F30" s="36">
        <v>1109.9248120300754</v>
      </c>
      <c r="G30" s="34">
        <v>1109.9248120300751</v>
      </c>
    </row>
    <row r="31" spans="1:7" ht="22.5" hidden="1" customHeight="1" outlineLevel="2" x14ac:dyDescent="0.25">
      <c r="A31" s="35" t="s">
        <v>37</v>
      </c>
      <c r="B31" s="26" t="s">
        <v>11</v>
      </c>
      <c r="C31" s="38">
        <v>287.55999755859398</v>
      </c>
      <c r="D31" s="38">
        <v>313.97000122070301</v>
      </c>
      <c r="E31" s="38">
        <v>0</v>
      </c>
      <c r="F31" s="27">
        <v>601.52999877929699</v>
      </c>
      <c r="G31" s="28">
        <v>601.530029296875</v>
      </c>
    </row>
    <row r="32" spans="1:7" ht="22.5" hidden="1" customHeight="1" outlineLevel="2" x14ac:dyDescent="0.25">
      <c r="A32" s="35" t="s">
        <v>38</v>
      </c>
      <c r="B32" s="26" t="s">
        <v>22</v>
      </c>
      <c r="C32" s="36">
        <v>11</v>
      </c>
      <c r="D32" s="36">
        <v>12</v>
      </c>
      <c r="E32" s="36">
        <v>0</v>
      </c>
      <c r="F32" s="37">
        <v>23</v>
      </c>
      <c r="G32" s="34">
        <v>23</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1.68</v>
      </c>
      <c r="D35" s="38">
        <v>3.65</v>
      </c>
      <c r="E35" s="38">
        <v>0</v>
      </c>
      <c r="F35" s="27">
        <v>5.33</v>
      </c>
      <c r="G35" s="28">
        <v>5.33</v>
      </c>
    </row>
    <row r="36" spans="1:8" ht="22.5" hidden="1" customHeight="1" outlineLevel="2" x14ac:dyDescent="0.25">
      <c r="A36" s="35" t="s">
        <v>42</v>
      </c>
      <c r="B36" s="26" t="s">
        <v>36</v>
      </c>
      <c r="C36" s="36">
        <v>171.16666521344879</v>
      </c>
      <c r="D36" s="36">
        <v>86.019178416630965</v>
      </c>
      <c r="E36" s="36">
        <v>0</v>
      </c>
      <c r="F36" s="36">
        <v>112.85741065277617</v>
      </c>
      <c r="G36" s="34">
        <v>112.85741637840056</v>
      </c>
    </row>
    <row r="37" spans="1:8" ht="22.5" hidden="1" customHeight="1" outlineLevel="2" x14ac:dyDescent="0.25">
      <c r="A37" s="35" t="s">
        <v>43</v>
      </c>
      <c r="B37" s="26" t="s">
        <v>11</v>
      </c>
      <c r="C37" s="36">
        <v>4585.5599975585937</v>
      </c>
      <c r="D37" s="36">
        <v>5511.9700012207031</v>
      </c>
      <c r="E37" s="36">
        <v>5266</v>
      </c>
      <c r="F37" s="36">
        <v>15363.529998779297</v>
      </c>
      <c r="G37" s="39">
        <v>15363.530029296875</v>
      </c>
    </row>
    <row r="38" spans="1:8" ht="22.5" hidden="1" customHeight="1" outlineLevel="2" x14ac:dyDescent="0.25">
      <c r="A38" s="35" t="s">
        <v>44</v>
      </c>
      <c r="B38" s="26" t="s">
        <v>11</v>
      </c>
      <c r="C38" s="36">
        <v>4230</v>
      </c>
      <c r="D38" s="36">
        <v>4180</v>
      </c>
      <c r="E38" s="36">
        <v>4340</v>
      </c>
      <c r="F38" s="37">
        <v>12750</v>
      </c>
      <c r="G38" s="34">
        <v>12750</v>
      </c>
    </row>
    <row r="39" spans="1:8" ht="22.5" hidden="1" customHeight="1" outlineLevel="2" x14ac:dyDescent="0.25">
      <c r="A39" s="40" t="s">
        <v>45</v>
      </c>
      <c r="B39" s="26" t="s">
        <v>11</v>
      </c>
      <c r="C39" s="199">
        <v>75347.8799438477</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4300</v>
      </c>
      <c r="D41" s="36">
        <v>4106</v>
      </c>
      <c r="E41" s="36">
        <v>3952</v>
      </c>
      <c r="F41" s="37">
        <v>12358</v>
      </c>
      <c r="G41" s="34">
        <v>12358</v>
      </c>
    </row>
    <row r="42" spans="1:8" ht="22.5" hidden="1" customHeight="1" outlineLevel="2" x14ac:dyDescent="0.25">
      <c r="A42" s="35" t="s">
        <v>48</v>
      </c>
      <c r="B42" s="26" t="s">
        <v>15</v>
      </c>
      <c r="C42" s="38">
        <v>7.78</v>
      </c>
      <c r="D42" s="38">
        <v>7.42</v>
      </c>
      <c r="E42" s="38">
        <v>7.15</v>
      </c>
      <c r="F42" s="27">
        <v>22.35</v>
      </c>
      <c r="G42" s="28">
        <v>22.35</v>
      </c>
    </row>
    <row r="43" spans="1:8" ht="22.5" hidden="1" customHeight="1" outlineLevel="2" x14ac:dyDescent="0.25">
      <c r="A43" s="35" t="s">
        <v>49</v>
      </c>
      <c r="B43" s="26" t="s">
        <v>36</v>
      </c>
      <c r="C43" s="36">
        <v>552.69922879177375</v>
      </c>
      <c r="D43" s="36">
        <v>553.36927223719681</v>
      </c>
      <c r="E43" s="36">
        <v>552.72727272727275</v>
      </c>
      <c r="F43" s="37">
        <v>552.93064876957487</v>
      </c>
      <c r="G43" s="34">
        <v>552.93064876957487</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259.5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3861.05</v>
      </c>
      <c r="D62" s="36">
        <v>3853.69</v>
      </c>
      <c r="E62" s="36">
        <v>3780.5699999999997</v>
      </c>
      <c r="F62" s="36">
        <v>11495.31</v>
      </c>
      <c r="G62" s="34">
        <v>11495.310000000001</v>
      </c>
    </row>
    <row r="63" spans="1:7" ht="22.5" hidden="1" customHeight="1" outlineLevel="3" x14ac:dyDescent="0.25">
      <c r="A63" s="35" t="s">
        <v>68</v>
      </c>
      <c r="B63" s="46" t="s">
        <v>69</v>
      </c>
      <c r="C63" s="47">
        <v>0.92704061542598659</v>
      </c>
      <c r="D63" s="47">
        <v>0.93076430736531934</v>
      </c>
      <c r="E63" s="47">
        <v>0.93223339802090555</v>
      </c>
      <c r="F63" s="47">
        <v>0.92999160239016365</v>
      </c>
      <c r="G63" s="48">
        <v>0.92999160239016365</v>
      </c>
    </row>
    <row r="64" spans="1:7" ht="22.5" hidden="1" customHeight="1" outlineLevel="3" x14ac:dyDescent="0.25">
      <c r="A64" s="35" t="s">
        <v>70</v>
      </c>
      <c r="B64" s="26" t="s">
        <v>11</v>
      </c>
      <c r="C64" s="36">
        <v>267.27</v>
      </c>
      <c r="D64" s="36">
        <v>243.26999999999998</v>
      </c>
      <c r="E64" s="36">
        <v>232.39</v>
      </c>
      <c r="F64" s="37">
        <v>742.93</v>
      </c>
      <c r="G64" s="34">
        <v>742.93000000000006</v>
      </c>
    </row>
    <row r="65" spans="1:7" ht="22.5" hidden="1" customHeight="1" outlineLevel="3" x14ac:dyDescent="0.25">
      <c r="A65" s="35" t="s">
        <v>71</v>
      </c>
      <c r="B65" s="46" t="s">
        <v>69</v>
      </c>
      <c r="C65" s="47">
        <v>6.4171700776965698E-2</v>
      </c>
      <c r="D65" s="47">
        <v>5.8755902278792849E-2</v>
      </c>
      <c r="E65" s="47">
        <v>5.7303983094104394E-2</v>
      </c>
      <c r="F65" s="47">
        <v>6.0104395719969644E-2</v>
      </c>
      <c r="G65" s="48">
        <v>6.0104395719969644E-2</v>
      </c>
    </row>
    <row r="66" spans="1:7" ht="22.5" hidden="1" customHeight="1" outlineLevel="3" x14ac:dyDescent="0.25">
      <c r="A66" s="35" t="s">
        <v>72</v>
      </c>
      <c r="B66" s="26" t="s">
        <v>11</v>
      </c>
      <c r="C66" s="36">
        <v>36.6</v>
      </c>
      <c r="D66" s="36">
        <v>43.39</v>
      </c>
      <c r="E66" s="36">
        <v>42.430000000000007</v>
      </c>
      <c r="F66" s="37">
        <v>122.42000000000002</v>
      </c>
      <c r="G66" s="34">
        <v>122.42</v>
      </c>
    </row>
    <row r="67" spans="1:7" ht="22.5" hidden="1" customHeight="1" outlineLevel="3" x14ac:dyDescent="0.25">
      <c r="A67" s="35" t="s">
        <v>73</v>
      </c>
      <c r="B67" s="46" t="s">
        <v>69</v>
      </c>
      <c r="C67" s="47">
        <v>8.7876837970477222E-3</v>
      </c>
      <c r="D67" s="47">
        <v>1.0479790355887787E-2</v>
      </c>
      <c r="E67" s="47">
        <v>1.0462618884990102E-2</v>
      </c>
      <c r="F67" s="47">
        <v>9.9040018898667245E-3</v>
      </c>
      <c r="G67" s="48">
        <v>9.9040018898667211E-3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0</v>
      </c>
    </row>
    <row r="72" spans="1:7" ht="22.5" hidden="1" customHeight="1" outlineLevel="3" x14ac:dyDescent="0.25">
      <c r="A72" s="35" t="s">
        <v>78</v>
      </c>
      <c r="B72" s="46" t="s">
        <v>69</v>
      </c>
      <c r="C72" s="47">
        <v>0</v>
      </c>
      <c r="D72" s="47">
        <v>0</v>
      </c>
      <c r="E72" s="47">
        <v>0</v>
      </c>
      <c r="F72" s="47">
        <v>0</v>
      </c>
      <c r="G72" s="48">
        <v>0</v>
      </c>
    </row>
    <row r="73" spans="1:7" ht="22.5" hidden="1" customHeight="1" outlineLevel="3" x14ac:dyDescent="0.25">
      <c r="A73" s="35" t="s">
        <v>79</v>
      </c>
      <c r="B73" s="26" t="s">
        <v>11</v>
      </c>
      <c r="C73" s="36">
        <v>2000.93</v>
      </c>
      <c r="D73" s="36">
        <v>1927.75</v>
      </c>
      <c r="E73" s="36">
        <v>1882.07</v>
      </c>
      <c r="F73" s="37">
        <v>5810.75</v>
      </c>
      <c r="G73" s="34">
        <v>5810.75</v>
      </c>
    </row>
    <row r="74" spans="1:7" ht="22.5" hidden="1" customHeight="1" outlineLevel="3" x14ac:dyDescent="0.25">
      <c r="A74" s="35" t="s">
        <v>80</v>
      </c>
      <c r="B74" s="46" t="s">
        <v>69</v>
      </c>
      <c r="C74" s="47">
        <v>0.93794619628652176</v>
      </c>
      <c r="D74" s="47">
        <v>0.92922422851854358</v>
      </c>
      <c r="E74" s="47">
        <v>0.93179162705956908</v>
      </c>
      <c r="F74" s="47">
        <v>0.93304462460639748</v>
      </c>
      <c r="G74" s="48">
        <v>0.93304462460639748</v>
      </c>
    </row>
    <row r="75" spans="1:7" ht="22.5" hidden="1" customHeight="1" outlineLevel="3" x14ac:dyDescent="0.25">
      <c r="A75" s="35" t="s">
        <v>81</v>
      </c>
      <c r="B75" s="26" t="s">
        <v>11</v>
      </c>
      <c r="C75" s="36">
        <v>118.04</v>
      </c>
      <c r="D75" s="36">
        <v>124.96</v>
      </c>
      <c r="E75" s="36">
        <v>116.51</v>
      </c>
      <c r="F75" s="37">
        <v>359.51</v>
      </c>
      <c r="G75" s="34">
        <v>359.51</v>
      </c>
    </row>
    <row r="76" spans="1:7" ht="22.5" hidden="1" customHeight="1" outlineLevel="3" x14ac:dyDescent="0.25">
      <c r="A76" s="35" t="s">
        <v>82</v>
      </c>
      <c r="B76" s="46" t="s">
        <v>69</v>
      </c>
      <c r="C76" s="47">
        <v>5.5331855192166157E-2</v>
      </c>
      <c r="D76" s="47">
        <v>6.0233878664597174E-2</v>
      </c>
      <c r="E76" s="47">
        <v>5.7682786755386573E-2</v>
      </c>
      <c r="F76" s="47">
        <v>5.7727293893601678E-2</v>
      </c>
      <c r="G76" s="48">
        <v>5.7727293893601678E-2</v>
      </c>
    </row>
    <row r="77" spans="1:7" ht="22.5" hidden="1" customHeight="1" outlineLevel="3" x14ac:dyDescent="0.25">
      <c r="A77" s="35" t="s">
        <v>83</v>
      </c>
      <c r="B77" s="26" t="s">
        <v>11</v>
      </c>
      <c r="C77" s="36">
        <v>14.34</v>
      </c>
      <c r="D77" s="36">
        <v>21.87</v>
      </c>
      <c r="E77" s="36">
        <v>21.26</v>
      </c>
      <c r="F77" s="37">
        <v>57.47</v>
      </c>
      <c r="G77" s="34">
        <v>57.47</v>
      </c>
    </row>
    <row r="78" spans="1:7" ht="22.5" hidden="1" customHeight="1" outlineLevel="3" x14ac:dyDescent="0.25">
      <c r="A78" s="35" t="s">
        <v>84</v>
      </c>
      <c r="B78" s="46" t="s">
        <v>69</v>
      </c>
      <c r="C78" s="47">
        <v>6.7219485213119504E-3</v>
      </c>
      <c r="D78" s="47">
        <v>1.0541892816859317E-2</v>
      </c>
      <c r="E78" s="47">
        <v>1.0525586185044362E-2</v>
      </c>
      <c r="F78" s="47">
        <v>9.228081500000802E-3</v>
      </c>
      <c r="G78" s="48">
        <v>9.228081500000802E-3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0</v>
      </c>
    </row>
    <row r="83" spans="1:7" ht="22.5" hidden="1" customHeight="1" outlineLevel="3" x14ac:dyDescent="0.25">
      <c r="A83" s="35" t="s">
        <v>89</v>
      </c>
      <c r="B83" s="46" t="s">
        <v>69</v>
      </c>
      <c r="C83" s="47">
        <v>0</v>
      </c>
      <c r="D83" s="47">
        <v>0</v>
      </c>
      <c r="E83" s="47">
        <v>0</v>
      </c>
      <c r="F83" s="47">
        <v>0</v>
      </c>
      <c r="G83" s="48">
        <v>0</v>
      </c>
    </row>
    <row r="84" spans="1:7" ht="22.5" hidden="1" customHeight="1" outlineLevel="3" x14ac:dyDescent="0.25">
      <c r="A84" s="35" t="s">
        <v>90</v>
      </c>
      <c r="B84" s="26" t="s">
        <v>11</v>
      </c>
      <c r="C84" s="36">
        <v>1860.12</v>
      </c>
      <c r="D84" s="36">
        <v>1925.94</v>
      </c>
      <c r="E84" s="36">
        <v>1898.5</v>
      </c>
      <c r="F84" s="37">
        <v>5684.5599999999995</v>
      </c>
      <c r="G84" s="34">
        <v>5684.56</v>
      </c>
    </row>
    <row r="85" spans="1:7" ht="22.5" hidden="1" customHeight="1" outlineLevel="3" x14ac:dyDescent="0.25">
      <c r="A85" s="35" t="s">
        <v>91</v>
      </c>
      <c r="B85" s="46" t="s">
        <v>69</v>
      </c>
      <c r="C85" s="47">
        <v>0.91558911405240173</v>
      </c>
      <c r="D85" s="47">
        <v>0.93231095426886834</v>
      </c>
      <c r="E85" s="47">
        <v>0.93267175947532599</v>
      </c>
      <c r="F85" s="47">
        <v>0.92689138796627391</v>
      </c>
      <c r="G85" s="48">
        <v>0.92689138796627391</v>
      </c>
    </row>
    <row r="86" spans="1:7" ht="22.5" hidden="1" customHeight="1" outlineLevel="3" x14ac:dyDescent="0.25">
      <c r="A86" s="35" t="s">
        <v>92</v>
      </c>
      <c r="B86" s="26" t="s">
        <v>11</v>
      </c>
      <c r="C86" s="36">
        <v>149.22999999999999</v>
      </c>
      <c r="D86" s="36">
        <v>118.31</v>
      </c>
      <c r="E86" s="36">
        <v>115.88</v>
      </c>
      <c r="F86" s="37">
        <v>383.41999999999996</v>
      </c>
      <c r="G86" s="34">
        <v>383.42</v>
      </c>
    </row>
    <row r="87" spans="1:7" ht="22.5" hidden="1" customHeight="1" outlineLevel="3" x14ac:dyDescent="0.25">
      <c r="A87" s="35" t="s">
        <v>93</v>
      </c>
      <c r="B87" s="46" t="s">
        <v>69</v>
      </c>
      <c r="C87" s="47">
        <v>7.3454058603767455E-2</v>
      </c>
      <c r="D87" s="47">
        <v>5.7271622687908141E-2</v>
      </c>
      <c r="E87" s="47">
        <v>5.6928102969713339E-2</v>
      </c>
      <c r="F87" s="47">
        <v>6.251824168871975E-2</v>
      </c>
      <c r="G87" s="48">
        <v>6.251824168871975E-2</v>
      </c>
    </row>
    <row r="88" spans="1:7" ht="22.5" hidden="1" customHeight="1" outlineLevel="3" x14ac:dyDescent="0.25">
      <c r="A88" s="35" t="s">
        <v>94</v>
      </c>
      <c r="B88" s="26" t="s">
        <v>11</v>
      </c>
      <c r="C88" s="36">
        <v>22.26</v>
      </c>
      <c r="D88" s="36">
        <v>21.52</v>
      </c>
      <c r="E88" s="36">
        <v>21.17</v>
      </c>
      <c r="F88" s="37">
        <v>64.95</v>
      </c>
      <c r="G88" s="34">
        <v>64.95</v>
      </c>
    </row>
    <row r="89" spans="1:7" ht="22.5" hidden="1" customHeight="1" outlineLevel="3" x14ac:dyDescent="0.25">
      <c r="A89" s="35" t="s">
        <v>95</v>
      </c>
      <c r="B89" s="46" t="s">
        <v>69</v>
      </c>
      <c r="C89" s="47">
        <v>1.0956827343830756E-2</v>
      </c>
      <c r="D89" s="47">
        <v>1.0417423043223592E-2</v>
      </c>
      <c r="E89" s="47">
        <v>1.0400137554960576E-2</v>
      </c>
      <c r="F89" s="47">
        <v>1.0590370345006385E-2</v>
      </c>
      <c r="G89" s="48">
        <v>1.0590370345006383E-2</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1155.6199999999999</v>
      </c>
      <c r="D94" s="36">
        <v>1155</v>
      </c>
      <c r="E94" s="36">
        <v>1155.1300000000001</v>
      </c>
      <c r="F94" s="37">
        <v>3465.75</v>
      </c>
      <c r="G94" s="34">
        <v>3465.75</v>
      </c>
    </row>
    <row r="95" spans="1:7" ht="22.5" hidden="1" customHeight="1" outlineLevel="2" x14ac:dyDescent="0.25">
      <c r="A95" s="35" t="s">
        <v>101</v>
      </c>
      <c r="B95" s="26" t="s">
        <v>11</v>
      </c>
      <c r="C95" s="36">
        <v>1158.25</v>
      </c>
      <c r="D95" s="36">
        <v>1156.8800000000001</v>
      </c>
      <c r="E95" s="36">
        <v>1157.81</v>
      </c>
      <c r="F95" s="37">
        <v>3472.94</v>
      </c>
      <c r="G95" s="34">
        <v>3472.94</v>
      </c>
    </row>
    <row r="96" spans="1:7" ht="22.5" hidden="1" customHeight="1" outlineLevel="2" x14ac:dyDescent="0.25">
      <c r="A96" s="35" t="s">
        <v>102</v>
      </c>
      <c r="B96" s="26" t="s">
        <v>11</v>
      </c>
      <c r="C96" s="36">
        <v>1193.69</v>
      </c>
      <c r="D96" s="36">
        <v>1193.18</v>
      </c>
      <c r="E96" s="36">
        <v>1193.1300000000001</v>
      </c>
      <c r="F96" s="37">
        <v>3580</v>
      </c>
      <c r="G96" s="34">
        <v>3580</v>
      </c>
    </row>
    <row r="97" spans="1:7" ht="22.5" hidden="1" customHeight="1" outlineLevel="2" x14ac:dyDescent="0.25">
      <c r="A97" s="35" t="s">
        <v>103</v>
      </c>
      <c r="B97" s="26" t="s">
        <v>11</v>
      </c>
      <c r="C97" s="36">
        <v>2390.9</v>
      </c>
      <c r="D97" s="36">
        <v>2398</v>
      </c>
      <c r="E97" s="36">
        <v>2401.6999999999998</v>
      </c>
      <c r="F97" s="37">
        <v>7190.5999999999995</v>
      </c>
      <c r="G97" s="34">
        <v>7190.6</v>
      </c>
    </row>
    <row r="98" spans="1:7" ht="22.5" hidden="1" customHeight="1" outlineLevel="2" x14ac:dyDescent="0.25">
      <c r="A98" s="35" t="s">
        <v>104</v>
      </c>
      <c r="B98" s="46" t="s">
        <v>69</v>
      </c>
      <c r="C98" s="52">
        <v>0.68164193912577409</v>
      </c>
      <c r="D98" s="52">
        <v>0.68415376626933622</v>
      </c>
      <c r="E98" s="52">
        <v>0.6850119934855835</v>
      </c>
      <c r="F98" s="53">
        <v>0.68360223563960898</v>
      </c>
      <c r="G98" s="54">
        <v>0.68360223563960909</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1113</v>
      </c>
      <c r="D100" s="36">
        <v>1116.93</v>
      </c>
      <c r="E100" s="36">
        <v>1120.69</v>
      </c>
      <c r="F100" s="37">
        <v>3350.6200000000003</v>
      </c>
      <c r="G100" s="34">
        <v>3350.62</v>
      </c>
    </row>
    <row r="101" spans="1:7" ht="22.5" hidden="1" customHeight="1" outlineLevel="2" x14ac:dyDescent="0.25">
      <c r="A101" s="35" t="s">
        <v>107</v>
      </c>
      <c r="B101" s="26" t="s">
        <v>11</v>
      </c>
      <c r="C101" s="36">
        <v>1111.1199999999999</v>
      </c>
      <c r="D101" s="36">
        <v>1116</v>
      </c>
      <c r="E101" s="36">
        <v>1118.8800000000001</v>
      </c>
      <c r="F101" s="37">
        <v>3346</v>
      </c>
      <c r="G101" s="34">
        <v>3346</v>
      </c>
    </row>
    <row r="102" spans="1:7" ht="22.5" hidden="1" customHeight="1" outlineLevel="2" x14ac:dyDescent="0.25">
      <c r="A102" s="35" t="s">
        <v>108</v>
      </c>
      <c r="B102" s="26" t="s">
        <v>11</v>
      </c>
      <c r="C102" s="36">
        <v>1120.18</v>
      </c>
      <c r="D102" s="36">
        <v>1126.07</v>
      </c>
      <c r="E102" s="36">
        <v>1005.5</v>
      </c>
      <c r="F102" s="37">
        <v>3251.75</v>
      </c>
      <c r="G102" s="34">
        <v>3251.75</v>
      </c>
    </row>
    <row r="103" spans="1:7" ht="22.5" hidden="1" customHeight="1" outlineLevel="2" x14ac:dyDescent="0.25">
      <c r="A103" s="35" t="s">
        <v>109</v>
      </c>
      <c r="B103" s="26" t="s">
        <v>11</v>
      </c>
      <c r="C103" s="36">
        <v>2107.1</v>
      </c>
      <c r="D103" s="36">
        <v>2124.3000000000002</v>
      </c>
      <c r="E103" s="36">
        <v>2023.6</v>
      </c>
      <c r="F103" s="37">
        <v>6255</v>
      </c>
      <c r="G103" s="34">
        <v>6255</v>
      </c>
    </row>
    <row r="104" spans="1:7" ht="22.5" hidden="1" customHeight="1" outlineLevel="2" x14ac:dyDescent="0.25">
      <c r="A104" s="35" t="s">
        <v>110</v>
      </c>
      <c r="B104" s="46" t="s">
        <v>69</v>
      </c>
      <c r="C104" s="52">
        <v>0.63005711210118698</v>
      </c>
      <c r="D104" s="52">
        <v>0.63242036320333439</v>
      </c>
      <c r="E104" s="52">
        <v>0.62359209508577618</v>
      </c>
      <c r="F104" s="53">
        <v>0.62874621671690933</v>
      </c>
      <c r="G104" s="54">
        <v>0.62874621671690945</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150.08999999999997</v>
      </c>
      <c r="D106" s="36">
        <v>156.13</v>
      </c>
      <c r="E106" s="36">
        <v>159.27999999999997</v>
      </c>
      <c r="F106" s="37">
        <v>465.49999999999994</v>
      </c>
      <c r="G106" s="34">
        <v>465.5</v>
      </c>
    </row>
    <row r="107" spans="1:7" ht="22.5" hidden="1" customHeight="1" outlineLevel="2" x14ac:dyDescent="0.25">
      <c r="A107" s="35" t="s">
        <v>113</v>
      </c>
      <c r="B107" s="46" t="s">
        <v>69</v>
      </c>
      <c r="C107" s="52">
        <v>3.3368163628279227E-2</v>
      </c>
      <c r="D107" s="52">
        <v>3.4524467638148724E-2</v>
      </c>
      <c r="E107" s="52">
        <v>3.599304001988566E-2</v>
      </c>
      <c r="F107" s="53">
        <v>3.4620991253644318E-2</v>
      </c>
      <c r="G107" s="54">
        <v>3.4620991253644311E-2</v>
      </c>
    </row>
    <row r="108" spans="1:7" ht="22.5" hidden="1" customHeight="1" outlineLevel="2" x14ac:dyDescent="0.25">
      <c r="A108" s="35" t="s">
        <v>114</v>
      </c>
      <c r="B108" s="26" t="s">
        <v>11</v>
      </c>
      <c r="C108" s="36">
        <v>4348.3</v>
      </c>
      <c r="D108" s="36">
        <v>4366.7</v>
      </c>
      <c r="E108" s="36">
        <v>4263.5</v>
      </c>
      <c r="F108" s="37">
        <v>12978.5</v>
      </c>
      <c r="G108" s="34">
        <v>12978.5</v>
      </c>
    </row>
    <row r="109" spans="1:7" ht="22.5" hidden="1" customHeight="1" outlineLevel="2" x14ac:dyDescent="0.25">
      <c r="A109" s="35" t="s">
        <v>115</v>
      </c>
      <c r="B109" s="26" t="s">
        <v>11</v>
      </c>
      <c r="C109" s="36">
        <v>171</v>
      </c>
      <c r="D109" s="36">
        <v>173</v>
      </c>
      <c r="E109" s="36">
        <v>168</v>
      </c>
      <c r="F109" s="37">
        <v>512</v>
      </c>
      <c r="G109" s="34">
        <v>512</v>
      </c>
    </row>
    <row r="110" spans="1:7" ht="22.5" hidden="1" customHeight="1" outlineLevel="2" thickBot="1" x14ac:dyDescent="0.3">
      <c r="A110" s="17" t="s">
        <v>116</v>
      </c>
      <c r="B110" s="49" t="s">
        <v>69</v>
      </c>
      <c r="C110" s="55">
        <v>0.63461600207826785</v>
      </c>
      <c r="D110" s="55">
        <v>0.63616868150919426</v>
      </c>
      <c r="E110" s="55">
        <v>0.63152297241651034</v>
      </c>
      <c r="F110" s="55">
        <v>0.63411647789179293</v>
      </c>
      <c r="G110" s="56">
        <v>0.63411647789179293</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4348.3</v>
      </c>
      <c r="D112" s="57">
        <v>4366.7</v>
      </c>
      <c r="E112" s="57">
        <v>4263.5</v>
      </c>
      <c r="F112" s="58">
        <v>12978.5</v>
      </c>
      <c r="G112" s="59">
        <v>12978.5</v>
      </c>
    </row>
    <row r="113" spans="1:7" ht="22.5" hidden="1" customHeight="1" outlineLevel="1" x14ac:dyDescent="0.25">
      <c r="A113" s="35" t="s">
        <v>118</v>
      </c>
      <c r="B113" s="26" t="s">
        <v>11</v>
      </c>
      <c r="C113" s="36">
        <v>3366</v>
      </c>
      <c r="D113" s="36">
        <v>3688</v>
      </c>
      <c r="E113" s="36">
        <v>4086</v>
      </c>
      <c r="F113" s="37">
        <v>11140</v>
      </c>
      <c r="G113" s="34">
        <v>11140</v>
      </c>
    </row>
    <row r="114" spans="1:7" ht="22.5" hidden="1" customHeight="1" outlineLevel="1" x14ac:dyDescent="0.25">
      <c r="A114" s="35" t="s">
        <v>119</v>
      </c>
      <c r="B114" s="26" t="s">
        <v>11</v>
      </c>
      <c r="C114" s="36">
        <v>4014</v>
      </c>
      <c r="D114" s="36">
        <v>4121</v>
      </c>
      <c r="E114" s="36">
        <v>4119</v>
      </c>
      <c r="F114" s="37">
        <v>12254</v>
      </c>
      <c r="G114" s="34">
        <v>12254</v>
      </c>
    </row>
    <row r="115" spans="1:7" ht="22.5" hidden="1" customHeight="1" outlineLevel="1" x14ac:dyDescent="0.25">
      <c r="A115" s="35" t="s">
        <v>120</v>
      </c>
      <c r="B115" s="46" t="s">
        <v>69</v>
      </c>
      <c r="C115" s="52">
        <v>0.92311937998758131</v>
      </c>
      <c r="D115" s="52">
        <v>0.94373325394462637</v>
      </c>
      <c r="E115" s="52">
        <v>0.96610765802744225</v>
      </c>
      <c r="F115" s="52">
        <v>0.94417690796316989</v>
      </c>
      <c r="G115" s="60">
        <v>0.94417690796316989</v>
      </c>
    </row>
    <row r="116" spans="1:7" ht="22.5" hidden="1" customHeight="1" outlineLevel="1" x14ac:dyDescent="0.25">
      <c r="A116" s="35" t="s">
        <v>121</v>
      </c>
      <c r="B116" s="61" t="s">
        <v>122</v>
      </c>
      <c r="C116" s="36">
        <v>9010</v>
      </c>
      <c r="D116" s="36">
        <v>8885</v>
      </c>
      <c r="E116" s="36">
        <v>8294</v>
      </c>
      <c r="F116" s="37">
        <v>26189</v>
      </c>
      <c r="G116" s="34">
        <v>26189</v>
      </c>
    </row>
    <row r="117" spans="1:7" ht="22.5" hidden="1" customHeight="1" outlineLevel="1" x14ac:dyDescent="0.25">
      <c r="A117" s="35" t="s">
        <v>123</v>
      </c>
      <c r="B117" s="61" t="s">
        <v>124</v>
      </c>
      <c r="C117" s="43">
        <v>2.2446437468858993</v>
      </c>
      <c r="D117" s="43">
        <v>2.156030089784033</v>
      </c>
      <c r="E117" s="43">
        <v>2.0135955328963342</v>
      </c>
      <c r="F117" s="44">
        <v>2.1371796964256569</v>
      </c>
      <c r="G117" s="45">
        <v>2.1371796964256569</v>
      </c>
    </row>
    <row r="118" spans="1:7" ht="22.5" hidden="1" customHeight="1" outlineLevel="1" x14ac:dyDescent="0.25">
      <c r="A118" s="35" t="s">
        <v>125</v>
      </c>
      <c r="B118" s="61" t="s">
        <v>122</v>
      </c>
      <c r="C118" s="36">
        <v>58704</v>
      </c>
      <c r="D118" s="36">
        <v>55320</v>
      </c>
      <c r="E118" s="36">
        <v>57232</v>
      </c>
      <c r="F118" s="37">
        <v>171256</v>
      </c>
      <c r="G118" s="34">
        <v>171256</v>
      </c>
    </row>
    <row r="119" spans="1:7" ht="22.5" hidden="1" customHeight="1" outlineLevel="1" thickBot="1" x14ac:dyDescent="0.3">
      <c r="A119" s="17" t="s">
        <v>126</v>
      </c>
      <c r="B119" s="62" t="s">
        <v>124</v>
      </c>
      <c r="C119" s="63">
        <v>14.624813153961137</v>
      </c>
      <c r="D119" s="63">
        <v>13.423926231497209</v>
      </c>
      <c r="E119" s="63">
        <v>13.894634620053411</v>
      </c>
      <c r="F119" s="64">
        <v>13.975518198139383</v>
      </c>
      <c r="G119" s="65">
        <v>13.975518198139383</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3897.65</v>
      </c>
      <c r="D121" s="57">
        <v>3897.08</v>
      </c>
      <c r="E121" s="57">
        <v>3822.9999999999995</v>
      </c>
      <c r="F121" s="58">
        <v>11617.73</v>
      </c>
      <c r="G121" s="66">
        <v>11617.730000000001</v>
      </c>
    </row>
    <row r="122" spans="1:7" ht="22.5" hidden="1" customHeight="1" outlineLevel="1" x14ac:dyDescent="0.25">
      <c r="A122" s="35" t="s">
        <v>47</v>
      </c>
      <c r="B122" s="26" t="s">
        <v>11</v>
      </c>
      <c r="C122" s="36">
        <v>4014</v>
      </c>
      <c r="D122" s="36">
        <v>4121</v>
      </c>
      <c r="E122" s="36">
        <v>4119</v>
      </c>
      <c r="F122" s="37">
        <v>12254</v>
      </c>
      <c r="G122" s="34">
        <v>12254</v>
      </c>
    </row>
    <row r="123" spans="1:7" ht="22.5" hidden="1" customHeight="1" outlineLevel="1" thickBot="1" x14ac:dyDescent="0.3">
      <c r="A123" s="17" t="s">
        <v>129</v>
      </c>
      <c r="B123" s="49" t="s">
        <v>69</v>
      </c>
      <c r="C123" s="55">
        <v>1.0298513206675817</v>
      </c>
      <c r="D123" s="55">
        <v>1.057458404754329</v>
      </c>
      <c r="E123" s="55">
        <v>1.0774261051530214</v>
      </c>
      <c r="F123" s="67">
        <v>1.0547671533079181</v>
      </c>
      <c r="G123" s="68">
        <v>1.0547671533079179</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28.29</v>
      </c>
      <c r="D126" s="36">
        <v>160.88999999999999</v>
      </c>
      <c r="E126" s="36">
        <v>242.5</v>
      </c>
      <c r="F126" s="36">
        <v>431.67999999999995</v>
      </c>
      <c r="G126" s="34">
        <v>431.68</v>
      </c>
    </row>
    <row r="127" spans="1:7" ht="22.5" hidden="1" customHeight="1" outlineLevel="2" x14ac:dyDescent="0.25">
      <c r="A127" s="69" t="s">
        <v>133</v>
      </c>
      <c r="B127" s="26" t="s">
        <v>11</v>
      </c>
      <c r="C127" s="36">
        <v>28.29</v>
      </c>
      <c r="D127" s="36">
        <v>160.88999999999999</v>
      </c>
      <c r="E127" s="36">
        <v>242.5</v>
      </c>
      <c r="F127" s="37">
        <v>431.67999999999995</v>
      </c>
      <c r="G127" s="34">
        <v>431.68</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1.18</v>
      </c>
      <c r="D129" s="36">
        <v>6.32</v>
      </c>
      <c r="E129" s="36">
        <v>8</v>
      </c>
      <c r="F129" s="37">
        <v>15.5</v>
      </c>
      <c r="G129" s="34">
        <v>15.5</v>
      </c>
    </row>
    <row r="130" spans="1:7" ht="22.5" hidden="1" customHeight="1" outlineLevel="2" x14ac:dyDescent="0.25">
      <c r="A130" s="35" t="s">
        <v>49</v>
      </c>
      <c r="B130" s="26" t="s">
        <v>36</v>
      </c>
      <c r="C130" s="36">
        <v>23.974576271186443</v>
      </c>
      <c r="D130" s="36">
        <v>25.457278481012654</v>
      </c>
      <c r="E130" s="36">
        <v>30.3125</v>
      </c>
      <c r="F130" s="37">
        <v>27.850322580645159</v>
      </c>
      <c r="G130" s="34">
        <v>27.850322580645162</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8</v>
      </c>
      <c r="D132" s="38">
        <v>8</v>
      </c>
      <c r="E132" s="38">
        <v>8</v>
      </c>
      <c r="F132" s="27">
        <v>24</v>
      </c>
      <c r="G132" s="28">
        <v>24</v>
      </c>
    </row>
    <row r="133" spans="1:7" ht="22.5" hidden="1" customHeight="1" outlineLevel="2" x14ac:dyDescent="0.25">
      <c r="A133" s="35" t="s">
        <v>138</v>
      </c>
      <c r="B133" s="26" t="s">
        <v>15</v>
      </c>
      <c r="C133" s="38">
        <v>0</v>
      </c>
      <c r="D133" s="38">
        <v>0</v>
      </c>
      <c r="E133" s="38">
        <v>0</v>
      </c>
      <c r="F133" s="27">
        <v>0</v>
      </c>
      <c r="G133" s="28">
        <v>0</v>
      </c>
    </row>
    <row r="134" spans="1:7" ht="22.5" hidden="1" customHeight="1" outlineLevel="2" x14ac:dyDescent="0.25">
      <c r="A134" s="35" t="s">
        <v>139</v>
      </c>
      <c r="B134" s="26" t="s">
        <v>11</v>
      </c>
      <c r="C134" s="36">
        <v>259.76</v>
      </c>
      <c r="D134" s="36">
        <v>237.7</v>
      </c>
      <c r="E134" s="36">
        <v>262.93</v>
      </c>
      <c r="F134" s="37">
        <v>760.39</v>
      </c>
      <c r="G134" s="34">
        <v>760.39</v>
      </c>
    </row>
    <row r="135" spans="1:7" ht="22.5" hidden="1" customHeight="1" outlineLevel="2" thickBot="1" x14ac:dyDescent="0.3">
      <c r="A135" s="17" t="s">
        <v>140</v>
      </c>
      <c r="B135" s="18" t="s">
        <v>36</v>
      </c>
      <c r="C135" s="63">
        <v>32.47</v>
      </c>
      <c r="D135" s="63">
        <v>29.712499999999999</v>
      </c>
      <c r="E135" s="63">
        <v>32.866250000000001</v>
      </c>
      <c r="F135" s="64">
        <v>31.682916666666667</v>
      </c>
      <c r="G135" s="65">
        <v>31.682916666666667</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127.28</v>
      </c>
      <c r="D137" s="57">
        <v>128.66</v>
      </c>
      <c r="E137" s="57">
        <v>130.24</v>
      </c>
      <c r="F137" s="58">
        <v>386.18</v>
      </c>
      <c r="G137" s="59">
        <v>386.18</v>
      </c>
    </row>
    <row r="138" spans="1:7" ht="22.5" hidden="1" customHeight="1" outlineLevel="1" x14ac:dyDescent="0.25">
      <c r="A138" s="35" t="s">
        <v>144</v>
      </c>
      <c r="B138" s="71" t="s">
        <v>145</v>
      </c>
      <c r="C138" s="38">
        <v>31.709018435475834</v>
      </c>
      <c r="D138" s="38">
        <v>31.220577529725794</v>
      </c>
      <c r="E138" s="38">
        <v>31.619325078902651</v>
      </c>
      <c r="F138" s="38">
        <v>31.514607475110168</v>
      </c>
      <c r="G138" s="72">
        <v>31.514607475110168</v>
      </c>
    </row>
    <row r="139" spans="1:7" ht="22.5" hidden="1" customHeight="1" outlineLevel="1" x14ac:dyDescent="0.25">
      <c r="A139" s="35" t="s">
        <v>146</v>
      </c>
      <c r="B139" s="71" t="s">
        <v>147</v>
      </c>
      <c r="C139" s="73">
        <v>67748</v>
      </c>
      <c r="D139" s="73">
        <v>64292</v>
      </c>
      <c r="E139" s="73">
        <v>65832</v>
      </c>
      <c r="F139" s="37">
        <v>197872</v>
      </c>
      <c r="G139" s="74">
        <v>197872</v>
      </c>
    </row>
    <row r="140" spans="1:7" ht="22.5" hidden="1" customHeight="1" outlineLevel="1" x14ac:dyDescent="0.25">
      <c r="A140" s="40" t="s">
        <v>148</v>
      </c>
      <c r="B140" s="71" t="s">
        <v>149</v>
      </c>
      <c r="C140" s="38">
        <v>16.877927254608871</v>
      </c>
      <c r="D140" s="38">
        <v>15.601067702014074</v>
      </c>
      <c r="E140" s="38">
        <v>15.982520029133285</v>
      </c>
      <c r="F140" s="38">
        <v>16.147543659213319</v>
      </c>
      <c r="G140" s="72">
        <v>16.147543659213319</v>
      </c>
    </row>
    <row r="141" spans="1:7" ht="22.5" hidden="1" customHeight="1" outlineLevel="1" x14ac:dyDescent="0.25">
      <c r="A141" s="35" t="s">
        <v>150</v>
      </c>
      <c r="B141" s="71" t="s">
        <v>151</v>
      </c>
      <c r="C141" s="36">
        <v>1</v>
      </c>
      <c r="D141" s="36">
        <v>77</v>
      </c>
      <c r="E141" s="36">
        <v>404</v>
      </c>
      <c r="F141" s="37">
        <v>482</v>
      </c>
      <c r="G141" s="39">
        <v>482</v>
      </c>
    </row>
    <row r="142" spans="1:7" ht="22.5" hidden="1" customHeight="1" outlineLevel="1" x14ac:dyDescent="0.25">
      <c r="A142" s="35" t="s">
        <v>152</v>
      </c>
      <c r="B142" s="71" t="s">
        <v>153</v>
      </c>
      <c r="C142" s="38">
        <v>2.4912805181863477E-4</v>
      </c>
      <c r="D142" s="38">
        <v>1.8684785246299442E-2</v>
      </c>
      <c r="E142" s="38">
        <v>9.8082058752124307E-2</v>
      </c>
      <c r="F142" s="27">
        <v>3.9334094989391222E-2</v>
      </c>
      <c r="G142" s="72">
        <v>3.9334094989391222E-2</v>
      </c>
    </row>
    <row r="143" spans="1:7" ht="22.5" hidden="1" customHeight="1" outlineLevel="1" thickBot="1" x14ac:dyDescent="0.3">
      <c r="A143" s="17" t="s">
        <v>154</v>
      </c>
      <c r="B143" s="75" t="s">
        <v>151</v>
      </c>
      <c r="C143" s="76">
        <v>94</v>
      </c>
      <c r="D143" s="76">
        <v>113</v>
      </c>
      <c r="E143" s="76">
        <v>97</v>
      </c>
      <c r="F143" s="77">
        <v>304</v>
      </c>
      <c r="G143" s="78">
        <v>304</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83">
        <v>714</v>
      </c>
      <c r="D151" s="83">
        <v>666</v>
      </c>
      <c r="E151" s="83">
        <v>1124</v>
      </c>
      <c r="F151" s="36">
        <v>2504</v>
      </c>
      <c r="G151" s="39">
        <v>2504</v>
      </c>
    </row>
    <row r="152" spans="1:7" ht="21.75" hidden="1" customHeight="1" outlineLevel="1" x14ac:dyDescent="0.25">
      <c r="A152" s="81" t="s">
        <v>162</v>
      </c>
      <c r="B152" s="82" t="s">
        <v>11</v>
      </c>
      <c r="C152" s="199">
        <v>510.17999267578102</v>
      </c>
      <c r="D152" s="200"/>
      <c r="E152" s="201"/>
      <c r="F152" s="36">
        <v>510.17999267578102</v>
      </c>
      <c r="G152" s="39">
        <v>510.17999267578102</v>
      </c>
    </row>
    <row r="153" spans="1:7" ht="21.75" hidden="1" customHeight="1" outlineLevel="1" x14ac:dyDescent="0.25">
      <c r="A153" s="81" t="s">
        <v>52</v>
      </c>
      <c r="B153" s="82" t="s">
        <v>22</v>
      </c>
      <c r="C153" s="199">
        <v>31</v>
      </c>
      <c r="D153" s="200"/>
      <c r="E153" s="201"/>
      <c r="F153" s="36">
        <v>31</v>
      </c>
      <c r="G153" s="39">
        <v>31</v>
      </c>
    </row>
    <row r="154" spans="1:7" ht="21.75" hidden="1" customHeight="1" outlineLevel="1" x14ac:dyDescent="0.25">
      <c r="A154" s="81" t="s">
        <v>163</v>
      </c>
      <c r="B154" s="82" t="s">
        <v>11</v>
      </c>
      <c r="C154" s="83">
        <v>0</v>
      </c>
      <c r="D154" s="83">
        <v>1498</v>
      </c>
      <c r="E154" s="83">
        <v>1002</v>
      </c>
      <c r="F154" s="36">
        <v>2500</v>
      </c>
      <c r="G154" s="39">
        <v>2500</v>
      </c>
    </row>
    <row r="155" spans="1:7" ht="21.75" hidden="1" customHeight="1" outlineLevel="1" x14ac:dyDescent="0.25">
      <c r="A155" s="81" t="s">
        <v>164</v>
      </c>
      <c r="B155" s="82" t="s">
        <v>11</v>
      </c>
      <c r="C155" s="199">
        <v>502.44000244140602</v>
      </c>
      <c r="D155" s="200"/>
      <c r="E155" s="201"/>
      <c r="F155" s="36">
        <v>502.44000244140602</v>
      </c>
      <c r="G155" s="39">
        <v>502.44000244140602</v>
      </c>
    </row>
    <row r="156" spans="1:7" ht="21.75" hidden="1" customHeight="1" outlineLevel="1" x14ac:dyDescent="0.25">
      <c r="A156" s="81" t="s">
        <v>52</v>
      </c>
      <c r="B156" s="82" t="s">
        <v>22</v>
      </c>
      <c r="C156" s="199">
        <v>36</v>
      </c>
      <c r="D156" s="200"/>
      <c r="E156" s="201"/>
      <c r="F156" s="36">
        <v>36</v>
      </c>
      <c r="G156" s="39">
        <v>36</v>
      </c>
    </row>
    <row r="157" spans="1:7" ht="21.75" hidden="1" customHeight="1" outlineLevel="1" x14ac:dyDescent="0.25">
      <c r="A157" s="81" t="s">
        <v>165</v>
      </c>
      <c r="B157" s="82" t="s">
        <v>11</v>
      </c>
      <c r="C157" s="83">
        <v>1988</v>
      </c>
      <c r="D157" s="83">
        <v>2138</v>
      </c>
      <c r="E157" s="83">
        <v>1936</v>
      </c>
      <c r="F157" s="36">
        <v>6062</v>
      </c>
      <c r="G157" s="39">
        <v>6062</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12078.619995117188</v>
      </c>
      <c r="D166" s="194"/>
      <c r="E166" s="194"/>
      <c r="F166" s="195"/>
      <c r="G166" s="86">
        <v>12078.619995117188</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67</v>
      </c>
      <c r="D168" s="194"/>
      <c r="E168" s="194"/>
      <c r="F168" s="195"/>
      <c r="G168" s="86">
        <v>67</v>
      </c>
    </row>
    <row r="169" spans="1:10" ht="28.2" hidden="1" outlineLevel="1" thickBot="1" x14ac:dyDescent="0.3">
      <c r="A169" s="89" t="s">
        <v>172</v>
      </c>
      <c r="B169" s="90" t="s">
        <v>11</v>
      </c>
      <c r="C169" s="196">
        <v>85500.529968261719</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95" t="s">
        <v>176</v>
      </c>
      <c r="E173" s="95" t="s">
        <v>177</v>
      </c>
      <c r="F173" s="95" t="s">
        <v>178</v>
      </c>
      <c r="G173" s="96" t="s">
        <v>179</v>
      </c>
    </row>
    <row r="174" spans="1:10" ht="30.75" hidden="1" customHeight="1" outlineLevel="1" x14ac:dyDescent="0.25">
      <c r="A174" s="171" t="s">
        <v>194</v>
      </c>
      <c r="B174" s="172"/>
      <c r="C174" s="172"/>
      <c r="D174" s="97" t="s">
        <v>195</v>
      </c>
      <c r="E174" s="98" t="s">
        <v>196</v>
      </c>
      <c r="F174" s="98" t="s">
        <v>197</v>
      </c>
      <c r="G174" s="99">
        <v>645</v>
      </c>
    </row>
    <row r="175" spans="1:10" ht="30.75" hidden="1" customHeight="1" outlineLevel="1" x14ac:dyDescent="0.25">
      <c r="A175" s="171" t="s">
        <v>198</v>
      </c>
      <c r="B175" s="172"/>
      <c r="C175" s="172"/>
      <c r="D175" s="97" t="s">
        <v>199</v>
      </c>
      <c r="E175" s="98" t="s">
        <v>196</v>
      </c>
      <c r="F175" s="98" t="s">
        <v>197</v>
      </c>
      <c r="G175" s="99">
        <v>400</v>
      </c>
    </row>
    <row r="176" spans="1:10" ht="30.75" hidden="1" customHeight="1" outlineLevel="1" x14ac:dyDescent="0.25">
      <c r="A176" s="171" t="s">
        <v>200</v>
      </c>
      <c r="B176" s="172"/>
      <c r="C176" s="172"/>
      <c r="D176" s="97">
        <v>22</v>
      </c>
      <c r="E176" s="98" t="s">
        <v>201</v>
      </c>
      <c r="F176" s="98" t="s">
        <v>202</v>
      </c>
      <c r="G176" s="99">
        <v>60</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1105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95" t="s">
        <v>183</v>
      </c>
      <c r="E191" s="95" t="s">
        <v>184</v>
      </c>
      <c r="F191" s="95" t="s">
        <v>185</v>
      </c>
      <c r="G191" s="95" t="s">
        <v>177</v>
      </c>
      <c r="H191" s="95" t="s">
        <v>186</v>
      </c>
      <c r="I191" s="95"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204</v>
      </c>
      <c r="B204" s="184"/>
      <c r="C204" s="184"/>
      <c r="D204" s="184"/>
      <c r="E204" s="184"/>
      <c r="F204" s="184"/>
      <c r="G204" s="185"/>
    </row>
    <row r="205" spans="1:10" ht="30.75" hidden="1" customHeight="1" outlineLevel="1" x14ac:dyDescent="0.25">
      <c r="A205" s="165" t="s">
        <v>205</v>
      </c>
      <c r="B205" s="166"/>
      <c r="C205" s="166"/>
      <c r="D205" s="166"/>
      <c r="E205" s="166"/>
      <c r="F205" s="166"/>
      <c r="G205" s="167"/>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36" zoomScaleSheetLayoutView="100" zoomScalePageLayoutView="66" workbookViewId="0">
      <selection activeCell="A133"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260</v>
      </c>
      <c r="B2" s="228" t="s">
        <v>1</v>
      </c>
      <c r="C2" s="229"/>
      <c r="D2" s="228" t="s">
        <v>261</v>
      </c>
      <c r="E2" s="229"/>
      <c r="F2" s="230">
        <v>43585</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115000</v>
      </c>
    </row>
    <row r="7" spans="1:8" ht="22.5" hidden="1" customHeight="1" outlineLevel="1" thickBot="1" x14ac:dyDescent="0.3">
      <c r="A7" s="17" t="s">
        <v>12</v>
      </c>
      <c r="B7" s="18" t="s">
        <v>11</v>
      </c>
      <c r="C7" s="19">
        <v>3918</v>
      </c>
      <c r="D7" s="19">
        <v>3948</v>
      </c>
      <c r="E7" s="19">
        <v>3935</v>
      </c>
      <c r="F7" s="19">
        <v>11801</v>
      </c>
      <c r="G7" s="20">
        <v>119940</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239.95</v>
      </c>
    </row>
    <row r="10" spans="1:8" ht="22.5" hidden="1" customHeight="1" outlineLevel="1" x14ac:dyDescent="0.25">
      <c r="A10" s="25" t="s">
        <v>16</v>
      </c>
      <c r="B10" s="26" t="s">
        <v>15</v>
      </c>
      <c r="C10" s="27">
        <v>0</v>
      </c>
      <c r="D10" s="27">
        <v>0</v>
      </c>
      <c r="E10" s="27">
        <v>0</v>
      </c>
      <c r="F10" s="27">
        <v>0</v>
      </c>
      <c r="G10" s="28">
        <v>0.05</v>
      </c>
    </row>
    <row r="11" spans="1:8" ht="22.5" hidden="1" customHeight="1" outlineLevel="1" x14ac:dyDescent="0.25">
      <c r="A11" s="29" t="s">
        <v>17</v>
      </c>
      <c r="B11" s="26" t="s">
        <v>15</v>
      </c>
      <c r="C11" s="27">
        <v>0</v>
      </c>
      <c r="D11" s="27">
        <v>0</v>
      </c>
      <c r="E11" s="27">
        <v>0</v>
      </c>
      <c r="F11" s="27">
        <v>0</v>
      </c>
      <c r="G11" s="28">
        <v>0.05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5005.91015625</v>
      </c>
      <c r="D16" s="215"/>
      <c r="E16" s="215"/>
      <c r="F16" s="216"/>
      <c r="G16" s="34">
        <v>31209.770019531301</v>
      </c>
    </row>
    <row r="17" spans="1:7" ht="22.5" hidden="1" customHeight="1" outlineLevel="1" x14ac:dyDescent="0.25">
      <c r="A17" s="25" t="s">
        <v>24</v>
      </c>
      <c r="B17" s="26" t="s">
        <v>22</v>
      </c>
      <c r="C17" s="217">
        <v>199</v>
      </c>
      <c r="D17" s="218"/>
      <c r="E17" s="218"/>
      <c r="F17" s="219"/>
      <c r="G17" s="34">
        <v>1234</v>
      </c>
    </row>
    <row r="18" spans="1:7" ht="22.5" hidden="1" customHeight="1" outlineLevel="1" thickBot="1" x14ac:dyDescent="0.3">
      <c r="A18" s="25" t="s">
        <v>25</v>
      </c>
      <c r="B18" s="26" t="s">
        <v>11</v>
      </c>
      <c r="C18" s="220">
        <v>127776.22998046901</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14.6400003433228</v>
      </c>
      <c r="D20" s="224"/>
      <c r="E20" s="224"/>
      <c r="F20" s="225"/>
      <c r="G20" s="34">
        <v>217.349997520447</v>
      </c>
    </row>
    <row r="21" spans="1:7" ht="22.5" hidden="1" customHeight="1" outlineLevel="1" x14ac:dyDescent="0.25">
      <c r="A21" s="25" t="s">
        <v>21</v>
      </c>
      <c r="B21" s="26" t="s">
        <v>22</v>
      </c>
      <c r="C21" s="217">
        <v>1</v>
      </c>
      <c r="D21" s="218"/>
      <c r="E21" s="218"/>
      <c r="F21" s="219"/>
      <c r="G21" s="34">
        <v>16</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41087.639998436025</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3180</v>
      </c>
      <c r="D27" s="36">
        <v>3186</v>
      </c>
      <c r="E27" s="36">
        <v>3186</v>
      </c>
      <c r="F27" s="37">
        <v>9552</v>
      </c>
      <c r="G27" s="34">
        <v>121234</v>
      </c>
    </row>
    <row r="28" spans="1:7" ht="22.5" hidden="1" customHeight="1" outlineLevel="2" x14ac:dyDescent="0.25">
      <c r="A28" s="35" t="s">
        <v>33</v>
      </c>
      <c r="B28" s="26" t="s">
        <v>22</v>
      </c>
      <c r="C28" s="36">
        <v>45</v>
      </c>
      <c r="D28" s="36">
        <v>45</v>
      </c>
      <c r="E28" s="36">
        <v>46</v>
      </c>
      <c r="F28" s="37">
        <v>136</v>
      </c>
      <c r="G28" s="34">
        <v>1738</v>
      </c>
    </row>
    <row r="29" spans="1:7" ht="22.5" hidden="1" customHeight="1" outlineLevel="2" x14ac:dyDescent="0.25">
      <c r="A29" s="35" t="s">
        <v>34</v>
      </c>
      <c r="B29" s="26" t="s">
        <v>15</v>
      </c>
      <c r="C29" s="38">
        <v>2.75</v>
      </c>
      <c r="D29" s="38">
        <v>2.95</v>
      </c>
      <c r="E29" s="38">
        <v>2.82</v>
      </c>
      <c r="F29" s="27">
        <v>8.52</v>
      </c>
      <c r="G29" s="28">
        <v>110.13</v>
      </c>
    </row>
    <row r="30" spans="1:7" ht="22.5" hidden="1" customHeight="1" outlineLevel="2" x14ac:dyDescent="0.25">
      <c r="A30" s="35" t="s">
        <v>35</v>
      </c>
      <c r="B30" s="26" t="s">
        <v>36</v>
      </c>
      <c r="C30" s="36">
        <v>1156.3636363636363</v>
      </c>
      <c r="D30" s="36">
        <v>1080</v>
      </c>
      <c r="E30" s="36">
        <v>1129.7872340425533</v>
      </c>
      <c r="F30" s="36">
        <v>1121.1267605633802</v>
      </c>
      <c r="G30" s="34">
        <v>1100.8262961954056</v>
      </c>
    </row>
    <row r="31" spans="1:7" ht="22.5" hidden="1" customHeight="1" outlineLevel="2" x14ac:dyDescent="0.25">
      <c r="A31" s="35" t="s">
        <v>37</v>
      </c>
      <c r="B31" s="26" t="s">
        <v>11</v>
      </c>
      <c r="C31" s="38">
        <v>391.42001342773398</v>
      </c>
      <c r="D31" s="38">
        <v>391.57998657226602</v>
      </c>
      <c r="E31" s="38">
        <v>37.110000610351598</v>
      </c>
      <c r="F31" s="27">
        <v>820.11000061035156</v>
      </c>
      <c r="G31" s="28">
        <v>7318.4700927734402</v>
      </c>
    </row>
    <row r="32" spans="1:7" ht="22.5" hidden="1" customHeight="1" outlineLevel="2" x14ac:dyDescent="0.25">
      <c r="A32" s="35" t="s">
        <v>38</v>
      </c>
      <c r="B32" s="26" t="s">
        <v>22</v>
      </c>
      <c r="C32" s="36">
        <v>15</v>
      </c>
      <c r="D32" s="36">
        <v>15</v>
      </c>
      <c r="E32" s="36">
        <v>2</v>
      </c>
      <c r="F32" s="37">
        <v>32</v>
      </c>
      <c r="G32" s="34">
        <v>286</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2.15</v>
      </c>
      <c r="D35" s="38">
        <v>2.82</v>
      </c>
      <c r="E35" s="38">
        <v>7.0000000000000007E-2</v>
      </c>
      <c r="F35" s="27">
        <v>5.04</v>
      </c>
      <c r="G35" s="28">
        <v>58.6</v>
      </c>
    </row>
    <row r="36" spans="1:8" ht="22.5" hidden="1" customHeight="1" outlineLevel="2" x14ac:dyDescent="0.25">
      <c r="A36" s="35" t="s">
        <v>42</v>
      </c>
      <c r="B36" s="26" t="s">
        <v>36</v>
      </c>
      <c r="C36" s="36">
        <v>182.05582019894604</v>
      </c>
      <c r="D36" s="36">
        <v>138.85815126676101</v>
      </c>
      <c r="E36" s="36">
        <v>530.14286586216565</v>
      </c>
      <c r="F36" s="36">
        <v>162.7202382163396</v>
      </c>
      <c r="G36" s="34">
        <v>124.88856813606553</v>
      </c>
    </row>
    <row r="37" spans="1:8" ht="22.5" hidden="1" customHeight="1" outlineLevel="2" x14ac:dyDescent="0.25">
      <c r="A37" s="35" t="s">
        <v>43</v>
      </c>
      <c r="B37" s="26" t="s">
        <v>11</v>
      </c>
      <c r="C37" s="36">
        <v>3571.4200134277339</v>
      </c>
      <c r="D37" s="36">
        <v>3577.5799865722661</v>
      </c>
      <c r="E37" s="36">
        <v>3223.1100006103516</v>
      </c>
      <c r="F37" s="36">
        <v>10372.110000610352</v>
      </c>
      <c r="G37" s="39">
        <v>128552.47009277344</v>
      </c>
    </row>
    <row r="38" spans="1:8" ht="22.5" hidden="1" customHeight="1" outlineLevel="2" x14ac:dyDescent="0.25">
      <c r="A38" s="35" t="s">
        <v>44</v>
      </c>
      <c r="B38" s="26" t="s">
        <v>11</v>
      </c>
      <c r="C38" s="36">
        <v>3822</v>
      </c>
      <c r="D38" s="36">
        <v>4402</v>
      </c>
      <c r="E38" s="36">
        <v>4364</v>
      </c>
      <c r="F38" s="37">
        <v>12588</v>
      </c>
      <c r="G38" s="34">
        <v>124360</v>
      </c>
    </row>
    <row r="39" spans="1:8" ht="22.5" hidden="1" customHeight="1" outlineLevel="2" x14ac:dyDescent="0.25">
      <c r="A39" s="40" t="s">
        <v>45</v>
      </c>
      <c r="B39" s="26" t="s">
        <v>11</v>
      </c>
      <c r="C39" s="199">
        <v>76926.820053100557</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3643</v>
      </c>
      <c r="D41" s="36">
        <v>4184</v>
      </c>
      <c r="E41" s="36">
        <v>4187</v>
      </c>
      <c r="F41" s="37">
        <v>12014</v>
      </c>
      <c r="G41" s="34">
        <v>121004</v>
      </c>
    </row>
    <row r="42" spans="1:8" ht="22.5" hidden="1" customHeight="1" outlineLevel="2" x14ac:dyDescent="0.25">
      <c r="A42" s="35" t="s">
        <v>48</v>
      </c>
      <c r="B42" s="26" t="s">
        <v>15</v>
      </c>
      <c r="C42" s="38">
        <v>7</v>
      </c>
      <c r="D42" s="38">
        <v>8</v>
      </c>
      <c r="E42" s="38">
        <v>8</v>
      </c>
      <c r="F42" s="27">
        <v>23</v>
      </c>
      <c r="G42" s="28">
        <v>225.31</v>
      </c>
    </row>
    <row r="43" spans="1:8" ht="22.5" hidden="1" customHeight="1" outlineLevel="2" x14ac:dyDescent="0.25">
      <c r="A43" s="35" t="s">
        <v>49</v>
      </c>
      <c r="B43" s="26" t="s">
        <v>36</v>
      </c>
      <c r="C43" s="36">
        <v>520.42857142857144</v>
      </c>
      <c r="D43" s="36">
        <v>523</v>
      </c>
      <c r="E43" s="36">
        <v>523.375</v>
      </c>
      <c r="F43" s="37">
        <v>522.3478260869565</v>
      </c>
      <c r="G43" s="34">
        <v>537.05561226754253</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334.25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3822.7</v>
      </c>
      <c r="D62" s="36">
        <v>3688.5</v>
      </c>
      <c r="E62" s="36">
        <v>3680.2</v>
      </c>
      <c r="F62" s="36">
        <v>11191.4</v>
      </c>
      <c r="G62" s="34">
        <v>113268.95999999999</v>
      </c>
    </row>
    <row r="63" spans="1:7" ht="22.5" hidden="1" customHeight="1" outlineLevel="3" x14ac:dyDescent="0.25">
      <c r="A63" s="35" t="s">
        <v>68</v>
      </c>
      <c r="B63" s="46" t="s">
        <v>69</v>
      </c>
      <c r="C63" s="47">
        <v>0.95665557196126039</v>
      </c>
      <c r="D63" s="47">
        <v>0.90208517777571251</v>
      </c>
      <c r="E63" s="47">
        <v>0.91486727687649461</v>
      </c>
      <c r="F63" s="47">
        <v>0.92434226284377685</v>
      </c>
      <c r="G63" s="48">
        <v>0.91970720774669013</v>
      </c>
    </row>
    <row r="64" spans="1:7" ht="22.5" hidden="1" customHeight="1" outlineLevel="3" x14ac:dyDescent="0.25">
      <c r="A64" s="35" t="s">
        <v>70</v>
      </c>
      <c r="B64" s="26" t="s">
        <v>11</v>
      </c>
      <c r="C64" s="36">
        <v>137.29000000000002</v>
      </c>
      <c r="D64" s="36">
        <v>363.63</v>
      </c>
      <c r="E64" s="36">
        <v>306.47000000000003</v>
      </c>
      <c r="F64" s="37">
        <v>807.3900000000001</v>
      </c>
      <c r="G64" s="34">
        <v>8723.3799999999992</v>
      </c>
    </row>
    <row r="65" spans="1:7" ht="22.5" hidden="1" customHeight="1" outlineLevel="3" x14ac:dyDescent="0.25">
      <c r="A65" s="35" t="s">
        <v>71</v>
      </c>
      <c r="B65" s="46" t="s">
        <v>69</v>
      </c>
      <c r="C65" s="47">
        <v>3.4357716659576071E-2</v>
      </c>
      <c r="D65" s="47">
        <v>8.8931878323053368E-2</v>
      </c>
      <c r="E65" s="47">
        <v>7.6185906837764078E-2</v>
      </c>
      <c r="F65" s="47">
        <v>6.6685553156659319E-2</v>
      </c>
      <c r="G65" s="48">
        <v>7.0831015504276923E-2</v>
      </c>
    </row>
    <row r="66" spans="1:7" ht="22.5" hidden="1" customHeight="1" outlineLevel="3" x14ac:dyDescent="0.25">
      <c r="A66" s="35" t="s">
        <v>72</v>
      </c>
      <c r="B66" s="26" t="s">
        <v>11</v>
      </c>
      <c r="C66" s="36">
        <v>35.909999999999997</v>
      </c>
      <c r="D66" s="36">
        <v>36.730000000000004</v>
      </c>
      <c r="E66" s="36">
        <v>35.99</v>
      </c>
      <c r="F66" s="37">
        <v>108.63</v>
      </c>
      <c r="G66" s="34">
        <v>1165.29</v>
      </c>
    </row>
    <row r="67" spans="1:7" ht="22.5" hidden="1" customHeight="1" outlineLevel="3" x14ac:dyDescent="0.25">
      <c r="A67" s="35" t="s">
        <v>73</v>
      </c>
      <c r="B67" s="46" t="s">
        <v>69</v>
      </c>
      <c r="C67" s="47">
        <v>8.9867113791636428E-3</v>
      </c>
      <c r="D67" s="47">
        <v>8.9829439012340858E-3</v>
      </c>
      <c r="E67" s="47">
        <v>8.9468162857412759E-3</v>
      </c>
      <c r="F67" s="47">
        <v>8.9721839995639055E-3</v>
      </c>
      <c r="G67" s="48">
        <v>9.4617767490329276E-3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1.0481268835946803E-2</v>
      </c>
    </row>
    <row r="73" spans="1:7" ht="22.5" hidden="1" customHeight="1" outlineLevel="3" x14ac:dyDescent="0.25">
      <c r="A73" s="35" t="s">
        <v>79</v>
      </c>
      <c r="B73" s="26" t="s">
        <v>11</v>
      </c>
      <c r="C73" s="36">
        <v>1900</v>
      </c>
      <c r="D73" s="36">
        <v>1850.6</v>
      </c>
      <c r="E73" s="36">
        <v>1756.6</v>
      </c>
      <c r="F73" s="37">
        <v>5507.2</v>
      </c>
      <c r="G73" s="34">
        <v>54717.97</v>
      </c>
    </row>
    <row r="74" spans="1:7" ht="22.5" hidden="1" customHeight="1" outlineLevel="3" x14ac:dyDescent="0.25">
      <c r="A74" s="35" t="s">
        <v>80</v>
      </c>
      <c r="B74" s="46" t="s">
        <v>69</v>
      </c>
      <c r="C74" s="47">
        <v>0.95707276775369987</v>
      </c>
      <c r="D74" s="47">
        <v>0.90141256697515826</v>
      </c>
      <c r="E74" s="47">
        <v>0.9145385916959522</v>
      </c>
      <c r="F74" s="47">
        <v>0.92418656244283826</v>
      </c>
      <c r="G74" s="48">
        <v>0.91007926898231006</v>
      </c>
    </row>
    <row r="75" spans="1:7" ht="22.5" hidden="1" customHeight="1" outlineLevel="3" x14ac:dyDescent="0.25">
      <c r="A75" s="35" t="s">
        <v>81</v>
      </c>
      <c r="B75" s="26" t="s">
        <v>11</v>
      </c>
      <c r="C75" s="36">
        <v>67.25</v>
      </c>
      <c r="D75" s="36">
        <v>183.84</v>
      </c>
      <c r="E75" s="36">
        <v>146.88999999999999</v>
      </c>
      <c r="F75" s="37">
        <v>397.98</v>
      </c>
      <c r="G75" s="34">
        <v>4206.9399999999996</v>
      </c>
    </row>
    <row r="76" spans="1:7" ht="22.5" hidden="1" customHeight="1" outlineLevel="3" x14ac:dyDescent="0.25">
      <c r="A76" s="35" t="s">
        <v>82</v>
      </c>
      <c r="B76" s="46" t="s">
        <v>69</v>
      </c>
      <c r="C76" s="47">
        <v>3.3875338753387531E-2</v>
      </c>
      <c r="D76" s="47">
        <v>8.9547004383828552E-2</v>
      </c>
      <c r="E76" s="47">
        <v>7.6475335155538199E-2</v>
      </c>
      <c r="F76" s="47">
        <v>6.6786709783737797E-2</v>
      </c>
      <c r="G76" s="48">
        <v>6.9970594301148936E-2</v>
      </c>
    </row>
    <row r="77" spans="1:7" ht="22.5" hidden="1" customHeight="1" outlineLevel="3" x14ac:dyDescent="0.25">
      <c r="A77" s="35" t="s">
        <v>83</v>
      </c>
      <c r="B77" s="26" t="s">
        <v>11</v>
      </c>
      <c r="C77" s="36">
        <v>17.97</v>
      </c>
      <c r="D77" s="36">
        <v>18.559999999999999</v>
      </c>
      <c r="E77" s="36">
        <v>17.260000000000002</v>
      </c>
      <c r="F77" s="37">
        <v>53.790000000000006</v>
      </c>
      <c r="G77" s="34">
        <v>569.30999999999995</v>
      </c>
    </row>
    <row r="78" spans="1:7" ht="22.5" hidden="1" customHeight="1" outlineLevel="3" x14ac:dyDescent="0.25">
      <c r="A78" s="35" t="s">
        <v>84</v>
      </c>
      <c r="B78" s="46" t="s">
        <v>69</v>
      </c>
      <c r="C78" s="47">
        <v>9.051893492912624E-3</v>
      </c>
      <c r="D78" s="47">
        <v>9.0404286410131502E-3</v>
      </c>
      <c r="E78" s="47">
        <v>8.9860731485096983E-3</v>
      </c>
      <c r="F78" s="47">
        <v>9.0267277734239308E-3</v>
      </c>
      <c r="G78" s="48">
        <v>9.4688678805942336E-3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3.5313119762385649E-3</v>
      </c>
    </row>
    <row r="84" spans="1:7" ht="22.5" hidden="1" customHeight="1" outlineLevel="3" x14ac:dyDescent="0.25">
      <c r="A84" s="35" t="s">
        <v>90</v>
      </c>
      <c r="B84" s="26" t="s">
        <v>11</v>
      </c>
      <c r="C84" s="36">
        <v>1922.7</v>
      </c>
      <c r="D84" s="36">
        <v>1837.9</v>
      </c>
      <c r="E84" s="36">
        <v>1923.6</v>
      </c>
      <c r="F84" s="37">
        <v>5684.2000000000007</v>
      </c>
      <c r="G84" s="34">
        <v>57698.22</v>
      </c>
    </row>
    <row r="85" spans="1:7" ht="22.5" hidden="1" customHeight="1" outlineLevel="3" x14ac:dyDescent="0.25">
      <c r="A85" s="35" t="s">
        <v>91</v>
      </c>
      <c r="B85" s="46" t="s">
        <v>69</v>
      </c>
      <c r="C85" s="47">
        <v>0.95624365886167861</v>
      </c>
      <c r="D85" s="47">
        <v>0.90276345131787061</v>
      </c>
      <c r="E85" s="47">
        <v>0.91516763324785555</v>
      </c>
      <c r="F85" s="47">
        <v>0.92449316494401024</v>
      </c>
      <c r="G85" s="48">
        <v>0.91536194480276512</v>
      </c>
    </row>
    <row r="86" spans="1:7" ht="22.5" hidden="1" customHeight="1" outlineLevel="3" x14ac:dyDescent="0.25">
      <c r="A86" s="35" t="s">
        <v>92</v>
      </c>
      <c r="B86" s="26" t="s">
        <v>11</v>
      </c>
      <c r="C86" s="36">
        <v>70.040000000000006</v>
      </c>
      <c r="D86" s="36">
        <v>179.79</v>
      </c>
      <c r="E86" s="36">
        <v>159.58000000000001</v>
      </c>
      <c r="F86" s="37">
        <v>409.40999999999997</v>
      </c>
      <c r="G86" s="34">
        <v>4516.4399999999996</v>
      </c>
    </row>
    <row r="87" spans="1:7" ht="22.5" hidden="1" customHeight="1" outlineLevel="3" x14ac:dyDescent="0.25">
      <c r="A87" s="35" t="s">
        <v>93</v>
      </c>
      <c r="B87" s="46" t="s">
        <v>69</v>
      </c>
      <c r="C87" s="47">
        <v>3.4833986512025787E-2</v>
      </c>
      <c r="D87" s="47">
        <v>8.8311573487371425E-2</v>
      </c>
      <c r="E87" s="47">
        <v>7.5921423847833652E-2</v>
      </c>
      <c r="F87" s="47">
        <v>6.6587513926274086E-2</v>
      </c>
      <c r="G87" s="48">
        <v>7.1651730365078853E-2</v>
      </c>
    </row>
    <row r="88" spans="1:7" ht="22.5" hidden="1" customHeight="1" outlineLevel="3" x14ac:dyDescent="0.25">
      <c r="A88" s="35" t="s">
        <v>94</v>
      </c>
      <c r="B88" s="26" t="s">
        <v>11</v>
      </c>
      <c r="C88" s="36">
        <v>17.940000000000001</v>
      </c>
      <c r="D88" s="36">
        <v>18.170000000000002</v>
      </c>
      <c r="E88" s="36">
        <v>18.73</v>
      </c>
      <c r="F88" s="37">
        <v>54.84</v>
      </c>
      <c r="G88" s="34">
        <v>595.98</v>
      </c>
    </row>
    <row r="89" spans="1:7" ht="22.5" hidden="1" customHeight="1" outlineLevel="3" x14ac:dyDescent="0.25">
      <c r="A89" s="35" t="s">
        <v>95</v>
      </c>
      <c r="B89" s="46" t="s">
        <v>69</v>
      </c>
      <c r="C89" s="47">
        <v>8.9223546262955818E-3</v>
      </c>
      <c r="D89" s="47">
        <v>8.9249751947579892E-3</v>
      </c>
      <c r="E89" s="47">
        <v>8.9109429043108413E-3</v>
      </c>
      <c r="F89" s="47">
        <v>8.9193211297156193E-3</v>
      </c>
      <c r="G89" s="48">
        <v>9.455012855917426E-3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1115.57</v>
      </c>
      <c r="D94" s="36">
        <v>1115.06</v>
      </c>
      <c r="E94" s="36">
        <v>1115.19</v>
      </c>
      <c r="F94" s="37">
        <v>3345.82</v>
      </c>
      <c r="G94" s="34">
        <v>32963.5</v>
      </c>
    </row>
    <row r="95" spans="1:7" ht="22.5" hidden="1" customHeight="1" outlineLevel="2" x14ac:dyDescent="0.25">
      <c r="A95" s="35" t="s">
        <v>101</v>
      </c>
      <c r="B95" s="26" t="s">
        <v>11</v>
      </c>
      <c r="C95" s="36">
        <v>1117.44</v>
      </c>
      <c r="D95" s="36">
        <v>1117.68</v>
      </c>
      <c r="E95" s="36">
        <v>1117.8800000000001</v>
      </c>
      <c r="F95" s="37">
        <v>3353</v>
      </c>
      <c r="G95" s="34">
        <v>33848.629999999997</v>
      </c>
    </row>
    <row r="96" spans="1:7" ht="22.5" hidden="1" customHeight="1" outlineLevel="2" x14ac:dyDescent="0.25">
      <c r="A96" s="35" t="s">
        <v>102</v>
      </c>
      <c r="B96" s="26" t="s">
        <v>11</v>
      </c>
      <c r="C96" s="36">
        <v>1113.8699999999999</v>
      </c>
      <c r="D96" s="36">
        <v>1114.1300000000001</v>
      </c>
      <c r="E96" s="36">
        <v>1113.31</v>
      </c>
      <c r="F96" s="37">
        <v>3341.31</v>
      </c>
      <c r="G96" s="34">
        <v>34124.31</v>
      </c>
    </row>
    <row r="97" spans="1:7" ht="22.5" hidden="1" customHeight="1" outlineLevel="2" x14ac:dyDescent="0.25">
      <c r="A97" s="35" t="s">
        <v>103</v>
      </c>
      <c r="B97" s="26" t="s">
        <v>11</v>
      </c>
      <c r="C97" s="36">
        <v>2268.3000000000002</v>
      </c>
      <c r="D97" s="36">
        <v>2215.6</v>
      </c>
      <c r="E97" s="36">
        <v>2258.4</v>
      </c>
      <c r="F97" s="37">
        <v>6742.2999999999993</v>
      </c>
      <c r="G97" s="34">
        <v>70231.3</v>
      </c>
    </row>
    <row r="98" spans="1:7" ht="22.5" hidden="1" customHeight="1" outlineLevel="2" x14ac:dyDescent="0.25">
      <c r="A98" s="35" t="s">
        <v>104</v>
      </c>
      <c r="B98" s="46" t="s">
        <v>69</v>
      </c>
      <c r="C98" s="52">
        <v>0.67773568218758962</v>
      </c>
      <c r="D98" s="52">
        <v>0.66199165190162745</v>
      </c>
      <c r="E98" s="52">
        <v>0.67487852545138327</v>
      </c>
      <c r="F98" s="53">
        <v>0.67153512952521532</v>
      </c>
      <c r="G98" s="54">
        <v>0.69579727598873109</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1117.43</v>
      </c>
      <c r="D100" s="36">
        <v>1116.82</v>
      </c>
      <c r="E100" s="36">
        <v>1117.8699999999999</v>
      </c>
      <c r="F100" s="37">
        <v>3352.12</v>
      </c>
      <c r="G100" s="34">
        <v>33564.620000000003</v>
      </c>
    </row>
    <row r="101" spans="1:7" ht="22.5" hidden="1" customHeight="1" outlineLevel="2" x14ac:dyDescent="0.25">
      <c r="A101" s="35" t="s">
        <v>107</v>
      </c>
      <c r="B101" s="26" t="s">
        <v>11</v>
      </c>
      <c r="C101" s="36">
        <v>1116.56</v>
      </c>
      <c r="D101" s="36">
        <v>1115</v>
      </c>
      <c r="E101" s="36">
        <v>1116.06</v>
      </c>
      <c r="F101" s="37">
        <v>3347.62</v>
      </c>
      <c r="G101" s="34">
        <v>33522.870000000003</v>
      </c>
    </row>
    <row r="102" spans="1:7" ht="22.5" hidden="1" customHeight="1" outlineLevel="2" x14ac:dyDescent="0.25">
      <c r="A102" s="35" t="s">
        <v>108</v>
      </c>
      <c r="B102" s="26" t="s">
        <v>11</v>
      </c>
      <c r="C102" s="36">
        <v>1126.3699999999999</v>
      </c>
      <c r="D102" s="36">
        <v>1124.94</v>
      </c>
      <c r="E102" s="36">
        <v>1126.06</v>
      </c>
      <c r="F102" s="37">
        <v>3377.37</v>
      </c>
      <c r="G102" s="34">
        <v>32746.43</v>
      </c>
    </row>
    <row r="103" spans="1:7" ht="22.5" hidden="1" customHeight="1" outlineLevel="2" x14ac:dyDescent="0.25">
      <c r="A103" s="35" t="s">
        <v>109</v>
      </c>
      <c r="B103" s="26" t="s">
        <v>11</v>
      </c>
      <c r="C103" s="36">
        <v>2112.5</v>
      </c>
      <c r="D103" s="36">
        <v>2156</v>
      </c>
      <c r="E103" s="36">
        <v>2138.1</v>
      </c>
      <c r="F103" s="37">
        <v>6406.6</v>
      </c>
      <c r="G103" s="34">
        <v>63218.5</v>
      </c>
    </row>
    <row r="104" spans="1:7" ht="22.5" hidden="1" customHeight="1" outlineLevel="2" x14ac:dyDescent="0.25">
      <c r="A104" s="35" t="s">
        <v>110</v>
      </c>
      <c r="B104" s="46" t="s">
        <v>69</v>
      </c>
      <c r="C104" s="52">
        <v>0.62865288242926354</v>
      </c>
      <c r="D104" s="52">
        <v>0.64228601389435058</v>
      </c>
      <c r="E104" s="52">
        <v>0.636341179586844</v>
      </c>
      <c r="F104" s="53">
        <v>0.63575767258668403</v>
      </c>
      <c r="G104" s="54">
        <v>0.6332366794772758</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173.19</v>
      </c>
      <c r="D106" s="36">
        <v>184.22000000000003</v>
      </c>
      <c r="E106" s="36">
        <v>190.72000000000003</v>
      </c>
      <c r="F106" s="37">
        <v>548.13000000000011</v>
      </c>
      <c r="G106" s="34">
        <v>4902.25</v>
      </c>
    </row>
    <row r="107" spans="1:7" ht="22.5" hidden="1" customHeight="1" outlineLevel="2" x14ac:dyDescent="0.25">
      <c r="A107" s="35" t="s">
        <v>113</v>
      </c>
      <c r="B107" s="46" t="s">
        <v>69</v>
      </c>
      <c r="C107" s="52">
        <v>3.953387509130752E-2</v>
      </c>
      <c r="D107" s="52">
        <v>4.2140177509378721E-2</v>
      </c>
      <c r="E107" s="52">
        <v>4.3379961332878435E-2</v>
      </c>
      <c r="F107" s="53">
        <v>4.1686376807185399E-2</v>
      </c>
      <c r="G107" s="54">
        <v>3.673478716341276E-2</v>
      </c>
    </row>
    <row r="108" spans="1:7" ht="22.5" hidden="1" customHeight="1" outlineLevel="2" x14ac:dyDescent="0.25">
      <c r="A108" s="35" t="s">
        <v>114</v>
      </c>
      <c r="B108" s="26" t="s">
        <v>11</v>
      </c>
      <c r="C108" s="36">
        <v>4207.5</v>
      </c>
      <c r="D108" s="36">
        <v>4189.3</v>
      </c>
      <c r="E108" s="36">
        <v>4203.7</v>
      </c>
      <c r="F108" s="37">
        <v>12600.5</v>
      </c>
      <c r="G108" s="34">
        <v>128547.5</v>
      </c>
    </row>
    <row r="109" spans="1:7" ht="22.5" hidden="1" customHeight="1" outlineLevel="2" x14ac:dyDescent="0.25">
      <c r="A109" s="35" t="s">
        <v>115</v>
      </c>
      <c r="B109" s="26" t="s">
        <v>11</v>
      </c>
      <c r="C109" s="36">
        <v>178</v>
      </c>
      <c r="D109" s="36">
        <v>173</v>
      </c>
      <c r="E109" s="36">
        <v>172</v>
      </c>
      <c r="F109" s="37">
        <v>523</v>
      </c>
      <c r="G109" s="34">
        <v>5100</v>
      </c>
    </row>
    <row r="110" spans="1:7" ht="22.5" hidden="1" customHeight="1" outlineLevel="2" thickBot="1" x14ac:dyDescent="0.3">
      <c r="A110" s="17" t="s">
        <v>116</v>
      </c>
      <c r="B110" s="49" t="s">
        <v>69</v>
      </c>
      <c r="C110" s="55">
        <v>0.62730720833010289</v>
      </c>
      <c r="D110" s="55">
        <v>0.62493007519806443</v>
      </c>
      <c r="E110" s="55">
        <v>0.62682196180646166</v>
      </c>
      <c r="F110" s="55">
        <v>0.62635331685658679</v>
      </c>
      <c r="G110" s="56">
        <v>0.64027130299512347</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4207.5</v>
      </c>
      <c r="D112" s="57">
        <v>4189.3</v>
      </c>
      <c r="E112" s="57">
        <v>4203.7</v>
      </c>
      <c r="F112" s="58">
        <v>12600.5</v>
      </c>
      <c r="G112" s="59">
        <v>128547.5</v>
      </c>
    </row>
    <row r="113" spans="1:7" ht="22.5" hidden="1" customHeight="1" outlineLevel="1" x14ac:dyDescent="0.25">
      <c r="A113" s="35" t="s">
        <v>118</v>
      </c>
      <c r="B113" s="26" t="s">
        <v>11</v>
      </c>
      <c r="C113" s="36">
        <v>3990</v>
      </c>
      <c r="D113" s="36">
        <v>3610</v>
      </c>
      <c r="E113" s="36">
        <v>3930</v>
      </c>
      <c r="F113" s="37">
        <v>11530</v>
      </c>
      <c r="G113" s="34">
        <v>117020</v>
      </c>
    </row>
    <row r="114" spans="1:7" ht="22.5" hidden="1" customHeight="1" outlineLevel="1" x14ac:dyDescent="0.25">
      <c r="A114" s="35" t="s">
        <v>119</v>
      </c>
      <c r="B114" s="26" t="s">
        <v>11</v>
      </c>
      <c r="C114" s="36">
        <v>3918</v>
      </c>
      <c r="D114" s="36">
        <v>3948</v>
      </c>
      <c r="E114" s="36">
        <v>3935</v>
      </c>
      <c r="F114" s="37">
        <v>11801</v>
      </c>
      <c r="G114" s="34">
        <v>119940</v>
      </c>
    </row>
    <row r="115" spans="1:7" ht="22.5" hidden="1" customHeight="1" outlineLevel="1" x14ac:dyDescent="0.25">
      <c r="A115" s="35" t="s">
        <v>120</v>
      </c>
      <c r="B115" s="46" t="s">
        <v>69</v>
      </c>
      <c r="C115" s="52">
        <v>0.93119429590017821</v>
      </c>
      <c r="D115" s="52">
        <v>0.94240087842837705</v>
      </c>
      <c r="E115" s="52">
        <v>0.93608011989437878</v>
      </c>
      <c r="F115" s="52">
        <v>0.93655013689932942</v>
      </c>
      <c r="G115" s="60">
        <v>0.93304031583655844</v>
      </c>
    </row>
    <row r="116" spans="1:7" ht="22.5" hidden="1" customHeight="1" outlineLevel="1" x14ac:dyDescent="0.25">
      <c r="A116" s="35" t="s">
        <v>121</v>
      </c>
      <c r="B116" s="61" t="s">
        <v>122</v>
      </c>
      <c r="C116" s="36">
        <v>8598</v>
      </c>
      <c r="D116" s="36">
        <v>8055</v>
      </c>
      <c r="E116" s="36">
        <v>8563</v>
      </c>
      <c r="F116" s="37">
        <v>25216</v>
      </c>
      <c r="G116" s="34">
        <v>267738</v>
      </c>
    </row>
    <row r="117" spans="1:7" ht="22.5" hidden="1" customHeight="1" outlineLevel="1" x14ac:dyDescent="0.25">
      <c r="A117" s="35" t="s">
        <v>123</v>
      </c>
      <c r="B117" s="61" t="s">
        <v>124</v>
      </c>
      <c r="C117" s="43">
        <v>2.1944869831546709</v>
      </c>
      <c r="D117" s="43">
        <v>2.040273556231003</v>
      </c>
      <c r="E117" s="43">
        <v>2.1761118170266838</v>
      </c>
      <c r="F117" s="44">
        <v>2.1367680705024998</v>
      </c>
      <c r="G117" s="45">
        <v>2.2322661330665334</v>
      </c>
    </row>
    <row r="118" spans="1:7" ht="22.5" hidden="1" customHeight="1" outlineLevel="1" x14ac:dyDescent="0.25">
      <c r="A118" s="35" t="s">
        <v>125</v>
      </c>
      <c r="B118" s="61" t="s">
        <v>122</v>
      </c>
      <c r="C118" s="36">
        <v>58552</v>
      </c>
      <c r="D118" s="36">
        <v>56148</v>
      </c>
      <c r="E118" s="36">
        <v>54376</v>
      </c>
      <c r="F118" s="37">
        <v>169076</v>
      </c>
      <c r="G118" s="34">
        <v>1762568</v>
      </c>
    </row>
    <row r="119" spans="1:7" ht="22.5" hidden="1" customHeight="1" outlineLevel="1" thickBot="1" x14ac:dyDescent="0.3">
      <c r="A119" s="17" t="s">
        <v>126</v>
      </c>
      <c r="B119" s="62" t="s">
        <v>124</v>
      </c>
      <c r="C119" s="63">
        <v>14.944359367023992</v>
      </c>
      <c r="D119" s="63">
        <v>14.221884498480243</v>
      </c>
      <c r="E119" s="63">
        <v>13.818551461245235</v>
      </c>
      <c r="F119" s="64">
        <v>14.327260401660876</v>
      </c>
      <c r="G119" s="65">
        <v>14.695414373853593</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3858.6099999999997</v>
      </c>
      <c r="D121" s="57">
        <v>3725.23</v>
      </c>
      <c r="E121" s="57">
        <v>3716.1899999999996</v>
      </c>
      <c r="F121" s="58">
        <v>11300.029999999999</v>
      </c>
      <c r="G121" s="66">
        <v>114434.24999999999</v>
      </c>
    </row>
    <row r="122" spans="1:7" ht="22.5" hidden="1" customHeight="1" outlineLevel="1" x14ac:dyDescent="0.25">
      <c r="A122" s="35" t="s">
        <v>47</v>
      </c>
      <c r="B122" s="26" t="s">
        <v>11</v>
      </c>
      <c r="C122" s="36">
        <v>3918</v>
      </c>
      <c r="D122" s="36">
        <v>3948</v>
      </c>
      <c r="E122" s="36">
        <v>3935</v>
      </c>
      <c r="F122" s="37">
        <v>11801</v>
      </c>
      <c r="G122" s="34">
        <v>119940</v>
      </c>
    </row>
    <row r="123" spans="1:7" ht="22.5" hidden="1" customHeight="1" outlineLevel="1" thickBot="1" x14ac:dyDescent="0.3">
      <c r="A123" s="17" t="s">
        <v>129</v>
      </c>
      <c r="B123" s="49" t="s">
        <v>69</v>
      </c>
      <c r="C123" s="55">
        <v>1.0153915529167239</v>
      </c>
      <c r="D123" s="55">
        <v>1.0598003344759921</v>
      </c>
      <c r="E123" s="55">
        <v>1.0588801971912094</v>
      </c>
      <c r="F123" s="67">
        <v>1.0443335106189984</v>
      </c>
      <c r="G123" s="68">
        <v>1.0481127809200481</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200.32</v>
      </c>
      <c r="D126" s="36">
        <v>157.78</v>
      </c>
      <c r="E126" s="36">
        <v>242.5</v>
      </c>
      <c r="F126" s="36">
        <v>600.6</v>
      </c>
      <c r="G126" s="34">
        <v>6210.28</v>
      </c>
    </row>
    <row r="127" spans="1:7" ht="22.5" hidden="1" customHeight="1" outlineLevel="2" x14ac:dyDescent="0.25">
      <c r="A127" s="69" t="s">
        <v>133</v>
      </c>
      <c r="B127" s="26" t="s">
        <v>11</v>
      </c>
      <c r="C127" s="36">
        <v>200.32</v>
      </c>
      <c r="D127" s="36">
        <v>157.78</v>
      </c>
      <c r="E127" s="36">
        <v>242.5</v>
      </c>
      <c r="F127" s="37">
        <v>600.6</v>
      </c>
      <c r="G127" s="34">
        <v>6210.28</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7.58</v>
      </c>
      <c r="D129" s="36">
        <v>5.22</v>
      </c>
      <c r="E129" s="36">
        <v>8</v>
      </c>
      <c r="F129" s="37">
        <v>20.8</v>
      </c>
      <c r="G129" s="34">
        <v>214.29</v>
      </c>
    </row>
    <row r="130" spans="1:7" ht="22.5" hidden="1" customHeight="1" outlineLevel="2" x14ac:dyDescent="0.25">
      <c r="A130" s="35" t="s">
        <v>49</v>
      </c>
      <c r="B130" s="26" t="s">
        <v>36</v>
      </c>
      <c r="C130" s="36">
        <v>26.427440633245382</v>
      </c>
      <c r="D130" s="36">
        <v>30.226053639846747</v>
      </c>
      <c r="E130" s="36">
        <v>30.3125</v>
      </c>
      <c r="F130" s="37">
        <v>28.875</v>
      </c>
      <c r="G130" s="34">
        <v>28.980727052125623</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122.71</v>
      </c>
    </row>
    <row r="133" spans="1:7" ht="22.5" hidden="1" customHeight="1" outlineLevel="2" x14ac:dyDescent="0.25">
      <c r="A133" s="35" t="s">
        <v>138</v>
      </c>
      <c r="B133" s="26" t="s">
        <v>15</v>
      </c>
      <c r="C133" s="38">
        <v>5.67</v>
      </c>
      <c r="D133" s="38">
        <v>8</v>
      </c>
      <c r="E133" s="38">
        <v>8</v>
      </c>
      <c r="F133" s="27">
        <v>21.67</v>
      </c>
      <c r="G133" s="28">
        <v>113.67</v>
      </c>
    </row>
    <row r="134" spans="1:7" ht="22.5" hidden="1" customHeight="1" outlineLevel="2" x14ac:dyDescent="0.25">
      <c r="A134" s="35" t="s">
        <v>139</v>
      </c>
      <c r="B134" s="26" t="s">
        <v>11</v>
      </c>
      <c r="C134" s="36">
        <v>246.58</v>
      </c>
      <c r="D134" s="36">
        <v>302.3</v>
      </c>
      <c r="E134" s="36">
        <v>344.81</v>
      </c>
      <c r="F134" s="37">
        <v>893.69</v>
      </c>
      <c r="G134" s="34">
        <v>8763.24</v>
      </c>
    </row>
    <row r="135" spans="1:7" ht="22.5" hidden="1" customHeight="1" outlineLevel="2" thickBot="1" x14ac:dyDescent="0.3">
      <c r="A135" s="17" t="s">
        <v>140</v>
      </c>
      <c r="B135" s="18" t="s">
        <v>36</v>
      </c>
      <c r="C135" s="63">
        <v>43.488536155202823</v>
      </c>
      <c r="D135" s="63">
        <v>37.787500000000001</v>
      </c>
      <c r="E135" s="63">
        <v>43.10125</v>
      </c>
      <c r="F135" s="64">
        <v>41.240886017535765</v>
      </c>
      <c r="G135" s="65">
        <v>37.072679583721126</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122.6</v>
      </c>
      <c r="D137" s="57">
        <v>123.86</v>
      </c>
      <c r="E137" s="57">
        <v>125.24</v>
      </c>
      <c r="F137" s="58">
        <v>371.7</v>
      </c>
      <c r="G137" s="59">
        <v>3839.52</v>
      </c>
    </row>
    <row r="138" spans="1:7" ht="22.5" hidden="1" customHeight="1" outlineLevel="1" x14ac:dyDescent="0.25">
      <c r="A138" s="35" t="s">
        <v>144</v>
      </c>
      <c r="B138" s="71" t="s">
        <v>145</v>
      </c>
      <c r="C138" s="38">
        <v>31.29147524247065</v>
      </c>
      <c r="D138" s="38">
        <v>31.372847011144884</v>
      </c>
      <c r="E138" s="38">
        <v>31.827191867852605</v>
      </c>
      <c r="F138" s="38">
        <v>31.497330734683501</v>
      </c>
      <c r="G138" s="72">
        <v>32.012006003001503</v>
      </c>
    </row>
    <row r="139" spans="1:7" ht="22.5" hidden="1" customHeight="1" outlineLevel="1" x14ac:dyDescent="0.25">
      <c r="A139" s="35" t="s">
        <v>146</v>
      </c>
      <c r="B139" s="71" t="s">
        <v>147</v>
      </c>
      <c r="C139" s="73">
        <v>67108</v>
      </c>
      <c r="D139" s="73">
        <v>64328</v>
      </c>
      <c r="E139" s="73">
        <v>63248</v>
      </c>
      <c r="F139" s="37">
        <v>194684</v>
      </c>
      <c r="G139" s="74">
        <v>2034096</v>
      </c>
    </row>
    <row r="140" spans="1:7" ht="22.5" hidden="1" customHeight="1" outlineLevel="1" x14ac:dyDescent="0.25">
      <c r="A140" s="40" t="s">
        <v>148</v>
      </c>
      <c r="B140" s="71" t="s">
        <v>149</v>
      </c>
      <c r="C140" s="38">
        <v>17.128126595201632</v>
      </c>
      <c r="D140" s="38">
        <v>16.293819655521784</v>
      </c>
      <c r="E140" s="38">
        <v>16.073189326556545</v>
      </c>
      <c r="F140" s="38">
        <v>16.497245996102027</v>
      </c>
      <c r="G140" s="72">
        <v>16.959279639819911</v>
      </c>
    </row>
    <row r="141" spans="1:7" ht="22.5" hidden="1" customHeight="1" outlineLevel="1" x14ac:dyDescent="0.25">
      <c r="A141" s="35" t="s">
        <v>150</v>
      </c>
      <c r="B141" s="71" t="s">
        <v>151</v>
      </c>
      <c r="C141" s="36">
        <v>300</v>
      </c>
      <c r="D141" s="36">
        <v>262</v>
      </c>
      <c r="E141" s="36">
        <v>0</v>
      </c>
      <c r="F141" s="37">
        <v>562</v>
      </c>
      <c r="G141" s="39">
        <v>5811</v>
      </c>
    </row>
    <row r="142" spans="1:7" ht="22.5" hidden="1" customHeight="1" outlineLevel="1" x14ac:dyDescent="0.25">
      <c r="A142" s="35" t="s">
        <v>152</v>
      </c>
      <c r="B142" s="71" t="s">
        <v>153</v>
      </c>
      <c r="C142" s="38">
        <v>7.6569678407350683E-2</v>
      </c>
      <c r="D142" s="38">
        <v>6.6362715298885516E-2</v>
      </c>
      <c r="E142" s="38">
        <v>0</v>
      </c>
      <c r="F142" s="27">
        <v>4.7623082789594103E-2</v>
      </c>
      <c r="G142" s="72">
        <v>4.8449224612306156E-2</v>
      </c>
    </row>
    <row r="143" spans="1:7" ht="22.5" hidden="1" customHeight="1" outlineLevel="1" thickBot="1" x14ac:dyDescent="0.3">
      <c r="A143" s="17" t="s">
        <v>154</v>
      </c>
      <c r="B143" s="75" t="s">
        <v>151</v>
      </c>
      <c r="C143" s="76">
        <v>99</v>
      </c>
      <c r="D143" s="76">
        <v>128</v>
      </c>
      <c r="E143" s="76">
        <v>87</v>
      </c>
      <c r="F143" s="77">
        <v>314</v>
      </c>
      <c r="G143" s="78">
        <v>2975</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26">
        <v>566</v>
      </c>
      <c r="D151" s="126">
        <v>436</v>
      </c>
      <c r="E151" s="126">
        <v>1000</v>
      </c>
      <c r="F151" s="36">
        <v>2002</v>
      </c>
      <c r="G151" s="39">
        <v>20256</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26">
        <v>0</v>
      </c>
      <c r="D154" s="126">
        <v>1526</v>
      </c>
      <c r="E154" s="126">
        <v>488</v>
      </c>
      <c r="F154" s="36">
        <v>2014</v>
      </c>
      <c r="G154" s="39">
        <v>20308</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26">
        <v>0</v>
      </c>
      <c r="D157" s="126">
        <v>0</v>
      </c>
      <c r="E157" s="126">
        <v>882</v>
      </c>
      <c r="F157" s="36">
        <v>882</v>
      </c>
      <c r="G157" s="39">
        <v>46702</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4898</v>
      </c>
      <c r="D166" s="194"/>
      <c r="E166" s="194"/>
      <c r="F166" s="195"/>
      <c r="G166" s="86">
        <v>91176.259979248047</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114090.889984131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25" t="s">
        <v>176</v>
      </c>
      <c r="E173" s="125" t="s">
        <v>177</v>
      </c>
      <c r="F173" s="125" t="s">
        <v>178</v>
      </c>
      <c r="G173" s="96" t="s">
        <v>179</v>
      </c>
    </row>
    <row r="174" spans="1:10" ht="30.75" hidden="1" customHeight="1" outlineLevel="1" x14ac:dyDescent="0.25">
      <c r="A174" s="171" t="s">
        <v>262</v>
      </c>
      <c r="B174" s="172"/>
      <c r="C174" s="172"/>
      <c r="D174" s="97" t="s">
        <v>232</v>
      </c>
      <c r="E174" s="98" t="s">
        <v>196</v>
      </c>
      <c r="F174" s="98" t="s">
        <v>197</v>
      </c>
      <c r="G174" s="99">
        <v>385</v>
      </c>
    </row>
    <row r="175" spans="1:10" ht="30.75" hidden="1" customHeight="1" outlineLevel="1" x14ac:dyDescent="0.25">
      <c r="A175" s="171" t="s">
        <v>200</v>
      </c>
      <c r="B175" s="172"/>
      <c r="C175" s="172"/>
      <c r="D175" s="97">
        <v>3</v>
      </c>
      <c r="E175" s="98" t="s">
        <v>212</v>
      </c>
      <c r="F175" s="98" t="s">
        <v>197</v>
      </c>
      <c r="G175" s="99">
        <v>25</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410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25" t="s">
        <v>183</v>
      </c>
      <c r="E191" s="125" t="s">
        <v>184</v>
      </c>
      <c r="F191" s="125" t="s">
        <v>185</v>
      </c>
      <c r="G191" s="125" t="s">
        <v>177</v>
      </c>
      <c r="H191" s="125" t="s">
        <v>186</v>
      </c>
      <c r="I191" s="125"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36" zoomScaleSheetLayoutView="100" zoomScalePageLayoutView="66" workbookViewId="0">
      <selection activeCell="A133"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263</v>
      </c>
      <c r="B2" s="228" t="s">
        <v>1</v>
      </c>
      <c r="C2" s="229"/>
      <c r="D2" s="228" t="s">
        <v>264</v>
      </c>
      <c r="E2" s="229"/>
      <c r="F2" s="230">
        <v>43586</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126500</v>
      </c>
    </row>
    <row r="7" spans="1:8" ht="22.5" hidden="1" customHeight="1" outlineLevel="1" thickBot="1" x14ac:dyDescent="0.3">
      <c r="A7" s="17" t="s">
        <v>12</v>
      </c>
      <c r="B7" s="18" t="s">
        <v>11</v>
      </c>
      <c r="C7" s="19">
        <v>3976</v>
      </c>
      <c r="D7" s="19">
        <v>4030</v>
      </c>
      <c r="E7" s="19">
        <v>4026</v>
      </c>
      <c r="F7" s="19">
        <v>12032</v>
      </c>
      <c r="G7" s="20">
        <v>131972</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263.95</v>
      </c>
    </row>
    <row r="10" spans="1:8" ht="22.5" hidden="1" customHeight="1" outlineLevel="1" x14ac:dyDescent="0.25">
      <c r="A10" s="25" t="s">
        <v>16</v>
      </c>
      <c r="B10" s="26" t="s">
        <v>15</v>
      </c>
      <c r="C10" s="27">
        <v>0</v>
      </c>
      <c r="D10" s="27">
        <v>0</v>
      </c>
      <c r="E10" s="27">
        <v>0</v>
      </c>
      <c r="F10" s="27">
        <v>0</v>
      </c>
      <c r="G10" s="28">
        <v>0.05</v>
      </c>
    </row>
    <row r="11" spans="1:8" ht="22.5" hidden="1" customHeight="1" outlineLevel="1" x14ac:dyDescent="0.25">
      <c r="A11" s="29" t="s">
        <v>17</v>
      </c>
      <c r="B11" s="26" t="s">
        <v>15</v>
      </c>
      <c r="C11" s="27">
        <v>0</v>
      </c>
      <c r="D11" s="27">
        <v>0</v>
      </c>
      <c r="E11" s="27">
        <v>0</v>
      </c>
      <c r="F11" s="27">
        <v>0</v>
      </c>
      <c r="G11" s="28">
        <v>0.05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5061.9599609375</v>
      </c>
      <c r="D16" s="215"/>
      <c r="E16" s="215"/>
      <c r="F16" s="216"/>
      <c r="G16" s="34">
        <v>36271.729980468801</v>
      </c>
    </row>
    <row r="17" spans="1:7" ht="22.5" hidden="1" customHeight="1" outlineLevel="1" x14ac:dyDescent="0.25">
      <c r="A17" s="25" t="s">
        <v>24</v>
      </c>
      <c r="B17" s="26" t="s">
        <v>22</v>
      </c>
      <c r="C17" s="217">
        <v>200</v>
      </c>
      <c r="D17" s="218"/>
      <c r="E17" s="218"/>
      <c r="F17" s="219"/>
      <c r="G17" s="34">
        <v>1434</v>
      </c>
    </row>
    <row r="18" spans="1:7" ht="22.5" hidden="1" customHeight="1" outlineLevel="1" thickBot="1" x14ac:dyDescent="0.3">
      <c r="A18" s="25" t="s">
        <v>25</v>
      </c>
      <c r="B18" s="26" t="s">
        <v>11</v>
      </c>
      <c r="C18" s="220">
        <v>122714.2700195315</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12.430000305175801</v>
      </c>
      <c r="D20" s="224"/>
      <c r="E20" s="224"/>
      <c r="F20" s="225"/>
      <c r="G20" s="34">
        <v>229.77999782562301</v>
      </c>
    </row>
    <row r="21" spans="1:7" ht="22.5" hidden="1" customHeight="1" outlineLevel="1" x14ac:dyDescent="0.25">
      <c r="A21" s="25" t="s">
        <v>21</v>
      </c>
      <c r="B21" s="26" t="s">
        <v>22</v>
      </c>
      <c r="C21" s="217">
        <v>1</v>
      </c>
      <c r="D21" s="218"/>
      <c r="E21" s="218"/>
      <c r="F21" s="219"/>
      <c r="G21" s="34">
        <v>17</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41100.069998741179</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4256</v>
      </c>
      <c r="D27" s="36">
        <v>4780</v>
      </c>
      <c r="E27" s="36">
        <v>4762</v>
      </c>
      <c r="F27" s="37">
        <v>13798</v>
      </c>
      <c r="G27" s="34">
        <v>135032</v>
      </c>
    </row>
    <row r="28" spans="1:7" ht="22.5" hidden="1" customHeight="1" outlineLevel="2" x14ac:dyDescent="0.25">
      <c r="A28" s="35" t="s">
        <v>33</v>
      </c>
      <c r="B28" s="26" t="s">
        <v>22</v>
      </c>
      <c r="C28" s="36">
        <v>60</v>
      </c>
      <c r="D28" s="36">
        <v>62</v>
      </c>
      <c r="E28" s="36">
        <v>74</v>
      </c>
      <c r="F28" s="37">
        <v>196</v>
      </c>
      <c r="G28" s="34">
        <v>1934</v>
      </c>
    </row>
    <row r="29" spans="1:7" ht="22.5" hidden="1" customHeight="1" outlineLevel="2" x14ac:dyDescent="0.25">
      <c r="A29" s="35" t="s">
        <v>34</v>
      </c>
      <c r="B29" s="26" t="s">
        <v>15</v>
      </c>
      <c r="C29" s="38">
        <v>3.73</v>
      </c>
      <c r="D29" s="38">
        <v>4.2699999999999996</v>
      </c>
      <c r="E29" s="38">
        <v>4.25</v>
      </c>
      <c r="F29" s="27">
        <v>12.25</v>
      </c>
      <c r="G29" s="28">
        <v>122.38</v>
      </c>
    </row>
    <row r="30" spans="1:7" ht="22.5" hidden="1" customHeight="1" outlineLevel="2" x14ac:dyDescent="0.25">
      <c r="A30" s="35" t="s">
        <v>35</v>
      </c>
      <c r="B30" s="26" t="s">
        <v>36</v>
      </c>
      <c r="C30" s="36">
        <v>1141.0187667560322</v>
      </c>
      <c r="D30" s="36">
        <v>1119.4379391100704</v>
      </c>
      <c r="E30" s="36">
        <v>1120.4705882352941</v>
      </c>
      <c r="F30" s="36">
        <v>1126.3673469387754</v>
      </c>
      <c r="G30" s="34">
        <v>1103.3829057035464</v>
      </c>
    </row>
    <row r="31" spans="1:7" ht="22.5" hidden="1" customHeight="1" outlineLevel="2" x14ac:dyDescent="0.25">
      <c r="A31" s="35" t="s">
        <v>37</v>
      </c>
      <c r="B31" s="26" t="s">
        <v>11</v>
      </c>
      <c r="C31" s="38">
        <v>397.70001220703102</v>
      </c>
      <c r="D31" s="38">
        <v>370.57000732421898</v>
      </c>
      <c r="E31" s="38">
        <v>0</v>
      </c>
      <c r="F31" s="27">
        <v>768.27001953125</v>
      </c>
      <c r="G31" s="28">
        <v>8086.7401123046902</v>
      </c>
    </row>
    <row r="32" spans="1:7" ht="22.5" hidden="1" customHeight="1" outlineLevel="2" x14ac:dyDescent="0.25">
      <c r="A32" s="35" t="s">
        <v>38</v>
      </c>
      <c r="B32" s="26" t="s">
        <v>22</v>
      </c>
      <c r="C32" s="36">
        <v>15</v>
      </c>
      <c r="D32" s="36">
        <v>15</v>
      </c>
      <c r="E32" s="36">
        <v>0</v>
      </c>
      <c r="F32" s="37">
        <v>30</v>
      </c>
      <c r="G32" s="34">
        <v>316</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2.1800000000000002</v>
      </c>
      <c r="D35" s="38">
        <v>1.72</v>
      </c>
      <c r="E35" s="38">
        <v>0</v>
      </c>
      <c r="F35" s="27">
        <v>3.9000000000000004</v>
      </c>
      <c r="G35" s="28">
        <v>62.5</v>
      </c>
    </row>
    <row r="36" spans="1:8" ht="22.5" hidden="1" customHeight="1" outlineLevel="2" x14ac:dyDescent="0.25">
      <c r="A36" s="35" t="s">
        <v>42</v>
      </c>
      <c r="B36" s="26" t="s">
        <v>36</v>
      </c>
      <c r="C36" s="36">
        <v>182.43119826010596</v>
      </c>
      <c r="D36" s="36">
        <v>215.4476786768715</v>
      </c>
      <c r="E36" s="36">
        <v>0</v>
      </c>
      <c r="F36" s="36">
        <v>196.9923127003205</v>
      </c>
      <c r="G36" s="34">
        <v>129.38784179687505</v>
      </c>
    </row>
    <row r="37" spans="1:8" ht="22.5" hidden="1" customHeight="1" outlineLevel="2" x14ac:dyDescent="0.25">
      <c r="A37" s="35" t="s">
        <v>43</v>
      </c>
      <c r="B37" s="26" t="s">
        <v>11</v>
      </c>
      <c r="C37" s="36">
        <v>4653.7000122070312</v>
      </c>
      <c r="D37" s="36">
        <v>5150.5700073242187</v>
      </c>
      <c r="E37" s="36">
        <v>4762</v>
      </c>
      <c r="F37" s="36">
        <v>14566.27001953125</v>
      </c>
      <c r="G37" s="39">
        <v>143118.74011230469</v>
      </c>
    </row>
    <row r="38" spans="1:8" ht="22.5" hidden="1" customHeight="1" outlineLevel="2" x14ac:dyDescent="0.25">
      <c r="A38" s="35" t="s">
        <v>44</v>
      </c>
      <c r="B38" s="26" t="s">
        <v>11</v>
      </c>
      <c r="C38" s="36">
        <v>4792</v>
      </c>
      <c r="D38" s="36">
        <v>4528</v>
      </c>
      <c r="E38" s="36">
        <v>3906</v>
      </c>
      <c r="F38" s="37">
        <v>13226</v>
      </c>
      <c r="G38" s="34">
        <v>137586</v>
      </c>
    </row>
    <row r="39" spans="1:8" ht="22.5" hidden="1" customHeight="1" outlineLevel="2" x14ac:dyDescent="0.25">
      <c r="A39" s="40" t="s">
        <v>45</v>
      </c>
      <c r="B39" s="26" t="s">
        <v>11</v>
      </c>
      <c r="C39" s="199">
        <v>78267.090057373047</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4395</v>
      </c>
      <c r="D41" s="36">
        <v>4420</v>
      </c>
      <c r="E41" s="36">
        <v>3888</v>
      </c>
      <c r="F41" s="37">
        <v>12703</v>
      </c>
      <c r="G41" s="34">
        <v>133707</v>
      </c>
    </row>
    <row r="42" spans="1:8" ht="22.5" hidden="1" customHeight="1" outlineLevel="2" x14ac:dyDescent="0.25">
      <c r="A42" s="35" t="s">
        <v>48</v>
      </c>
      <c r="B42" s="26" t="s">
        <v>15</v>
      </c>
      <c r="C42" s="38">
        <v>8</v>
      </c>
      <c r="D42" s="38">
        <v>8</v>
      </c>
      <c r="E42" s="38">
        <v>7.03</v>
      </c>
      <c r="F42" s="27">
        <v>23.03</v>
      </c>
      <c r="G42" s="28">
        <v>248.34</v>
      </c>
    </row>
    <row r="43" spans="1:8" ht="22.5" hidden="1" customHeight="1" outlineLevel="2" x14ac:dyDescent="0.25">
      <c r="A43" s="35" t="s">
        <v>49</v>
      </c>
      <c r="B43" s="26" t="s">
        <v>36</v>
      </c>
      <c r="C43" s="36">
        <v>549.375</v>
      </c>
      <c r="D43" s="36">
        <v>552.5</v>
      </c>
      <c r="E43" s="36">
        <v>553.05832147937406</v>
      </c>
      <c r="F43" s="37">
        <v>551.58488927485882</v>
      </c>
      <c r="G43" s="34">
        <v>538.40299589272774</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301</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3707.8</v>
      </c>
      <c r="D62" s="36">
        <v>3684.9</v>
      </c>
      <c r="E62" s="36">
        <v>3720.5</v>
      </c>
      <c r="F62" s="36">
        <v>11113.2</v>
      </c>
      <c r="G62" s="34">
        <v>124382.16</v>
      </c>
    </row>
    <row r="63" spans="1:7" ht="22.5" hidden="1" customHeight="1" outlineLevel="3" x14ac:dyDescent="0.25">
      <c r="A63" s="35" t="s">
        <v>68</v>
      </c>
      <c r="B63" s="46" t="s">
        <v>69</v>
      </c>
      <c r="C63" s="47">
        <v>0.9110700490451431</v>
      </c>
      <c r="D63" s="47">
        <v>0.90982040127007946</v>
      </c>
      <c r="E63" s="47">
        <v>0.90138654352603131</v>
      </c>
      <c r="F63" s="47">
        <v>0.90739333033405478</v>
      </c>
      <c r="G63" s="48">
        <v>0.91859341699443631</v>
      </c>
    </row>
    <row r="64" spans="1:7" ht="22.5" hidden="1" customHeight="1" outlineLevel="3" x14ac:dyDescent="0.25">
      <c r="A64" s="35" t="s">
        <v>70</v>
      </c>
      <c r="B64" s="26" t="s">
        <v>11</v>
      </c>
      <c r="C64" s="36">
        <v>322.57</v>
      </c>
      <c r="D64" s="36">
        <v>323.09000000000003</v>
      </c>
      <c r="E64" s="36">
        <v>363.75</v>
      </c>
      <c r="F64" s="37">
        <v>1009.4100000000001</v>
      </c>
      <c r="G64" s="34">
        <v>9732.7900000000009</v>
      </c>
    </row>
    <row r="65" spans="1:7" ht="22.5" hidden="1" customHeight="1" outlineLevel="3" x14ac:dyDescent="0.25">
      <c r="A65" s="35" t="s">
        <v>71</v>
      </c>
      <c r="B65" s="46" t="s">
        <v>69</v>
      </c>
      <c r="C65" s="47">
        <v>7.9260981099436814E-2</v>
      </c>
      <c r="D65" s="47">
        <v>7.9772551072308615E-2</v>
      </c>
      <c r="E65" s="47">
        <v>8.8127766485040698E-2</v>
      </c>
      <c r="F65" s="47">
        <v>8.241837648674534E-2</v>
      </c>
      <c r="G65" s="48">
        <v>7.1879092813545611E-2</v>
      </c>
    </row>
    <row r="66" spans="1:7" ht="22.5" hidden="1" customHeight="1" outlineLevel="3" x14ac:dyDescent="0.25">
      <c r="A66" s="35" t="s">
        <v>72</v>
      </c>
      <c r="B66" s="26" t="s">
        <v>11</v>
      </c>
      <c r="C66" s="36">
        <v>39.349999999999994</v>
      </c>
      <c r="D66" s="36">
        <v>42.15</v>
      </c>
      <c r="E66" s="36">
        <v>43.28</v>
      </c>
      <c r="F66" s="37">
        <v>124.78</v>
      </c>
      <c r="G66" s="34">
        <v>1290.0700000000002</v>
      </c>
    </row>
    <row r="67" spans="1:7" ht="22.5" hidden="1" customHeight="1" outlineLevel="3" x14ac:dyDescent="0.25">
      <c r="A67" s="35" t="s">
        <v>73</v>
      </c>
      <c r="B67" s="46" t="s">
        <v>69</v>
      </c>
      <c r="C67" s="47">
        <v>9.6689698554200277E-3</v>
      </c>
      <c r="D67" s="47">
        <v>1.0407047657611834E-2</v>
      </c>
      <c r="E67" s="47">
        <v>1.0485689988928003E-2</v>
      </c>
      <c r="F67" s="47">
        <v>1.0188293179199812E-2</v>
      </c>
      <c r="G67" s="48">
        <v>9.5274901920179914E-3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9.489640799221169E-3</v>
      </c>
    </row>
    <row r="73" spans="1:7" ht="22.5" hidden="1" customHeight="1" outlineLevel="3" x14ac:dyDescent="0.25">
      <c r="A73" s="35" t="s">
        <v>79</v>
      </c>
      <c r="B73" s="26" t="s">
        <v>11</v>
      </c>
      <c r="C73" s="36">
        <v>1834.2</v>
      </c>
      <c r="D73" s="36">
        <v>1875.4</v>
      </c>
      <c r="E73" s="36">
        <v>1987.6</v>
      </c>
      <c r="F73" s="37">
        <v>5697.2000000000007</v>
      </c>
      <c r="G73" s="34">
        <v>60415.17</v>
      </c>
    </row>
    <row r="74" spans="1:7" ht="22.5" hidden="1" customHeight="1" outlineLevel="3" x14ac:dyDescent="0.25">
      <c r="A74" s="35" t="s">
        <v>80</v>
      </c>
      <c r="B74" s="46" t="s">
        <v>69</v>
      </c>
      <c r="C74" s="47">
        <v>0.91086965158317112</v>
      </c>
      <c r="D74" s="47">
        <v>0.90924958062232741</v>
      </c>
      <c r="E74" s="47">
        <v>0.90079719373303291</v>
      </c>
      <c r="F74" s="47">
        <v>0.90680036608173176</v>
      </c>
      <c r="G74" s="48">
        <v>0.90976905348294579</v>
      </c>
    </row>
    <row r="75" spans="1:7" ht="22.5" hidden="1" customHeight="1" outlineLevel="3" x14ac:dyDescent="0.25">
      <c r="A75" s="35" t="s">
        <v>81</v>
      </c>
      <c r="B75" s="26" t="s">
        <v>11</v>
      </c>
      <c r="C75" s="36">
        <v>160.03</v>
      </c>
      <c r="D75" s="36">
        <v>165.59</v>
      </c>
      <c r="E75" s="36">
        <v>195.63</v>
      </c>
      <c r="F75" s="37">
        <v>521.25</v>
      </c>
      <c r="G75" s="34">
        <v>4728.1899999999996</v>
      </c>
    </row>
    <row r="76" spans="1:7" ht="22.5" hidden="1" customHeight="1" outlineLevel="3" x14ac:dyDescent="0.25">
      <c r="A76" s="35" t="s">
        <v>82</v>
      </c>
      <c r="B76" s="46" t="s">
        <v>69</v>
      </c>
      <c r="C76" s="47">
        <v>7.9471415517857844E-2</v>
      </c>
      <c r="D76" s="47">
        <v>8.028294660085912E-2</v>
      </c>
      <c r="E76" s="47">
        <v>8.8661176801163824E-2</v>
      </c>
      <c r="F76" s="47">
        <v>8.2965262026978626E-2</v>
      </c>
      <c r="G76" s="48">
        <v>7.1200013853929892E-2</v>
      </c>
    </row>
    <row r="77" spans="1:7" ht="22.5" hidden="1" customHeight="1" outlineLevel="3" x14ac:dyDescent="0.25">
      <c r="A77" s="35" t="s">
        <v>83</v>
      </c>
      <c r="B77" s="26" t="s">
        <v>11</v>
      </c>
      <c r="C77" s="36">
        <v>19.45</v>
      </c>
      <c r="D77" s="36">
        <v>21.59</v>
      </c>
      <c r="E77" s="36">
        <v>23.26</v>
      </c>
      <c r="F77" s="37">
        <v>64.3</v>
      </c>
      <c r="G77" s="34">
        <v>633.61</v>
      </c>
    </row>
    <row r="78" spans="1:7" ht="22.5" hidden="1" customHeight="1" outlineLevel="3" x14ac:dyDescent="0.25">
      <c r="A78" s="35" t="s">
        <v>84</v>
      </c>
      <c r="B78" s="46" t="s">
        <v>69</v>
      </c>
      <c r="C78" s="47">
        <v>9.6589328989710368E-3</v>
      </c>
      <c r="D78" s="47">
        <v>1.0467472776813506E-2</v>
      </c>
      <c r="E78" s="47">
        <v>1.0541629465803153E-2</v>
      </c>
      <c r="F78" s="47">
        <v>1.023437189128964E-2</v>
      </c>
      <c r="G78" s="48">
        <v>9.5412918639032097E-3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3.2260416154875501E-3</v>
      </c>
    </row>
    <row r="84" spans="1:7" ht="22.5" hidden="1" customHeight="1" outlineLevel="3" x14ac:dyDescent="0.25">
      <c r="A84" s="35" t="s">
        <v>90</v>
      </c>
      <c r="B84" s="26" t="s">
        <v>11</v>
      </c>
      <c r="C84" s="36">
        <v>1873.6</v>
      </c>
      <c r="D84" s="36">
        <v>1809.5</v>
      </c>
      <c r="E84" s="36">
        <v>1732.9</v>
      </c>
      <c r="F84" s="37">
        <v>5416</v>
      </c>
      <c r="G84" s="34">
        <v>63114.22</v>
      </c>
    </row>
    <row r="85" spans="1:7" ht="22.5" hidden="1" customHeight="1" outlineLevel="3" x14ac:dyDescent="0.25">
      <c r="A85" s="35" t="s">
        <v>91</v>
      </c>
      <c r="B85" s="46" t="s">
        <v>69</v>
      </c>
      <c r="C85" s="47">
        <v>0.91126631777591871</v>
      </c>
      <c r="D85" s="47">
        <v>0.91041276741331079</v>
      </c>
      <c r="E85" s="47">
        <v>0.90206346562278772</v>
      </c>
      <c r="F85" s="47">
        <v>0.9080179189355938</v>
      </c>
      <c r="G85" s="48">
        <v>0.91472707780689455</v>
      </c>
    </row>
    <row r="86" spans="1:7" ht="22.5" hidden="1" customHeight="1" outlineLevel="3" x14ac:dyDescent="0.25">
      <c r="A86" s="35" t="s">
        <v>92</v>
      </c>
      <c r="B86" s="26" t="s">
        <v>11</v>
      </c>
      <c r="C86" s="36">
        <v>162.54</v>
      </c>
      <c r="D86" s="36">
        <v>157.5</v>
      </c>
      <c r="E86" s="36">
        <v>168.12</v>
      </c>
      <c r="F86" s="37">
        <v>488.15999999999997</v>
      </c>
      <c r="G86" s="34">
        <v>5004.6000000000004</v>
      </c>
    </row>
    <row r="87" spans="1:7" ht="22.5" hidden="1" customHeight="1" outlineLevel="3" x14ac:dyDescent="0.25">
      <c r="A87" s="35" t="s">
        <v>93</v>
      </c>
      <c r="B87" s="46" t="s">
        <v>69</v>
      </c>
      <c r="C87" s="47">
        <v>7.9054882200735394E-2</v>
      </c>
      <c r="D87" s="47">
        <v>7.9242890780655675E-2</v>
      </c>
      <c r="E87" s="47">
        <v>8.7515095989672262E-2</v>
      </c>
      <c r="F87" s="47">
        <v>8.1842324096676411E-2</v>
      </c>
      <c r="G87" s="48">
        <v>7.2532673834714026E-2</v>
      </c>
    </row>
    <row r="88" spans="1:7" ht="22.5" hidden="1" customHeight="1" outlineLevel="3" x14ac:dyDescent="0.25">
      <c r="A88" s="35" t="s">
        <v>94</v>
      </c>
      <c r="B88" s="26" t="s">
        <v>11</v>
      </c>
      <c r="C88" s="36">
        <v>19.899999999999999</v>
      </c>
      <c r="D88" s="36">
        <v>20.56</v>
      </c>
      <c r="E88" s="36">
        <v>20.02</v>
      </c>
      <c r="F88" s="37">
        <v>60.47999999999999</v>
      </c>
      <c r="G88" s="34">
        <v>656.46</v>
      </c>
    </row>
    <row r="89" spans="1:7" ht="22.5" hidden="1" customHeight="1" outlineLevel="3" x14ac:dyDescent="0.25">
      <c r="A89" s="35" t="s">
        <v>95</v>
      </c>
      <c r="B89" s="46" t="s">
        <v>69</v>
      </c>
      <c r="C89" s="47">
        <v>9.6788000233458491E-3</v>
      </c>
      <c r="D89" s="47">
        <v>1.0344341806033528E-2</v>
      </c>
      <c r="E89" s="47">
        <v>1.0421438387540083E-2</v>
      </c>
      <c r="F89" s="47">
        <v>1.013975696772982E-2</v>
      </c>
      <c r="G89" s="48">
        <v>9.5142067429038017E-3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1116.1199999999999</v>
      </c>
      <c r="D94" s="36">
        <v>1114.94</v>
      </c>
      <c r="E94" s="36">
        <v>1116.06</v>
      </c>
      <c r="F94" s="37">
        <v>3347.12</v>
      </c>
      <c r="G94" s="34">
        <v>36310.620000000003</v>
      </c>
    </row>
    <row r="95" spans="1:7" ht="22.5" hidden="1" customHeight="1" outlineLevel="2" x14ac:dyDescent="0.25">
      <c r="A95" s="35" t="s">
        <v>101</v>
      </c>
      <c r="B95" s="26" t="s">
        <v>11</v>
      </c>
      <c r="C95" s="36">
        <v>1118.06</v>
      </c>
      <c r="D95" s="36">
        <v>1117.6300000000001</v>
      </c>
      <c r="E95" s="36">
        <v>1117.81</v>
      </c>
      <c r="F95" s="37">
        <v>3353.5</v>
      </c>
      <c r="G95" s="34">
        <v>37202.129999999997</v>
      </c>
    </row>
    <row r="96" spans="1:7" ht="22.5" hidden="1" customHeight="1" outlineLevel="2" x14ac:dyDescent="0.25">
      <c r="A96" s="35" t="s">
        <v>102</v>
      </c>
      <c r="B96" s="26" t="s">
        <v>11</v>
      </c>
      <c r="C96" s="36">
        <v>1113.5</v>
      </c>
      <c r="D96" s="36">
        <v>1114</v>
      </c>
      <c r="E96" s="36">
        <v>1113.31</v>
      </c>
      <c r="F96" s="37">
        <v>3340.81</v>
      </c>
      <c r="G96" s="34">
        <v>37465.120000000003</v>
      </c>
    </row>
    <row r="97" spans="1:7" ht="22.5" hidden="1" customHeight="1" outlineLevel="2" x14ac:dyDescent="0.25">
      <c r="A97" s="35" t="s">
        <v>103</v>
      </c>
      <c r="B97" s="26" t="s">
        <v>11</v>
      </c>
      <c r="C97" s="36">
        <v>2260.3000000000002</v>
      </c>
      <c r="D97" s="36">
        <v>2271.5</v>
      </c>
      <c r="E97" s="36">
        <v>2289</v>
      </c>
      <c r="F97" s="37">
        <v>6820.8</v>
      </c>
      <c r="G97" s="34">
        <v>77052.100000000006</v>
      </c>
    </row>
    <row r="98" spans="1:7" ht="22.5" hidden="1" customHeight="1" outlineLevel="2" x14ac:dyDescent="0.25">
      <c r="A98" s="35" t="s">
        <v>104</v>
      </c>
      <c r="B98" s="46" t="s">
        <v>69</v>
      </c>
      <c r="C98" s="52">
        <v>0.67518400802944134</v>
      </c>
      <c r="D98" s="52">
        <v>0.67875466522439387</v>
      </c>
      <c r="E98" s="52">
        <v>0.68385924868097925</v>
      </c>
      <c r="F98" s="53">
        <v>0.67926580178321216</v>
      </c>
      <c r="G98" s="54">
        <v>0.69430148551238191</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1117.06</v>
      </c>
      <c r="D100" s="36">
        <v>1116.82</v>
      </c>
      <c r="E100" s="36">
        <v>1116.81</v>
      </c>
      <c r="F100" s="37">
        <v>3350.69</v>
      </c>
      <c r="G100" s="34">
        <v>36915.31</v>
      </c>
    </row>
    <row r="101" spans="1:7" ht="22.5" hidden="1" customHeight="1" outlineLevel="2" x14ac:dyDescent="0.25">
      <c r="A101" s="35" t="s">
        <v>107</v>
      </c>
      <c r="B101" s="26" t="s">
        <v>11</v>
      </c>
      <c r="C101" s="36">
        <v>1116.19</v>
      </c>
      <c r="D101" s="36">
        <v>1115.81</v>
      </c>
      <c r="E101" s="36">
        <v>1116.06</v>
      </c>
      <c r="F101" s="37">
        <v>3348.06</v>
      </c>
      <c r="G101" s="34">
        <v>36870.93</v>
      </c>
    </row>
    <row r="102" spans="1:7" ht="22.5" hidden="1" customHeight="1" outlineLevel="2" x14ac:dyDescent="0.25">
      <c r="A102" s="35" t="s">
        <v>108</v>
      </c>
      <c r="B102" s="26" t="s">
        <v>11</v>
      </c>
      <c r="C102" s="36">
        <v>1126.1300000000001</v>
      </c>
      <c r="D102" s="36">
        <v>1125.81</v>
      </c>
      <c r="E102" s="36">
        <v>1125.94</v>
      </c>
      <c r="F102" s="37">
        <v>3377.88</v>
      </c>
      <c r="G102" s="34">
        <v>36124.31</v>
      </c>
    </row>
    <row r="103" spans="1:7" ht="22.5" hidden="1" customHeight="1" outlineLevel="2" x14ac:dyDescent="0.25">
      <c r="A103" s="35" t="s">
        <v>109</v>
      </c>
      <c r="B103" s="26" t="s">
        <v>11</v>
      </c>
      <c r="C103" s="36">
        <v>2169.1</v>
      </c>
      <c r="D103" s="36">
        <v>2144.9</v>
      </c>
      <c r="E103" s="36">
        <v>2155</v>
      </c>
      <c r="F103" s="37">
        <v>6469</v>
      </c>
      <c r="G103" s="34">
        <v>69687.5</v>
      </c>
    </row>
    <row r="104" spans="1:7" ht="22.5" hidden="1" customHeight="1" outlineLevel="2" x14ac:dyDescent="0.25">
      <c r="A104" s="35" t="s">
        <v>110</v>
      </c>
      <c r="B104" s="46" t="s">
        <v>69</v>
      </c>
      <c r="C104" s="52">
        <v>0.64568462037637897</v>
      </c>
      <c r="D104" s="52">
        <v>0.63865961577399033</v>
      </c>
      <c r="E104" s="52">
        <v>0.64159627963475163</v>
      </c>
      <c r="F104" s="53">
        <v>0.64198050340242718</v>
      </c>
      <c r="G104" s="54">
        <v>0.63403831570308766</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183.14999999999998</v>
      </c>
      <c r="D106" s="36">
        <v>198.29000000000002</v>
      </c>
      <c r="E106" s="36">
        <v>202.52999999999997</v>
      </c>
      <c r="F106" s="37">
        <v>583.97</v>
      </c>
      <c r="G106" s="34">
        <v>5486.2199999999993</v>
      </c>
    </row>
    <row r="107" spans="1:7" ht="22.5" hidden="1" customHeight="1" outlineLevel="2" x14ac:dyDescent="0.25">
      <c r="A107" s="35" t="s">
        <v>113</v>
      </c>
      <c r="B107" s="46" t="s">
        <v>69</v>
      </c>
      <c r="C107" s="52">
        <v>4.1348715401634532E-2</v>
      </c>
      <c r="D107" s="52">
        <v>4.4898559913051361E-2</v>
      </c>
      <c r="E107" s="52">
        <v>4.5573807380738067E-2</v>
      </c>
      <c r="F107" s="53">
        <v>4.3941218077021477E-2</v>
      </c>
      <c r="G107" s="54">
        <v>3.7387453693481509E-2</v>
      </c>
    </row>
    <row r="108" spans="1:7" ht="22.5" hidden="1" customHeight="1" outlineLevel="2" x14ac:dyDescent="0.25">
      <c r="A108" s="35" t="s">
        <v>114</v>
      </c>
      <c r="B108" s="26" t="s">
        <v>11</v>
      </c>
      <c r="C108" s="36">
        <v>4245.5</v>
      </c>
      <c r="D108" s="36">
        <v>4220</v>
      </c>
      <c r="E108" s="36">
        <v>4239.8</v>
      </c>
      <c r="F108" s="37">
        <v>12705.3</v>
      </c>
      <c r="G108" s="34">
        <v>141252.79999999999</v>
      </c>
    </row>
    <row r="109" spans="1:7" ht="22.5" hidden="1" customHeight="1" outlineLevel="2" x14ac:dyDescent="0.25">
      <c r="A109" s="35" t="s">
        <v>115</v>
      </c>
      <c r="B109" s="26" t="s">
        <v>11</v>
      </c>
      <c r="C109" s="36">
        <v>172</v>
      </c>
      <c r="D109" s="36">
        <v>177</v>
      </c>
      <c r="E109" s="36">
        <v>174</v>
      </c>
      <c r="F109" s="37">
        <v>523</v>
      </c>
      <c r="G109" s="34">
        <v>5623</v>
      </c>
    </row>
    <row r="110" spans="1:7" ht="22.5" hidden="1" customHeight="1" outlineLevel="2" thickBot="1" x14ac:dyDescent="0.3">
      <c r="A110" s="17" t="s">
        <v>116</v>
      </c>
      <c r="B110" s="49" t="s">
        <v>69</v>
      </c>
      <c r="C110" s="55">
        <v>0.63298971531490689</v>
      </c>
      <c r="D110" s="55">
        <v>0.62938012023844858</v>
      </c>
      <c r="E110" s="55">
        <v>0.63224072806550569</v>
      </c>
      <c r="F110" s="55">
        <v>0.63153703687134832</v>
      </c>
      <c r="G110" s="56">
        <v>0.63947580411865868</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4245.5</v>
      </c>
      <c r="D112" s="57">
        <v>4220</v>
      </c>
      <c r="E112" s="57">
        <v>4239.8</v>
      </c>
      <c r="F112" s="58">
        <v>12705.3</v>
      </c>
      <c r="G112" s="59">
        <v>141252.79999999999</v>
      </c>
    </row>
    <row r="113" spans="1:7" ht="22.5" hidden="1" customHeight="1" outlineLevel="1" x14ac:dyDescent="0.25">
      <c r="A113" s="35" t="s">
        <v>118</v>
      </c>
      <c r="B113" s="26" t="s">
        <v>11</v>
      </c>
      <c r="C113" s="36">
        <v>3996</v>
      </c>
      <c r="D113" s="36">
        <v>4038</v>
      </c>
      <c r="E113" s="36">
        <v>4036</v>
      </c>
      <c r="F113" s="37">
        <v>12070</v>
      </c>
      <c r="G113" s="34">
        <v>129090</v>
      </c>
    </row>
    <row r="114" spans="1:7" ht="22.5" hidden="1" customHeight="1" outlineLevel="1" x14ac:dyDescent="0.25">
      <c r="A114" s="35" t="s">
        <v>119</v>
      </c>
      <c r="B114" s="26" t="s">
        <v>11</v>
      </c>
      <c r="C114" s="36">
        <v>3976</v>
      </c>
      <c r="D114" s="36">
        <v>4030</v>
      </c>
      <c r="E114" s="36">
        <v>4026</v>
      </c>
      <c r="F114" s="37">
        <v>12032</v>
      </c>
      <c r="G114" s="34">
        <v>131972</v>
      </c>
    </row>
    <row r="115" spans="1:7" ht="22.5" hidden="1" customHeight="1" outlineLevel="1" x14ac:dyDescent="0.25">
      <c r="A115" s="35" t="s">
        <v>120</v>
      </c>
      <c r="B115" s="46" t="s">
        <v>69</v>
      </c>
      <c r="C115" s="52">
        <v>0.93652102225886236</v>
      </c>
      <c r="D115" s="52">
        <v>0.95497630331753558</v>
      </c>
      <c r="E115" s="52">
        <v>0.94957309307042781</v>
      </c>
      <c r="F115" s="52">
        <v>0.94700636742146982</v>
      </c>
      <c r="G115" s="60">
        <v>0.93429652367953064</v>
      </c>
    </row>
    <row r="116" spans="1:7" ht="22.5" hidden="1" customHeight="1" outlineLevel="1" x14ac:dyDescent="0.25">
      <c r="A116" s="35" t="s">
        <v>121</v>
      </c>
      <c r="B116" s="61" t="s">
        <v>122</v>
      </c>
      <c r="C116" s="36">
        <v>5535</v>
      </c>
      <c r="D116" s="36">
        <v>1943</v>
      </c>
      <c r="E116" s="36">
        <v>1943</v>
      </c>
      <c r="F116" s="37">
        <v>9421</v>
      </c>
      <c r="G116" s="34">
        <v>277159</v>
      </c>
    </row>
    <row r="117" spans="1:7" ht="22.5" hidden="1" customHeight="1" outlineLevel="1" x14ac:dyDescent="0.25">
      <c r="A117" s="35" t="s">
        <v>123</v>
      </c>
      <c r="B117" s="61" t="s">
        <v>124</v>
      </c>
      <c r="C117" s="43">
        <v>1.3921026156941649</v>
      </c>
      <c r="D117" s="43">
        <v>0.48213399503722082</v>
      </c>
      <c r="E117" s="43">
        <v>0.48261301539990065</v>
      </c>
      <c r="F117" s="44">
        <v>0.78299534574468088</v>
      </c>
      <c r="G117" s="45">
        <v>2.1001348770951416</v>
      </c>
    </row>
    <row r="118" spans="1:7" ht="22.5" hidden="1" customHeight="1" outlineLevel="1" x14ac:dyDescent="0.25">
      <c r="A118" s="35" t="s">
        <v>125</v>
      </c>
      <c r="B118" s="61" t="s">
        <v>122</v>
      </c>
      <c r="C118" s="36">
        <v>57408</v>
      </c>
      <c r="D118" s="36">
        <v>57584</v>
      </c>
      <c r="E118" s="36">
        <v>57024</v>
      </c>
      <c r="F118" s="37">
        <v>172016</v>
      </c>
      <c r="G118" s="34">
        <v>1934584</v>
      </c>
    </row>
    <row r="119" spans="1:7" ht="22.5" hidden="1" customHeight="1" outlineLevel="1" thickBot="1" x14ac:dyDescent="0.3">
      <c r="A119" s="17" t="s">
        <v>126</v>
      </c>
      <c r="B119" s="62" t="s">
        <v>124</v>
      </c>
      <c r="C119" s="63">
        <v>14.438631790744466</v>
      </c>
      <c r="D119" s="63">
        <v>14.288833746898263</v>
      </c>
      <c r="E119" s="63">
        <v>14.163934426229508</v>
      </c>
      <c r="F119" s="64">
        <v>14.29654255319149</v>
      </c>
      <c r="G119" s="65">
        <v>14.659048889158306</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3747.15</v>
      </c>
      <c r="D121" s="57">
        <v>3727.05</v>
      </c>
      <c r="E121" s="57">
        <v>3763.78</v>
      </c>
      <c r="F121" s="58">
        <v>11237.980000000001</v>
      </c>
      <c r="G121" s="66">
        <v>125672.23000000001</v>
      </c>
    </row>
    <row r="122" spans="1:7" ht="22.5" hidden="1" customHeight="1" outlineLevel="1" x14ac:dyDescent="0.25">
      <c r="A122" s="35" t="s">
        <v>47</v>
      </c>
      <c r="B122" s="26" t="s">
        <v>11</v>
      </c>
      <c r="C122" s="36">
        <v>3976</v>
      </c>
      <c r="D122" s="36">
        <v>4030</v>
      </c>
      <c r="E122" s="36">
        <v>4026</v>
      </c>
      <c r="F122" s="37">
        <v>12032</v>
      </c>
      <c r="G122" s="34">
        <v>131972</v>
      </c>
    </row>
    <row r="123" spans="1:7" ht="22.5" hidden="1" customHeight="1" outlineLevel="1" thickBot="1" x14ac:dyDescent="0.3">
      <c r="A123" s="17" t="s">
        <v>129</v>
      </c>
      <c r="B123" s="49" t="s">
        <v>69</v>
      </c>
      <c r="C123" s="55">
        <v>1.0610730822091456</v>
      </c>
      <c r="D123" s="55">
        <v>1.0812841255148173</v>
      </c>
      <c r="E123" s="55">
        <v>1.0696693217988298</v>
      </c>
      <c r="F123" s="67">
        <v>1.0706550465475111</v>
      </c>
      <c r="G123" s="68">
        <v>1.0501285765359618</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242.51</v>
      </c>
      <c r="D126" s="36">
        <v>242.5</v>
      </c>
      <c r="E126" s="36">
        <v>240.21</v>
      </c>
      <c r="F126" s="36">
        <v>725.22</v>
      </c>
      <c r="G126" s="34">
        <v>6935.5</v>
      </c>
    </row>
    <row r="127" spans="1:7" ht="22.5" hidden="1" customHeight="1" outlineLevel="2" x14ac:dyDescent="0.25">
      <c r="A127" s="69" t="s">
        <v>133</v>
      </c>
      <c r="B127" s="26" t="s">
        <v>11</v>
      </c>
      <c r="C127" s="36">
        <v>242.51</v>
      </c>
      <c r="D127" s="36">
        <v>242.5</v>
      </c>
      <c r="E127" s="36">
        <v>240.21</v>
      </c>
      <c r="F127" s="37">
        <v>725.22</v>
      </c>
      <c r="G127" s="34">
        <v>6935.5</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8</v>
      </c>
      <c r="F129" s="37">
        <v>24</v>
      </c>
      <c r="G129" s="34">
        <v>238.29</v>
      </c>
    </row>
    <row r="130" spans="1:7" ht="22.5" hidden="1" customHeight="1" outlineLevel="2" x14ac:dyDescent="0.25">
      <c r="A130" s="35" t="s">
        <v>49</v>
      </c>
      <c r="B130" s="26" t="s">
        <v>36</v>
      </c>
      <c r="C130" s="36">
        <v>30.313749999999999</v>
      </c>
      <c r="D130" s="36">
        <v>30.3125</v>
      </c>
      <c r="E130" s="36">
        <v>30.026250000000001</v>
      </c>
      <c r="F130" s="37">
        <v>30.217500000000001</v>
      </c>
      <c r="G130" s="34">
        <v>29.105291871249317</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122.71</v>
      </c>
    </row>
    <row r="133" spans="1:7" ht="22.5" hidden="1" customHeight="1" outlineLevel="2" x14ac:dyDescent="0.25">
      <c r="A133" s="35" t="s">
        <v>138</v>
      </c>
      <c r="B133" s="26" t="s">
        <v>15</v>
      </c>
      <c r="C133" s="38">
        <v>8</v>
      </c>
      <c r="D133" s="38">
        <v>8</v>
      </c>
      <c r="E133" s="38">
        <v>8</v>
      </c>
      <c r="F133" s="27">
        <v>24</v>
      </c>
      <c r="G133" s="28">
        <v>137.66999999999999</v>
      </c>
    </row>
    <row r="134" spans="1:7" ht="22.5" hidden="1" customHeight="1" outlineLevel="2" x14ac:dyDescent="0.25">
      <c r="A134" s="35" t="s">
        <v>139</v>
      </c>
      <c r="B134" s="26" t="s">
        <v>11</v>
      </c>
      <c r="C134" s="36">
        <v>351.14</v>
      </c>
      <c r="D134" s="36">
        <v>334.51</v>
      </c>
      <c r="E134" s="36">
        <v>317.3</v>
      </c>
      <c r="F134" s="37">
        <v>1002.95</v>
      </c>
      <c r="G134" s="34">
        <v>9766.19</v>
      </c>
    </row>
    <row r="135" spans="1:7" ht="22.5" hidden="1" customHeight="1" outlineLevel="2" thickBot="1" x14ac:dyDescent="0.3">
      <c r="A135" s="17" t="s">
        <v>140</v>
      </c>
      <c r="B135" s="18" t="s">
        <v>36</v>
      </c>
      <c r="C135" s="63">
        <v>43.892499999999998</v>
      </c>
      <c r="D135" s="63">
        <v>41.813749999999999</v>
      </c>
      <c r="E135" s="63">
        <v>39.662500000000001</v>
      </c>
      <c r="F135" s="64">
        <v>41.789583333333333</v>
      </c>
      <c r="G135" s="65">
        <v>37.507450649051393</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125.01</v>
      </c>
      <c r="D137" s="57">
        <v>126.47</v>
      </c>
      <c r="E137" s="57">
        <v>127.37</v>
      </c>
      <c r="F137" s="58">
        <v>378.85</v>
      </c>
      <c r="G137" s="59">
        <v>4218.37</v>
      </c>
    </row>
    <row r="138" spans="1:7" ht="22.5" hidden="1" customHeight="1" outlineLevel="1" x14ac:dyDescent="0.25">
      <c r="A138" s="35" t="s">
        <v>144</v>
      </c>
      <c r="B138" s="71" t="s">
        <v>145</v>
      </c>
      <c r="C138" s="38">
        <v>31.441146881287725</v>
      </c>
      <c r="D138" s="38">
        <v>31.382133995037222</v>
      </c>
      <c r="E138" s="38">
        <v>31.636860407352209</v>
      </c>
      <c r="F138" s="38">
        <v>31.48686835106383</v>
      </c>
      <c r="G138" s="72">
        <v>31.964128754584305</v>
      </c>
    </row>
    <row r="139" spans="1:7" ht="22.5" hidden="1" customHeight="1" outlineLevel="1" x14ac:dyDescent="0.25">
      <c r="A139" s="35" t="s">
        <v>146</v>
      </c>
      <c r="B139" s="71" t="s">
        <v>147</v>
      </c>
      <c r="C139" s="73">
        <v>63184</v>
      </c>
      <c r="D139" s="73">
        <v>59920</v>
      </c>
      <c r="E139" s="73">
        <v>59512</v>
      </c>
      <c r="F139" s="37">
        <v>182616</v>
      </c>
      <c r="G139" s="74">
        <v>2216712</v>
      </c>
    </row>
    <row r="140" spans="1:7" ht="22.5" hidden="1" customHeight="1" outlineLevel="1" x14ac:dyDescent="0.25">
      <c r="A140" s="40" t="s">
        <v>148</v>
      </c>
      <c r="B140" s="71" t="s">
        <v>149</v>
      </c>
      <c r="C140" s="38">
        <v>15.891348088531187</v>
      </c>
      <c r="D140" s="38">
        <v>14.868486352357321</v>
      </c>
      <c r="E140" s="38">
        <v>14.781917536015897</v>
      </c>
      <c r="F140" s="38">
        <v>15.177526595744681</v>
      </c>
      <c r="G140" s="72">
        <v>16.796835692419606</v>
      </c>
    </row>
    <row r="141" spans="1:7" ht="22.5" hidden="1" customHeight="1" outlineLevel="1" x14ac:dyDescent="0.25">
      <c r="A141" s="35" t="s">
        <v>150</v>
      </c>
      <c r="B141" s="71" t="s">
        <v>151</v>
      </c>
      <c r="C141" s="36">
        <v>1</v>
      </c>
      <c r="D141" s="36">
        <v>38</v>
      </c>
      <c r="E141" s="36">
        <v>196</v>
      </c>
      <c r="F141" s="37">
        <v>235</v>
      </c>
      <c r="G141" s="39">
        <v>6046</v>
      </c>
    </row>
    <row r="142" spans="1:7" ht="22.5" hidden="1" customHeight="1" outlineLevel="1" x14ac:dyDescent="0.25">
      <c r="A142" s="35" t="s">
        <v>152</v>
      </c>
      <c r="B142" s="71" t="s">
        <v>153</v>
      </c>
      <c r="C142" s="38">
        <v>2.5150905432595576E-4</v>
      </c>
      <c r="D142" s="38">
        <v>9.4292803970223334E-3</v>
      </c>
      <c r="E142" s="38">
        <v>4.8683556880278193E-2</v>
      </c>
      <c r="F142" s="27">
        <v>1.953125E-2</v>
      </c>
      <c r="G142" s="72">
        <v>4.5812748158700331E-2</v>
      </c>
    </row>
    <row r="143" spans="1:7" ht="22.5" hidden="1" customHeight="1" outlineLevel="1" thickBot="1" x14ac:dyDescent="0.3">
      <c r="A143" s="17" t="s">
        <v>154</v>
      </c>
      <c r="B143" s="75" t="s">
        <v>151</v>
      </c>
      <c r="C143" s="76">
        <v>102</v>
      </c>
      <c r="D143" s="76">
        <v>120</v>
      </c>
      <c r="E143" s="76">
        <v>92</v>
      </c>
      <c r="F143" s="77">
        <v>314</v>
      </c>
      <c r="G143" s="78">
        <v>3289</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27">
        <v>882</v>
      </c>
      <c r="D151" s="127">
        <v>116</v>
      </c>
      <c r="E151" s="127">
        <v>954</v>
      </c>
      <c r="F151" s="36">
        <v>1952</v>
      </c>
      <c r="G151" s="39">
        <v>22208</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27">
        <v>0</v>
      </c>
      <c r="D154" s="127">
        <v>1504</v>
      </c>
      <c r="E154" s="127">
        <v>734</v>
      </c>
      <c r="F154" s="36">
        <v>2238</v>
      </c>
      <c r="G154" s="39">
        <v>22546</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27">
        <v>1848</v>
      </c>
      <c r="D157" s="127">
        <v>1340</v>
      </c>
      <c r="E157" s="127">
        <v>0</v>
      </c>
      <c r="F157" s="36">
        <v>3188</v>
      </c>
      <c r="G157" s="39">
        <v>49890</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7378</v>
      </c>
      <c r="D166" s="194"/>
      <c r="E166" s="194"/>
      <c r="F166" s="195"/>
      <c r="G166" s="86">
        <v>98554.259979248047</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118744.889984131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28" t="s">
        <v>176</v>
      </c>
      <c r="E173" s="128" t="s">
        <v>177</v>
      </c>
      <c r="F173" s="128" t="s">
        <v>178</v>
      </c>
      <c r="G173" s="96" t="s">
        <v>179</v>
      </c>
    </row>
    <row r="174" spans="1:10" ht="30.75" hidden="1" customHeight="1" outlineLevel="1" x14ac:dyDescent="0.25">
      <c r="A174" s="171" t="s">
        <v>217</v>
      </c>
      <c r="B174" s="172"/>
      <c r="C174" s="172"/>
      <c r="D174" s="97">
        <v>10</v>
      </c>
      <c r="E174" s="98" t="s">
        <v>218</v>
      </c>
      <c r="F174" s="98" t="s">
        <v>202</v>
      </c>
      <c r="G174" s="99">
        <v>120</v>
      </c>
    </row>
    <row r="175" spans="1:10" ht="30.75" hidden="1" customHeight="1" outlineLevel="1" x14ac:dyDescent="0.25">
      <c r="A175" s="171" t="s">
        <v>217</v>
      </c>
      <c r="B175" s="172"/>
      <c r="C175" s="172"/>
      <c r="D175" s="97">
        <v>13</v>
      </c>
      <c r="E175" s="98" t="s">
        <v>218</v>
      </c>
      <c r="F175" s="98" t="s">
        <v>202</v>
      </c>
      <c r="G175" s="99">
        <v>135</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255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28" t="s">
        <v>183</v>
      </c>
      <c r="E191" s="128" t="s">
        <v>184</v>
      </c>
      <c r="F191" s="128" t="s">
        <v>185</v>
      </c>
      <c r="G191" s="128" t="s">
        <v>177</v>
      </c>
      <c r="H191" s="128" t="s">
        <v>186</v>
      </c>
      <c r="I191" s="128"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92" zoomScaleSheetLayoutView="100" zoomScalePageLayoutView="66" workbookViewId="0">
      <selection activeCell="C86" sqref="C8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265</v>
      </c>
      <c r="B2" s="228" t="s">
        <v>1</v>
      </c>
      <c r="C2" s="229"/>
      <c r="D2" s="228" t="s">
        <v>266</v>
      </c>
      <c r="E2" s="229"/>
      <c r="F2" s="230">
        <v>43587</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138000</v>
      </c>
    </row>
    <row r="7" spans="1:8" ht="22.5" hidden="1" customHeight="1" outlineLevel="1" thickBot="1" x14ac:dyDescent="0.3">
      <c r="A7" s="17" t="s">
        <v>12</v>
      </c>
      <c r="B7" s="18" t="s">
        <v>11</v>
      </c>
      <c r="C7" s="19">
        <v>3943</v>
      </c>
      <c r="D7" s="19">
        <v>3969</v>
      </c>
      <c r="E7" s="19">
        <v>3800</v>
      </c>
      <c r="F7" s="19">
        <v>11712</v>
      </c>
      <c r="G7" s="20">
        <v>143684</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7.85</v>
      </c>
      <c r="D9" s="23">
        <v>8</v>
      </c>
      <c r="E9" s="23">
        <v>8</v>
      </c>
      <c r="F9" s="23">
        <v>23.85</v>
      </c>
      <c r="G9" s="24">
        <v>287.8</v>
      </c>
    </row>
    <row r="10" spans="1:8" ht="22.5" hidden="1" customHeight="1" outlineLevel="1" x14ac:dyDescent="0.25">
      <c r="A10" s="25" t="s">
        <v>16</v>
      </c>
      <c r="B10" s="26" t="s">
        <v>15</v>
      </c>
      <c r="C10" s="27">
        <v>0.15</v>
      </c>
      <c r="D10" s="27">
        <v>0</v>
      </c>
      <c r="E10" s="27">
        <v>0</v>
      </c>
      <c r="F10" s="27">
        <v>0.15</v>
      </c>
      <c r="G10" s="28">
        <v>0.2</v>
      </c>
    </row>
    <row r="11" spans="1:8" ht="22.5" hidden="1" customHeight="1" outlineLevel="1" x14ac:dyDescent="0.25">
      <c r="A11" s="29" t="s">
        <v>17</v>
      </c>
      <c r="B11" s="26" t="s">
        <v>15</v>
      </c>
      <c r="C11" s="27">
        <v>0.15</v>
      </c>
      <c r="D11" s="27">
        <v>0</v>
      </c>
      <c r="E11" s="27">
        <v>0</v>
      </c>
      <c r="F11" s="27">
        <v>0.15</v>
      </c>
      <c r="G11" s="28">
        <v>0.2</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4398.31005859375</v>
      </c>
      <c r="D16" s="215"/>
      <c r="E16" s="215"/>
      <c r="F16" s="216"/>
      <c r="G16" s="34">
        <v>40670.0400390625</v>
      </c>
    </row>
    <row r="17" spans="1:7" ht="22.5" hidden="1" customHeight="1" outlineLevel="1" x14ac:dyDescent="0.25">
      <c r="A17" s="25" t="s">
        <v>24</v>
      </c>
      <c r="B17" s="26" t="s">
        <v>22</v>
      </c>
      <c r="C17" s="217">
        <v>175</v>
      </c>
      <c r="D17" s="218"/>
      <c r="E17" s="218"/>
      <c r="F17" s="219"/>
      <c r="G17" s="34">
        <v>1609</v>
      </c>
    </row>
    <row r="18" spans="1:7" ht="22.5" hidden="1" customHeight="1" outlineLevel="1" thickBot="1" x14ac:dyDescent="0.3">
      <c r="A18" s="25" t="s">
        <v>25</v>
      </c>
      <c r="B18" s="26" t="s">
        <v>11</v>
      </c>
      <c r="C18" s="220">
        <v>118315.95996093725</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13.060000419616699</v>
      </c>
      <c r="D20" s="224"/>
      <c r="E20" s="224"/>
      <c r="F20" s="225"/>
      <c r="G20" s="34">
        <v>242.839998245239</v>
      </c>
    </row>
    <row r="21" spans="1:7" ht="22.5" hidden="1" customHeight="1" outlineLevel="1" x14ac:dyDescent="0.25">
      <c r="A21" s="25" t="s">
        <v>21</v>
      </c>
      <c r="B21" s="26" t="s">
        <v>22</v>
      </c>
      <c r="C21" s="217">
        <v>1</v>
      </c>
      <c r="D21" s="218"/>
      <c r="E21" s="218"/>
      <c r="F21" s="219"/>
      <c r="G21" s="34">
        <v>18</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41113.129999160716</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3180</v>
      </c>
      <c r="D27" s="36">
        <v>3320</v>
      </c>
      <c r="E27" s="36">
        <v>5148</v>
      </c>
      <c r="F27" s="37">
        <v>11648</v>
      </c>
      <c r="G27" s="34">
        <v>146680</v>
      </c>
    </row>
    <row r="28" spans="1:7" ht="22.5" hidden="1" customHeight="1" outlineLevel="2" x14ac:dyDescent="0.25">
      <c r="A28" s="35" t="s">
        <v>33</v>
      </c>
      <c r="B28" s="26" t="s">
        <v>22</v>
      </c>
      <c r="C28" s="36">
        <v>45</v>
      </c>
      <c r="D28" s="36">
        <v>43</v>
      </c>
      <c r="E28" s="36">
        <v>67</v>
      </c>
      <c r="F28" s="37">
        <v>155</v>
      </c>
      <c r="G28" s="34">
        <v>2089</v>
      </c>
    </row>
    <row r="29" spans="1:7" ht="22.5" hidden="1" customHeight="1" outlineLevel="2" x14ac:dyDescent="0.25">
      <c r="A29" s="35" t="s">
        <v>34</v>
      </c>
      <c r="B29" s="26" t="s">
        <v>15</v>
      </c>
      <c r="C29" s="38">
        <v>3.37</v>
      </c>
      <c r="D29" s="38">
        <v>3.43</v>
      </c>
      <c r="E29" s="38">
        <v>4.47</v>
      </c>
      <c r="F29" s="27">
        <v>11.27</v>
      </c>
      <c r="G29" s="28">
        <v>133.65</v>
      </c>
    </row>
    <row r="30" spans="1:7" ht="22.5" hidden="1" customHeight="1" outlineLevel="2" x14ac:dyDescent="0.25">
      <c r="A30" s="35" t="s">
        <v>35</v>
      </c>
      <c r="B30" s="26" t="s">
        <v>36</v>
      </c>
      <c r="C30" s="36">
        <v>943.620178041543</v>
      </c>
      <c r="D30" s="36">
        <v>967.93002915451893</v>
      </c>
      <c r="E30" s="36">
        <v>1151.6778523489934</v>
      </c>
      <c r="F30" s="36">
        <v>1033.5403726708075</v>
      </c>
      <c r="G30" s="34">
        <v>1097.4934530490086</v>
      </c>
    </row>
    <row r="31" spans="1:7" ht="22.5" hidden="1" customHeight="1" outlineLevel="2" x14ac:dyDescent="0.25">
      <c r="A31" s="35" t="s">
        <v>37</v>
      </c>
      <c r="B31" s="26" t="s">
        <v>11</v>
      </c>
      <c r="C31" s="38">
        <v>315.32000732421898</v>
      </c>
      <c r="D31" s="38">
        <v>434.16000366210898</v>
      </c>
      <c r="E31" s="38">
        <v>0</v>
      </c>
      <c r="F31" s="27">
        <v>749.4800109863279</v>
      </c>
      <c r="G31" s="28">
        <v>8836.2200927734393</v>
      </c>
    </row>
    <row r="32" spans="1:7" ht="22.5" hidden="1" customHeight="1" outlineLevel="2" x14ac:dyDescent="0.25">
      <c r="A32" s="35" t="s">
        <v>38</v>
      </c>
      <c r="B32" s="26" t="s">
        <v>22</v>
      </c>
      <c r="C32" s="36">
        <v>12</v>
      </c>
      <c r="D32" s="36">
        <v>17</v>
      </c>
      <c r="E32" s="36">
        <v>0</v>
      </c>
      <c r="F32" s="37">
        <v>29</v>
      </c>
      <c r="G32" s="34">
        <v>345</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2.0299999999999998</v>
      </c>
      <c r="D35" s="38">
        <v>4.57</v>
      </c>
      <c r="E35" s="38">
        <v>0</v>
      </c>
      <c r="F35" s="27">
        <v>6.6</v>
      </c>
      <c r="G35" s="28">
        <v>69.099999999999994</v>
      </c>
    </row>
    <row r="36" spans="1:8" ht="22.5" hidden="1" customHeight="1" outlineLevel="2" x14ac:dyDescent="0.25">
      <c r="A36" s="35" t="s">
        <v>42</v>
      </c>
      <c r="B36" s="26" t="s">
        <v>36</v>
      </c>
      <c r="C36" s="36">
        <v>155.3300528690734</v>
      </c>
      <c r="D36" s="36">
        <v>95.002188985144187</v>
      </c>
      <c r="E36" s="36">
        <v>0</v>
      </c>
      <c r="F36" s="36">
        <v>113.55757742217089</v>
      </c>
      <c r="G36" s="34">
        <v>127.87583346994847</v>
      </c>
    </row>
    <row r="37" spans="1:8" ht="22.5" hidden="1" customHeight="1" outlineLevel="2" x14ac:dyDescent="0.25">
      <c r="A37" s="35" t="s">
        <v>43</v>
      </c>
      <c r="B37" s="26" t="s">
        <v>11</v>
      </c>
      <c r="C37" s="36">
        <v>3495.3200073242187</v>
      </c>
      <c r="D37" s="36">
        <v>3754.1600036621089</v>
      </c>
      <c r="E37" s="36">
        <v>5148</v>
      </c>
      <c r="F37" s="36">
        <v>12397.480010986328</v>
      </c>
      <c r="G37" s="39">
        <v>155516.22009277344</v>
      </c>
    </row>
    <row r="38" spans="1:8" ht="22.5" hidden="1" customHeight="1" outlineLevel="2" x14ac:dyDescent="0.25">
      <c r="A38" s="35" t="s">
        <v>44</v>
      </c>
      <c r="B38" s="26" t="s">
        <v>11</v>
      </c>
      <c r="C38" s="36">
        <v>4444</v>
      </c>
      <c r="D38" s="36">
        <v>4416</v>
      </c>
      <c r="E38" s="36">
        <v>3824</v>
      </c>
      <c r="F38" s="37">
        <v>12684</v>
      </c>
      <c r="G38" s="34">
        <v>150270</v>
      </c>
    </row>
    <row r="39" spans="1:8" ht="22.5" hidden="1" customHeight="1" outlineLevel="2" x14ac:dyDescent="0.25">
      <c r="A39" s="40" t="s">
        <v>45</v>
      </c>
      <c r="B39" s="26" t="s">
        <v>11</v>
      </c>
      <c r="C39" s="199">
        <v>77980.570068359331</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4185</v>
      </c>
      <c r="D41" s="36">
        <v>4273</v>
      </c>
      <c r="E41" s="36">
        <v>3755</v>
      </c>
      <c r="F41" s="37">
        <v>12213</v>
      </c>
      <c r="G41" s="34">
        <v>145920</v>
      </c>
    </row>
    <row r="42" spans="1:8" ht="22.5" hidden="1" customHeight="1" outlineLevel="2" x14ac:dyDescent="0.25">
      <c r="A42" s="35" t="s">
        <v>48</v>
      </c>
      <c r="B42" s="26" t="s">
        <v>15</v>
      </c>
      <c r="C42" s="38">
        <v>7.57</v>
      </c>
      <c r="D42" s="38">
        <v>7.72</v>
      </c>
      <c r="E42" s="38">
        <v>6.8</v>
      </c>
      <c r="F42" s="27">
        <v>22.09</v>
      </c>
      <c r="G42" s="28">
        <v>270.43</v>
      </c>
    </row>
    <row r="43" spans="1:8" ht="22.5" hidden="1" customHeight="1" outlineLevel="2" x14ac:dyDescent="0.25">
      <c r="A43" s="35" t="s">
        <v>49</v>
      </c>
      <c r="B43" s="26" t="s">
        <v>36</v>
      </c>
      <c r="C43" s="36">
        <v>552.8401585204756</v>
      </c>
      <c r="D43" s="36">
        <v>553.49740932642487</v>
      </c>
      <c r="E43" s="36">
        <v>552.20588235294122</v>
      </c>
      <c r="F43" s="37">
        <v>552.87460389316436</v>
      </c>
      <c r="G43" s="34">
        <v>539.58510520282516</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338</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3686.6</v>
      </c>
      <c r="D62" s="36">
        <v>3719.6000000000004</v>
      </c>
      <c r="E62" s="36">
        <v>3609.1</v>
      </c>
      <c r="F62" s="36">
        <v>11015.300000000001</v>
      </c>
      <c r="G62" s="34">
        <v>135397.46000000002</v>
      </c>
    </row>
    <row r="63" spans="1:7" ht="22.5" hidden="1" customHeight="1" outlineLevel="3" x14ac:dyDescent="0.25">
      <c r="A63" s="35" t="s">
        <v>68</v>
      </c>
      <c r="B63" s="46" t="s">
        <v>69</v>
      </c>
      <c r="C63" s="47">
        <v>0.92121012216666542</v>
      </c>
      <c r="D63" s="47">
        <v>0.9233396716330472</v>
      </c>
      <c r="E63" s="47">
        <v>0.91581997746673294</v>
      </c>
      <c r="F63" s="47">
        <v>0.92015233264584839</v>
      </c>
      <c r="G63" s="48">
        <v>0.91872004561930942</v>
      </c>
    </row>
    <row r="64" spans="1:7" ht="22.5" hidden="1" customHeight="1" outlineLevel="3" x14ac:dyDescent="0.25">
      <c r="A64" s="35" t="s">
        <v>70</v>
      </c>
      <c r="B64" s="26" t="s">
        <v>11</v>
      </c>
      <c r="C64" s="36">
        <v>278.42</v>
      </c>
      <c r="D64" s="36">
        <v>272.77</v>
      </c>
      <c r="E64" s="36">
        <v>296.38</v>
      </c>
      <c r="F64" s="37">
        <v>847.57</v>
      </c>
      <c r="G64" s="34">
        <v>10580.36</v>
      </c>
    </row>
    <row r="65" spans="1:7" ht="22.5" hidden="1" customHeight="1" outlineLevel="3" x14ac:dyDescent="0.25">
      <c r="A65" s="35" t="s">
        <v>71</v>
      </c>
      <c r="B65" s="46" t="s">
        <v>69</v>
      </c>
      <c r="C65" s="47">
        <v>6.9571779475300549E-2</v>
      </c>
      <c r="D65" s="47">
        <v>6.7711410428902635E-2</v>
      </c>
      <c r="E65" s="47">
        <v>7.5207316206697045E-2</v>
      </c>
      <c r="F65" s="47">
        <v>7.0800932573841999E-2</v>
      </c>
      <c r="G65" s="48">
        <v>7.179151530515207E-2</v>
      </c>
    </row>
    <row r="66" spans="1:7" ht="22.5" hidden="1" customHeight="1" outlineLevel="3" x14ac:dyDescent="0.25">
      <c r="A66" s="35" t="s">
        <v>72</v>
      </c>
      <c r="B66" s="26" t="s">
        <v>11</v>
      </c>
      <c r="C66" s="36">
        <v>36.89</v>
      </c>
      <c r="D66" s="36">
        <v>36.049999999999997</v>
      </c>
      <c r="E66" s="36">
        <v>35.36</v>
      </c>
      <c r="F66" s="37">
        <v>108.3</v>
      </c>
      <c r="G66" s="34">
        <v>1398.37</v>
      </c>
    </row>
    <row r="67" spans="1:7" ht="22.5" hidden="1" customHeight="1" outlineLevel="3" x14ac:dyDescent="0.25">
      <c r="A67" s="35" t="s">
        <v>73</v>
      </c>
      <c r="B67" s="46" t="s">
        <v>69</v>
      </c>
      <c r="C67" s="47">
        <v>9.2180983580340391E-3</v>
      </c>
      <c r="D67" s="47">
        <v>8.9489179380501521E-3</v>
      </c>
      <c r="E67" s="47">
        <v>8.9727063265699694E-3</v>
      </c>
      <c r="F67" s="47">
        <v>9.0467347803096943E-3</v>
      </c>
      <c r="G67" s="48">
        <v>9.4884390755385923E-3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8.6944608511267084E-3</v>
      </c>
    </row>
    <row r="73" spans="1:7" ht="22.5" hidden="1" customHeight="1" outlineLevel="3" x14ac:dyDescent="0.25">
      <c r="A73" s="35" t="s">
        <v>79</v>
      </c>
      <c r="B73" s="26" t="s">
        <v>11</v>
      </c>
      <c r="C73" s="36">
        <v>1892.6</v>
      </c>
      <c r="D73" s="36">
        <v>1857.9</v>
      </c>
      <c r="E73" s="36">
        <v>1826</v>
      </c>
      <c r="F73" s="37">
        <v>5576.5</v>
      </c>
      <c r="G73" s="34">
        <v>65991.67</v>
      </c>
    </row>
    <row r="74" spans="1:7" ht="22.5" hidden="1" customHeight="1" outlineLevel="3" x14ac:dyDescent="0.25">
      <c r="A74" s="35" t="s">
        <v>80</v>
      </c>
      <c r="B74" s="46" t="s">
        <v>69</v>
      </c>
      <c r="C74" s="47">
        <v>0.92036861429231409</v>
      </c>
      <c r="D74" s="47">
        <v>0.92102458345933236</v>
      </c>
      <c r="E74" s="47">
        <v>0.91303652146085845</v>
      </c>
      <c r="F74" s="47">
        <v>0.91817211878527627</v>
      </c>
      <c r="G74" s="48">
        <v>0.9104731843528403</v>
      </c>
    </row>
    <row r="75" spans="1:7" ht="22.5" hidden="1" customHeight="1" outlineLevel="3" x14ac:dyDescent="0.25">
      <c r="A75" s="35" t="s">
        <v>81</v>
      </c>
      <c r="B75" s="26" t="s">
        <v>11</v>
      </c>
      <c r="C75" s="36">
        <v>144.65</v>
      </c>
      <c r="D75" s="36">
        <v>141.15</v>
      </c>
      <c r="E75" s="36">
        <v>155.87</v>
      </c>
      <c r="F75" s="37">
        <v>441.67</v>
      </c>
      <c r="G75" s="34">
        <v>5169.8599999999997</v>
      </c>
    </row>
    <row r="76" spans="1:7" ht="22.5" hidden="1" customHeight="1" outlineLevel="3" x14ac:dyDescent="0.25">
      <c r="A76" s="35" t="s">
        <v>82</v>
      </c>
      <c r="B76" s="46" t="s">
        <v>69</v>
      </c>
      <c r="C76" s="47">
        <v>7.0343083619033728E-2</v>
      </c>
      <c r="D76" s="47">
        <v>6.997288333886903E-2</v>
      </c>
      <c r="E76" s="47">
        <v>7.7938117524700992E-2</v>
      </c>
      <c r="F76" s="47">
        <v>7.2721075890593193E-2</v>
      </c>
      <c r="G76" s="48">
        <v>7.1327470525573533E-2</v>
      </c>
    </row>
    <row r="77" spans="1:7" ht="22.5" hidden="1" customHeight="1" outlineLevel="3" x14ac:dyDescent="0.25">
      <c r="A77" s="35" t="s">
        <v>83</v>
      </c>
      <c r="B77" s="26" t="s">
        <v>11</v>
      </c>
      <c r="C77" s="36">
        <v>19.100000000000001</v>
      </c>
      <c r="D77" s="36">
        <v>18.16</v>
      </c>
      <c r="E77" s="36">
        <v>18.05</v>
      </c>
      <c r="F77" s="37">
        <v>55.31</v>
      </c>
      <c r="G77" s="34">
        <v>688.92</v>
      </c>
    </row>
    <row r="78" spans="1:7" ht="22.5" hidden="1" customHeight="1" outlineLevel="3" x14ac:dyDescent="0.25">
      <c r="A78" s="35" t="s">
        <v>84</v>
      </c>
      <c r="B78" s="46" t="s">
        <v>69</v>
      </c>
      <c r="C78" s="47">
        <v>9.2883020886522245E-3</v>
      </c>
      <c r="D78" s="47">
        <v>9.0025332017985224E-3</v>
      </c>
      <c r="E78" s="47">
        <v>9.025361014440578E-3</v>
      </c>
      <c r="F78" s="47">
        <v>9.1068053241304819E-3</v>
      </c>
      <c r="G78" s="48">
        <v>9.5048842704595696E-3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2.9720052830902125E-3</v>
      </c>
    </row>
    <row r="84" spans="1:7" ht="22.5" hidden="1" customHeight="1" outlineLevel="3" x14ac:dyDescent="0.25">
      <c r="A84" s="35" t="s">
        <v>90</v>
      </c>
      <c r="B84" s="26" t="s">
        <v>11</v>
      </c>
      <c r="C84" s="36">
        <v>1794</v>
      </c>
      <c r="D84" s="36">
        <v>1861.7</v>
      </c>
      <c r="E84" s="36">
        <v>1783.1</v>
      </c>
      <c r="F84" s="37">
        <v>5438.7999999999993</v>
      </c>
      <c r="G84" s="34">
        <v>68553.02</v>
      </c>
    </row>
    <row r="85" spans="1:7" ht="22.5" hidden="1" customHeight="1" outlineLevel="3" x14ac:dyDescent="0.25">
      <c r="A85" s="35" t="s">
        <v>91</v>
      </c>
      <c r="B85" s="46" t="s">
        <v>69</v>
      </c>
      <c r="C85" s="47">
        <v>0.92209954974403263</v>
      </c>
      <c r="D85" s="47">
        <v>0.92566166636005176</v>
      </c>
      <c r="E85" s="47">
        <v>0.91868804484471289</v>
      </c>
      <c r="F85" s="47">
        <v>0.92219156991974827</v>
      </c>
      <c r="G85" s="48">
        <v>0.91531487313800719</v>
      </c>
    </row>
    <row r="86" spans="1:7" ht="22.5" hidden="1" customHeight="1" outlineLevel="3" x14ac:dyDescent="0.25">
      <c r="A86" s="35" t="s">
        <v>92</v>
      </c>
      <c r="B86" s="26" t="s">
        <v>11</v>
      </c>
      <c r="C86" s="36">
        <v>133.77000000000001</v>
      </c>
      <c r="D86" s="36">
        <v>131.62</v>
      </c>
      <c r="E86" s="36">
        <v>140.51</v>
      </c>
      <c r="F86" s="37">
        <v>405.9</v>
      </c>
      <c r="G86" s="34">
        <v>5410.5</v>
      </c>
    </row>
    <row r="87" spans="1:7" ht="22.5" hidden="1" customHeight="1" outlineLevel="3" x14ac:dyDescent="0.25">
      <c r="A87" s="35" t="s">
        <v>93</v>
      </c>
      <c r="B87" s="46" t="s">
        <v>69</v>
      </c>
      <c r="C87" s="47">
        <v>6.8756553383087657E-2</v>
      </c>
      <c r="D87" s="47">
        <v>6.5443190914921859E-2</v>
      </c>
      <c r="E87" s="47">
        <v>7.2393504111452303E-2</v>
      </c>
      <c r="F87" s="47">
        <v>6.8823556341550685E-2</v>
      </c>
      <c r="G87" s="48">
        <v>7.2240597439955048E-2</v>
      </c>
    </row>
    <row r="88" spans="1:7" ht="22.5" hidden="1" customHeight="1" outlineLevel="3" x14ac:dyDescent="0.25">
      <c r="A88" s="35" t="s">
        <v>94</v>
      </c>
      <c r="B88" s="26" t="s">
        <v>11</v>
      </c>
      <c r="C88" s="36">
        <v>17.79</v>
      </c>
      <c r="D88" s="36">
        <v>17.89</v>
      </c>
      <c r="E88" s="36">
        <v>17.309999999999999</v>
      </c>
      <c r="F88" s="37">
        <v>52.989999999999995</v>
      </c>
      <c r="G88" s="34">
        <v>709.45</v>
      </c>
    </row>
    <row r="89" spans="1:7" ht="22.5" hidden="1" customHeight="1" outlineLevel="3" x14ac:dyDescent="0.25">
      <c r="A89" s="35" t="s">
        <v>95</v>
      </c>
      <c r="B89" s="46" t="s">
        <v>69</v>
      </c>
      <c r="C89" s="47">
        <v>9.1438968728797879E-3</v>
      </c>
      <c r="D89" s="47">
        <v>8.8951427250262265E-3</v>
      </c>
      <c r="E89" s="47">
        <v>8.9184510438348828E-3</v>
      </c>
      <c r="F89" s="47">
        <v>8.9848737387010855E-3</v>
      </c>
      <c r="G89" s="48">
        <v>9.4725241389476238E-3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1092.69</v>
      </c>
      <c r="D94" s="36">
        <v>1115.81</v>
      </c>
      <c r="E94" s="36">
        <v>1115.44</v>
      </c>
      <c r="F94" s="37">
        <v>3323.94</v>
      </c>
      <c r="G94" s="34">
        <v>39634.559999999998</v>
      </c>
    </row>
    <row r="95" spans="1:7" ht="22.5" hidden="1" customHeight="1" outlineLevel="2" x14ac:dyDescent="0.25">
      <c r="A95" s="35" t="s">
        <v>101</v>
      </c>
      <c r="B95" s="26" t="s">
        <v>11</v>
      </c>
      <c r="C95" s="36">
        <v>1093.56</v>
      </c>
      <c r="D95" s="36">
        <v>1117.69</v>
      </c>
      <c r="E95" s="36">
        <v>1118.1199999999999</v>
      </c>
      <c r="F95" s="37">
        <v>3329.37</v>
      </c>
      <c r="G95" s="34">
        <v>40531.5</v>
      </c>
    </row>
    <row r="96" spans="1:7" ht="22.5" hidden="1" customHeight="1" outlineLevel="2" x14ac:dyDescent="0.25">
      <c r="A96" s="35" t="s">
        <v>102</v>
      </c>
      <c r="B96" s="26" t="s">
        <v>11</v>
      </c>
      <c r="C96" s="36">
        <v>1091.69</v>
      </c>
      <c r="D96" s="36">
        <v>1113.19</v>
      </c>
      <c r="E96" s="36">
        <v>1113.56</v>
      </c>
      <c r="F96" s="37">
        <v>3318.44</v>
      </c>
      <c r="G96" s="34">
        <v>40783.56</v>
      </c>
    </row>
    <row r="97" spans="1:7" ht="22.5" hidden="1" customHeight="1" outlineLevel="2" x14ac:dyDescent="0.25">
      <c r="A97" s="35" t="s">
        <v>103</v>
      </c>
      <c r="B97" s="26" t="s">
        <v>11</v>
      </c>
      <c r="C97" s="36">
        <v>2233.3000000000002</v>
      </c>
      <c r="D97" s="36">
        <v>2266</v>
      </c>
      <c r="E97" s="36">
        <v>2273.4</v>
      </c>
      <c r="F97" s="37">
        <v>6772.7000000000007</v>
      </c>
      <c r="G97" s="34">
        <v>83824.800000000003</v>
      </c>
    </row>
    <row r="98" spans="1:7" ht="22.5" hidden="1" customHeight="1" outlineLevel="2" x14ac:dyDescent="0.25">
      <c r="A98" s="35" t="s">
        <v>104</v>
      </c>
      <c r="B98" s="46" t="s">
        <v>69</v>
      </c>
      <c r="C98" s="52">
        <v>0.68131204353954011</v>
      </c>
      <c r="D98" s="52">
        <v>0.67708691274064825</v>
      </c>
      <c r="E98" s="52">
        <v>0.67921078419656311</v>
      </c>
      <c r="F98" s="53">
        <v>0.67918870810038368</v>
      </c>
      <c r="G98" s="54">
        <v>0.69305550525913195</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1095.44</v>
      </c>
      <c r="D100" s="36">
        <v>1116.75</v>
      </c>
      <c r="E100" s="36">
        <v>1072</v>
      </c>
      <c r="F100" s="37">
        <v>3284.19</v>
      </c>
      <c r="G100" s="34">
        <v>40199.5</v>
      </c>
    </row>
    <row r="101" spans="1:7" ht="22.5" hidden="1" customHeight="1" outlineLevel="2" x14ac:dyDescent="0.25">
      <c r="A101" s="35" t="s">
        <v>107</v>
      </c>
      <c r="B101" s="26" t="s">
        <v>11</v>
      </c>
      <c r="C101" s="36">
        <v>1093.5</v>
      </c>
      <c r="D101" s="36">
        <v>1115.82</v>
      </c>
      <c r="E101" s="36">
        <v>1058.43</v>
      </c>
      <c r="F101" s="37">
        <v>3267.75</v>
      </c>
      <c r="G101" s="34">
        <v>40138.68</v>
      </c>
    </row>
    <row r="102" spans="1:7" ht="22.5" hidden="1" customHeight="1" outlineLevel="2" x14ac:dyDescent="0.25">
      <c r="A102" s="35" t="s">
        <v>108</v>
      </c>
      <c r="B102" s="26" t="s">
        <v>11</v>
      </c>
      <c r="C102" s="36">
        <v>1103.5</v>
      </c>
      <c r="D102" s="36">
        <v>1125.75</v>
      </c>
      <c r="E102" s="36">
        <v>1047.56</v>
      </c>
      <c r="F102" s="37">
        <v>3276.81</v>
      </c>
      <c r="G102" s="34">
        <v>39401.120000000003</v>
      </c>
    </row>
    <row r="103" spans="1:7" ht="22.5" hidden="1" customHeight="1" outlineLevel="2" x14ac:dyDescent="0.25">
      <c r="A103" s="35" t="s">
        <v>109</v>
      </c>
      <c r="B103" s="26" t="s">
        <v>11</v>
      </c>
      <c r="C103" s="36">
        <v>2125.4</v>
      </c>
      <c r="D103" s="36">
        <v>2146.8000000000002</v>
      </c>
      <c r="E103" s="36">
        <v>2020.2</v>
      </c>
      <c r="F103" s="37">
        <v>6292.4000000000005</v>
      </c>
      <c r="G103" s="34">
        <v>75979.899999999994</v>
      </c>
    </row>
    <row r="104" spans="1:7" ht="22.5" hidden="1" customHeight="1" outlineLevel="2" x14ac:dyDescent="0.25">
      <c r="A104" s="35" t="s">
        <v>110</v>
      </c>
      <c r="B104" s="46" t="s">
        <v>69</v>
      </c>
      <c r="C104" s="52">
        <v>0.64553947832003011</v>
      </c>
      <c r="D104" s="52">
        <v>0.63924819552633472</v>
      </c>
      <c r="E104" s="52">
        <v>0.63568481965015622</v>
      </c>
      <c r="F104" s="53">
        <v>0.6402034846750605</v>
      </c>
      <c r="G104" s="54">
        <v>0.63454438100105814</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203.47000000000003</v>
      </c>
      <c r="D106" s="36">
        <v>192.75</v>
      </c>
      <c r="E106" s="36">
        <v>197</v>
      </c>
      <c r="F106" s="37">
        <v>593.22</v>
      </c>
      <c r="G106" s="34">
        <v>6079.4400000000005</v>
      </c>
    </row>
    <row r="107" spans="1:7" ht="22.5" hidden="1" customHeight="1" outlineLevel="2" x14ac:dyDescent="0.25">
      <c r="A107" s="35" t="s">
        <v>113</v>
      </c>
      <c r="B107" s="46" t="s">
        <v>69</v>
      </c>
      <c r="C107" s="52">
        <v>4.6681349943790577E-2</v>
      </c>
      <c r="D107" s="52">
        <v>4.3679749818709208E-2</v>
      </c>
      <c r="E107" s="52">
        <v>4.5882243338923046E-2</v>
      </c>
      <c r="F107" s="53">
        <v>4.5404933754812436E-2</v>
      </c>
      <c r="G107" s="54">
        <v>3.804293615894902E-2</v>
      </c>
    </row>
    <row r="108" spans="1:7" ht="22.5" hidden="1" customHeight="1" outlineLevel="2" x14ac:dyDescent="0.25">
      <c r="A108" s="35" t="s">
        <v>114</v>
      </c>
      <c r="B108" s="26" t="s">
        <v>11</v>
      </c>
      <c r="C108" s="36">
        <v>4158.7</v>
      </c>
      <c r="D108" s="36">
        <v>4220</v>
      </c>
      <c r="E108" s="36">
        <v>4095</v>
      </c>
      <c r="F108" s="37">
        <v>12473.7</v>
      </c>
      <c r="G108" s="34">
        <v>153726.5</v>
      </c>
    </row>
    <row r="109" spans="1:7" ht="22.5" hidden="1" customHeight="1" outlineLevel="2" x14ac:dyDescent="0.25">
      <c r="A109" s="35" t="s">
        <v>115</v>
      </c>
      <c r="B109" s="26" t="s">
        <v>11</v>
      </c>
      <c r="C109" s="36">
        <v>174</v>
      </c>
      <c r="D109" s="36">
        <v>175</v>
      </c>
      <c r="E109" s="36">
        <v>173</v>
      </c>
      <c r="F109" s="37">
        <v>522</v>
      </c>
      <c r="G109" s="34">
        <v>6145</v>
      </c>
    </row>
    <row r="110" spans="1:7" ht="22.5" hidden="1" customHeight="1" outlineLevel="2" thickBot="1" x14ac:dyDescent="0.3">
      <c r="A110" s="17" t="s">
        <v>116</v>
      </c>
      <c r="B110" s="49" t="s">
        <v>69</v>
      </c>
      <c r="C110" s="55">
        <v>0.63294664844346904</v>
      </c>
      <c r="D110" s="55">
        <v>0.62938012023844858</v>
      </c>
      <c r="E110" s="55">
        <v>0.6275756270775511</v>
      </c>
      <c r="F110" s="55">
        <v>0.6299689401782782</v>
      </c>
      <c r="G110" s="56">
        <v>0.63869371303008049</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4158.7</v>
      </c>
      <c r="D112" s="57">
        <v>4220</v>
      </c>
      <c r="E112" s="57">
        <v>4095</v>
      </c>
      <c r="F112" s="58">
        <v>12473.7</v>
      </c>
      <c r="G112" s="59">
        <v>153726.5</v>
      </c>
    </row>
    <row r="113" spans="1:7" ht="22.5" hidden="1" customHeight="1" outlineLevel="1" x14ac:dyDescent="0.25">
      <c r="A113" s="35" t="s">
        <v>118</v>
      </c>
      <c r="B113" s="26" t="s">
        <v>11</v>
      </c>
      <c r="C113" s="36">
        <v>3796</v>
      </c>
      <c r="D113" s="36">
        <v>3972</v>
      </c>
      <c r="E113" s="36">
        <v>3868</v>
      </c>
      <c r="F113" s="37">
        <v>11636</v>
      </c>
      <c r="G113" s="34">
        <v>140726</v>
      </c>
    </row>
    <row r="114" spans="1:7" ht="22.5" hidden="1" customHeight="1" outlineLevel="1" x14ac:dyDescent="0.25">
      <c r="A114" s="35" t="s">
        <v>119</v>
      </c>
      <c r="B114" s="26" t="s">
        <v>11</v>
      </c>
      <c r="C114" s="36">
        <v>3943</v>
      </c>
      <c r="D114" s="36">
        <v>3969</v>
      </c>
      <c r="E114" s="36">
        <v>3800</v>
      </c>
      <c r="F114" s="37">
        <v>11712</v>
      </c>
      <c r="G114" s="34">
        <v>143684</v>
      </c>
    </row>
    <row r="115" spans="1:7" ht="22.5" hidden="1" customHeight="1" outlineLevel="1" x14ac:dyDescent="0.25">
      <c r="A115" s="35" t="s">
        <v>120</v>
      </c>
      <c r="B115" s="46" t="s">
        <v>69</v>
      </c>
      <c r="C115" s="52">
        <v>0.94813282997090442</v>
      </c>
      <c r="D115" s="52">
        <v>0.94052132701421798</v>
      </c>
      <c r="E115" s="52">
        <v>0.92796092796092799</v>
      </c>
      <c r="F115" s="52">
        <v>0.93893552033478433</v>
      </c>
      <c r="G115" s="60">
        <v>0.93467294188054761</v>
      </c>
    </row>
    <row r="116" spans="1:7" ht="22.5" hidden="1" customHeight="1" outlineLevel="1" x14ac:dyDescent="0.25">
      <c r="A116" s="35" t="s">
        <v>121</v>
      </c>
      <c r="B116" s="61" t="s">
        <v>122</v>
      </c>
      <c r="C116" s="36">
        <v>1900</v>
      </c>
      <c r="D116" s="36">
        <v>1866</v>
      </c>
      <c r="E116" s="36">
        <v>1923</v>
      </c>
      <c r="F116" s="37">
        <v>5689</v>
      </c>
      <c r="G116" s="34">
        <v>282848</v>
      </c>
    </row>
    <row r="117" spans="1:7" ht="22.5" hidden="1" customHeight="1" outlineLevel="1" x14ac:dyDescent="0.25">
      <c r="A117" s="35" t="s">
        <v>123</v>
      </c>
      <c r="B117" s="61" t="s">
        <v>124</v>
      </c>
      <c r="C117" s="43">
        <v>0.48186659903626683</v>
      </c>
      <c r="D117" s="43">
        <v>0.47014361300075586</v>
      </c>
      <c r="E117" s="43">
        <v>0.50605263157894742</v>
      </c>
      <c r="F117" s="44">
        <v>0.48574112021857924</v>
      </c>
      <c r="G117" s="45">
        <v>1.9685420784499319</v>
      </c>
    </row>
    <row r="118" spans="1:7" ht="22.5" hidden="1" customHeight="1" outlineLevel="1" x14ac:dyDescent="0.25">
      <c r="A118" s="35" t="s">
        <v>125</v>
      </c>
      <c r="B118" s="61" t="s">
        <v>122</v>
      </c>
      <c r="C118" s="36">
        <v>58408</v>
      </c>
      <c r="D118" s="36">
        <v>57932</v>
      </c>
      <c r="E118" s="36">
        <v>56016</v>
      </c>
      <c r="F118" s="37">
        <v>172356</v>
      </c>
      <c r="G118" s="34">
        <v>2106940</v>
      </c>
    </row>
    <row r="119" spans="1:7" ht="22.5" hidden="1" customHeight="1" outlineLevel="1" thickBot="1" x14ac:dyDescent="0.3">
      <c r="A119" s="17" t="s">
        <v>126</v>
      </c>
      <c r="B119" s="62" t="s">
        <v>124</v>
      </c>
      <c r="C119" s="63">
        <v>14.813086482373826</v>
      </c>
      <c r="D119" s="63">
        <v>14.596119929453263</v>
      </c>
      <c r="E119" s="63">
        <v>14.741052631578947</v>
      </c>
      <c r="F119" s="64">
        <v>14.716188524590164</v>
      </c>
      <c r="G119" s="65">
        <v>14.663706466969183</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3723.49</v>
      </c>
      <c r="D121" s="57">
        <v>3755.6500000000005</v>
      </c>
      <c r="E121" s="57">
        <v>3644.46</v>
      </c>
      <c r="F121" s="58">
        <v>11123.6</v>
      </c>
      <c r="G121" s="66">
        <v>136795.83000000002</v>
      </c>
    </row>
    <row r="122" spans="1:7" ht="22.5" hidden="1" customHeight="1" outlineLevel="1" x14ac:dyDescent="0.25">
      <c r="A122" s="35" t="s">
        <v>47</v>
      </c>
      <c r="B122" s="26" t="s">
        <v>11</v>
      </c>
      <c r="C122" s="36">
        <v>3943</v>
      </c>
      <c r="D122" s="36">
        <v>3969</v>
      </c>
      <c r="E122" s="36">
        <v>3800</v>
      </c>
      <c r="F122" s="37">
        <v>11712</v>
      </c>
      <c r="G122" s="34">
        <v>143684</v>
      </c>
    </row>
    <row r="123" spans="1:7" ht="22.5" hidden="1" customHeight="1" outlineLevel="1" thickBot="1" x14ac:dyDescent="0.3">
      <c r="A123" s="17" t="s">
        <v>129</v>
      </c>
      <c r="B123" s="49" t="s">
        <v>69</v>
      </c>
      <c r="C123" s="55">
        <v>1.058952756687946</v>
      </c>
      <c r="D123" s="55">
        <v>1.0568077430005456</v>
      </c>
      <c r="E123" s="55">
        <v>1.0426784763723569</v>
      </c>
      <c r="F123" s="67">
        <v>1.0528965442842244</v>
      </c>
      <c r="G123" s="68">
        <v>1.0503536547861143</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230.89</v>
      </c>
      <c r="D126" s="36">
        <v>242.59</v>
      </c>
      <c r="E126" s="36">
        <v>242.61</v>
      </c>
      <c r="F126" s="36">
        <v>716.09</v>
      </c>
      <c r="G126" s="34">
        <v>7651.59</v>
      </c>
    </row>
    <row r="127" spans="1:7" ht="22.5" hidden="1" customHeight="1" outlineLevel="2" x14ac:dyDescent="0.25">
      <c r="A127" s="69" t="s">
        <v>133</v>
      </c>
      <c r="B127" s="26" t="s">
        <v>11</v>
      </c>
      <c r="C127" s="36">
        <v>230.89</v>
      </c>
      <c r="D127" s="36">
        <v>242.59</v>
      </c>
      <c r="E127" s="36">
        <v>242.61</v>
      </c>
      <c r="F127" s="37">
        <v>716.09</v>
      </c>
      <c r="G127" s="34">
        <v>7651.59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8</v>
      </c>
      <c r="F129" s="37">
        <v>24</v>
      </c>
      <c r="G129" s="34">
        <v>262.29000000000002</v>
      </c>
    </row>
    <row r="130" spans="1:7" ht="22.5" hidden="1" customHeight="1" outlineLevel="2" x14ac:dyDescent="0.25">
      <c r="A130" s="35" t="s">
        <v>49</v>
      </c>
      <c r="B130" s="26" t="s">
        <v>36</v>
      </c>
      <c r="C130" s="36">
        <v>28.861249999999998</v>
      </c>
      <c r="D130" s="36">
        <v>30.32375</v>
      </c>
      <c r="E130" s="36">
        <v>30.326250000000002</v>
      </c>
      <c r="F130" s="37">
        <v>29.837083333333336</v>
      </c>
      <c r="G130" s="34">
        <v>29.172252087384191</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122.71</v>
      </c>
    </row>
    <row r="133" spans="1:7" ht="22.5" hidden="1" customHeight="1" outlineLevel="2" x14ac:dyDescent="0.25">
      <c r="A133" s="35" t="s">
        <v>138</v>
      </c>
      <c r="B133" s="26" t="s">
        <v>15</v>
      </c>
      <c r="C133" s="38">
        <v>8</v>
      </c>
      <c r="D133" s="38">
        <v>8</v>
      </c>
      <c r="E133" s="38">
        <v>8</v>
      </c>
      <c r="F133" s="27">
        <v>24</v>
      </c>
      <c r="G133" s="28">
        <v>161.66999999999999</v>
      </c>
    </row>
    <row r="134" spans="1:7" ht="22.5" hidden="1" customHeight="1" outlineLevel="2" x14ac:dyDescent="0.25">
      <c r="A134" s="35" t="s">
        <v>139</v>
      </c>
      <c r="B134" s="26" t="s">
        <v>11</v>
      </c>
      <c r="C134" s="36">
        <v>278.86</v>
      </c>
      <c r="D134" s="36">
        <v>286.3</v>
      </c>
      <c r="E134" s="36">
        <v>320.29000000000002</v>
      </c>
      <c r="F134" s="37">
        <v>885.45</v>
      </c>
      <c r="G134" s="34">
        <v>10651.64</v>
      </c>
    </row>
    <row r="135" spans="1:7" ht="22.5" hidden="1" customHeight="1" outlineLevel="2" thickBot="1" x14ac:dyDescent="0.3">
      <c r="A135" s="17" t="s">
        <v>140</v>
      </c>
      <c r="B135" s="18" t="s">
        <v>36</v>
      </c>
      <c r="C135" s="63">
        <v>34.857500000000002</v>
      </c>
      <c r="D135" s="63">
        <v>35.787500000000001</v>
      </c>
      <c r="E135" s="63">
        <v>40.036250000000003</v>
      </c>
      <c r="F135" s="64">
        <v>36.893750000000004</v>
      </c>
      <c r="G135" s="65">
        <v>37.455657922498062</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126</v>
      </c>
      <c r="D137" s="57">
        <v>125.91</v>
      </c>
      <c r="E137" s="57">
        <v>125.95</v>
      </c>
      <c r="F137" s="58">
        <v>377.86</v>
      </c>
      <c r="G137" s="59">
        <v>4596.2299999999996</v>
      </c>
    </row>
    <row r="138" spans="1:7" ht="22.5" hidden="1" customHeight="1" outlineLevel="1" x14ac:dyDescent="0.25">
      <c r="A138" s="35" t="s">
        <v>144</v>
      </c>
      <c r="B138" s="71" t="s">
        <v>145</v>
      </c>
      <c r="C138" s="38">
        <v>31.955363936089274</v>
      </c>
      <c r="D138" s="38">
        <v>31.723356009070294</v>
      </c>
      <c r="E138" s="38">
        <v>33.14473684210526</v>
      </c>
      <c r="F138" s="38">
        <v>32.262636612021858</v>
      </c>
      <c r="G138" s="72">
        <v>31.988460788953535</v>
      </c>
    </row>
    <row r="139" spans="1:7" ht="22.5" hidden="1" customHeight="1" outlineLevel="1" x14ac:dyDescent="0.25">
      <c r="A139" s="35" t="s">
        <v>146</v>
      </c>
      <c r="B139" s="71" t="s">
        <v>147</v>
      </c>
      <c r="C139" s="73">
        <v>60604</v>
      </c>
      <c r="D139" s="73">
        <v>60208</v>
      </c>
      <c r="E139" s="73">
        <v>58488</v>
      </c>
      <c r="F139" s="37">
        <v>179300</v>
      </c>
      <c r="G139" s="74">
        <v>2396012</v>
      </c>
    </row>
    <row r="140" spans="1:7" ht="22.5" hidden="1" customHeight="1" outlineLevel="1" x14ac:dyDescent="0.25">
      <c r="A140" s="40" t="s">
        <v>148</v>
      </c>
      <c r="B140" s="71" t="s">
        <v>149</v>
      </c>
      <c r="C140" s="38">
        <v>15.370022825259955</v>
      </c>
      <c r="D140" s="38">
        <v>15.169564121945074</v>
      </c>
      <c r="E140" s="38">
        <v>15.391578947368421</v>
      </c>
      <c r="F140" s="38">
        <v>15.309084699453551</v>
      </c>
      <c r="G140" s="72">
        <v>16.67556582500487</v>
      </c>
    </row>
    <row r="141" spans="1:7" ht="22.5" hidden="1" customHeight="1" outlineLevel="1" x14ac:dyDescent="0.25">
      <c r="A141" s="35" t="s">
        <v>150</v>
      </c>
      <c r="B141" s="71" t="s">
        <v>151</v>
      </c>
      <c r="C141" s="36">
        <v>196</v>
      </c>
      <c r="D141" s="36">
        <v>194</v>
      </c>
      <c r="E141" s="36">
        <v>194</v>
      </c>
      <c r="F141" s="37">
        <v>584</v>
      </c>
      <c r="G141" s="39">
        <v>6630</v>
      </c>
    </row>
    <row r="142" spans="1:7" ht="22.5" hidden="1" customHeight="1" outlineLevel="1" x14ac:dyDescent="0.25">
      <c r="A142" s="35" t="s">
        <v>152</v>
      </c>
      <c r="B142" s="71" t="s">
        <v>153</v>
      </c>
      <c r="C142" s="38">
        <v>4.9708343900583311E-2</v>
      </c>
      <c r="D142" s="38">
        <v>4.8878810783572688E-2</v>
      </c>
      <c r="E142" s="38">
        <v>5.105263157894737E-2</v>
      </c>
      <c r="F142" s="27">
        <v>4.9863387978142076E-2</v>
      </c>
      <c r="G142" s="72">
        <v>4.6142924751538097E-2</v>
      </c>
    </row>
    <row r="143" spans="1:7" ht="22.5" hidden="1" customHeight="1" outlineLevel="1" thickBot="1" x14ac:dyDescent="0.3">
      <c r="A143" s="17" t="s">
        <v>154</v>
      </c>
      <c r="B143" s="75" t="s">
        <v>151</v>
      </c>
      <c r="C143" s="76">
        <v>103</v>
      </c>
      <c r="D143" s="76">
        <v>92</v>
      </c>
      <c r="E143" s="76">
        <v>88</v>
      </c>
      <c r="F143" s="77">
        <v>283</v>
      </c>
      <c r="G143" s="78">
        <v>3572</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27">
        <v>764</v>
      </c>
      <c r="D151" s="127">
        <v>244</v>
      </c>
      <c r="E151" s="127">
        <v>1040</v>
      </c>
      <c r="F151" s="36">
        <v>2048</v>
      </c>
      <c r="G151" s="39">
        <v>24256</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27">
        <v>0</v>
      </c>
      <c r="D154" s="127">
        <v>1500</v>
      </c>
      <c r="E154" s="127">
        <v>498</v>
      </c>
      <c r="F154" s="36">
        <v>1998</v>
      </c>
      <c r="G154" s="39">
        <v>24544</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27">
        <v>0</v>
      </c>
      <c r="D157" s="127">
        <v>654</v>
      </c>
      <c r="E157" s="127">
        <v>746</v>
      </c>
      <c r="F157" s="36">
        <v>1400</v>
      </c>
      <c r="G157" s="39">
        <v>51290</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5446</v>
      </c>
      <c r="D166" s="194"/>
      <c r="E166" s="194"/>
      <c r="F166" s="195"/>
      <c r="G166" s="86">
        <v>104000.25997924805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125010.889984131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28" t="s">
        <v>176</v>
      </c>
      <c r="E173" s="128" t="s">
        <v>177</v>
      </c>
      <c r="F173" s="128" t="s">
        <v>178</v>
      </c>
      <c r="G173" s="96" t="s">
        <v>179</v>
      </c>
    </row>
    <row r="174" spans="1:10" ht="30.75" hidden="1" customHeight="1" outlineLevel="1" x14ac:dyDescent="0.25">
      <c r="A174" s="171" t="s">
        <v>267</v>
      </c>
      <c r="B174" s="172"/>
      <c r="C174" s="172"/>
      <c r="D174" s="97">
        <v>10</v>
      </c>
      <c r="E174" s="98" t="s">
        <v>209</v>
      </c>
      <c r="F174" s="98" t="s">
        <v>197</v>
      </c>
      <c r="G174" s="99">
        <v>155</v>
      </c>
    </row>
    <row r="175" spans="1:10" ht="30.75" hidden="1" customHeight="1" outlineLevel="1" x14ac:dyDescent="0.25">
      <c r="A175" s="171" t="s">
        <v>253</v>
      </c>
      <c r="B175" s="172"/>
      <c r="C175" s="172"/>
      <c r="D175" s="97">
        <v>11</v>
      </c>
      <c r="E175" s="98" t="s">
        <v>254</v>
      </c>
      <c r="F175" s="98" t="s">
        <v>197</v>
      </c>
      <c r="G175" s="99">
        <v>165</v>
      </c>
    </row>
    <row r="176" spans="1:10" ht="30.75" hidden="1" customHeight="1" outlineLevel="1" x14ac:dyDescent="0.25">
      <c r="A176" s="171" t="s">
        <v>268</v>
      </c>
      <c r="B176" s="172"/>
      <c r="C176" s="172"/>
      <c r="D176" s="97">
        <v>13</v>
      </c>
      <c r="E176" s="98" t="s">
        <v>218</v>
      </c>
      <c r="F176" s="98" t="s">
        <v>202</v>
      </c>
      <c r="G176" s="99">
        <v>55</v>
      </c>
    </row>
    <row r="177" spans="1:10" ht="30.75" hidden="1" customHeight="1" outlineLevel="1" x14ac:dyDescent="0.25">
      <c r="A177" s="171" t="s">
        <v>269</v>
      </c>
      <c r="B177" s="172"/>
      <c r="C177" s="172"/>
      <c r="D177" s="97" t="s">
        <v>199</v>
      </c>
      <c r="E177" s="98" t="s">
        <v>209</v>
      </c>
      <c r="F177" s="98" t="s">
        <v>202</v>
      </c>
      <c r="G177" s="99">
        <v>155</v>
      </c>
    </row>
    <row r="178" spans="1:10" ht="30.75" hidden="1" customHeight="1" outlineLevel="1" x14ac:dyDescent="0.25">
      <c r="A178" s="171" t="s">
        <v>267</v>
      </c>
      <c r="B178" s="172"/>
      <c r="C178" s="172"/>
      <c r="D178" s="97">
        <v>15</v>
      </c>
      <c r="E178" s="98" t="s">
        <v>212</v>
      </c>
      <c r="F178" s="98" t="s">
        <v>197</v>
      </c>
      <c r="G178" s="99">
        <v>25</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555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28" t="s">
        <v>183</v>
      </c>
      <c r="E191" s="128" t="s">
        <v>184</v>
      </c>
      <c r="F191" s="128" t="s">
        <v>185</v>
      </c>
      <c r="G191" s="128" t="s">
        <v>177</v>
      </c>
      <c r="H191" s="128" t="s">
        <v>186</v>
      </c>
      <c r="I191" s="128" t="s">
        <v>187</v>
      </c>
      <c r="J191" s="101" t="s">
        <v>188</v>
      </c>
    </row>
    <row r="192" spans="1:10" ht="30.75" hidden="1" customHeight="1" outlineLevel="2" x14ac:dyDescent="0.25">
      <c r="A192" s="171" t="s">
        <v>270</v>
      </c>
      <c r="B192" s="172"/>
      <c r="C192" s="172"/>
      <c r="D192" s="102">
        <v>0.46111111111111103</v>
      </c>
      <c r="E192" s="102">
        <v>0.46736111111111101</v>
      </c>
      <c r="F192" s="103">
        <v>9</v>
      </c>
      <c r="G192" s="103" t="s">
        <v>271</v>
      </c>
      <c r="H192" s="103" t="s">
        <v>229</v>
      </c>
      <c r="I192" s="103"/>
      <c r="J192" s="104">
        <v>81</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9</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272</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92" zoomScaleSheetLayoutView="100" zoomScalePageLayoutView="66" workbookViewId="0">
      <selection activeCell="A76"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273</v>
      </c>
      <c r="B2" s="228" t="s">
        <v>1</v>
      </c>
      <c r="C2" s="229"/>
      <c r="D2" s="228" t="s">
        <v>274</v>
      </c>
      <c r="E2" s="229"/>
      <c r="F2" s="230">
        <v>43588</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149500</v>
      </c>
    </row>
    <row r="7" spans="1:8" ht="22.5" hidden="1" customHeight="1" outlineLevel="1" thickBot="1" x14ac:dyDescent="0.3">
      <c r="A7" s="17" t="s">
        <v>12</v>
      </c>
      <c r="B7" s="18" t="s">
        <v>11</v>
      </c>
      <c r="C7" s="19">
        <v>3957</v>
      </c>
      <c r="D7" s="19">
        <v>3974</v>
      </c>
      <c r="E7" s="19">
        <v>3938</v>
      </c>
      <c r="F7" s="19">
        <v>11869</v>
      </c>
      <c r="G7" s="20">
        <v>155553</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311.8</v>
      </c>
    </row>
    <row r="10" spans="1:8" ht="22.5" hidden="1" customHeight="1" outlineLevel="1" x14ac:dyDescent="0.25">
      <c r="A10" s="25" t="s">
        <v>16</v>
      </c>
      <c r="B10" s="26" t="s">
        <v>15</v>
      </c>
      <c r="C10" s="27">
        <v>0</v>
      </c>
      <c r="D10" s="27">
        <v>0</v>
      </c>
      <c r="E10" s="27">
        <v>0</v>
      </c>
      <c r="F10" s="27">
        <v>0</v>
      </c>
      <c r="G10" s="28">
        <v>0.2</v>
      </c>
    </row>
    <row r="11" spans="1:8" ht="22.5" hidden="1" customHeight="1" outlineLevel="1" x14ac:dyDescent="0.25">
      <c r="A11" s="29" t="s">
        <v>17</v>
      </c>
      <c r="B11" s="26" t="s">
        <v>15</v>
      </c>
      <c r="C11" s="27">
        <v>0</v>
      </c>
      <c r="D11" s="27">
        <v>0</v>
      </c>
      <c r="E11" s="27">
        <v>0</v>
      </c>
      <c r="F11" s="27">
        <v>0</v>
      </c>
      <c r="G11" s="28">
        <v>0.2</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5053.68994140625</v>
      </c>
      <c r="D16" s="215"/>
      <c r="E16" s="215"/>
      <c r="F16" s="216"/>
      <c r="G16" s="34">
        <v>45723.729980468801</v>
      </c>
    </row>
    <row r="17" spans="1:7" ht="22.5" hidden="1" customHeight="1" outlineLevel="1" x14ac:dyDescent="0.25">
      <c r="A17" s="25" t="s">
        <v>24</v>
      </c>
      <c r="B17" s="26" t="s">
        <v>22</v>
      </c>
      <c r="C17" s="217">
        <v>200</v>
      </c>
      <c r="D17" s="218"/>
      <c r="E17" s="218"/>
      <c r="F17" s="219"/>
      <c r="G17" s="34">
        <v>1809</v>
      </c>
    </row>
    <row r="18" spans="1:7" ht="22.5" hidden="1" customHeight="1" outlineLevel="1" thickBot="1" x14ac:dyDescent="0.3">
      <c r="A18" s="25" t="s">
        <v>25</v>
      </c>
      <c r="B18" s="26" t="s">
        <v>11</v>
      </c>
      <c r="C18" s="220">
        <v>113262.27001953174</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33.930000305175803</v>
      </c>
      <c r="D20" s="224"/>
      <c r="E20" s="224"/>
      <c r="F20" s="225"/>
      <c r="G20" s="34">
        <v>276.76999855041498</v>
      </c>
    </row>
    <row r="21" spans="1:7" ht="22.5" hidden="1" customHeight="1" outlineLevel="1" x14ac:dyDescent="0.25">
      <c r="A21" s="25" t="s">
        <v>21</v>
      </c>
      <c r="B21" s="26" t="s">
        <v>22</v>
      </c>
      <c r="C21" s="217">
        <v>3</v>
      </c>
      <c r="D21" s="218"/>
      <c r="E21" s="218"/>
      <c r="F21" s="219"/>
      <c r="G21" s="34">
        <v>21</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41147.059999465979</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4202</v>
      </c>
      <c r="D27" s="36">
        <v>3168</v>
      </c>
      <c r="E27" s="36">
        <v>3492</v>
      </c>
      <c r="F27" s="37">
        <v>10862</v>
      </c>
      <c r="G27" s="34">
        <v>157542</v>
      </c>
    </row>
    <row r="28" spans="1:7" ht="22.5" hidden="1" customHeight="1" outlineLevel="2" x14ac:dyDescent="0.25">
      <c r="A28" s="35" t="s">
        <v>33</v>
      </c>
      <c r="B28" s="26" t="s">
        <v>22</v>
      </c>
      <c r="C28" s="36">
        <v>70</v>
      </c>
      <c r="D28" s="36">
        <v>46</v>
      </c>
      <c r="E28" s="36">
        <v>46</v>
      </c>
      <c r="F28" s="37">
        <v>162</v>
      </c>
      <c r="G28" s="34">
        <v>2251</v>
      </c>
    </row>
    <row r="29" spans="1:7" ht="22.5" hidden="1" customHeight="1" outlineLevel="2" x14ac:dyDescent="0.25">
      <c r="A29" s="35" t="s">
        <v>34</v>
      </c>
      <c r="B29" s="26" t="s">
        <v>15</v>
      </c>
      <c r="C29" s="38">
        <v>4.17</v>
      </c>
      <c r="D29" s="38">
        <v>2.92</v>
      </c>
      <c r="E29" s="38">
        <v>3.12</v>
      </c>
      <c r="F29" s="27">
        <v>10.210000000000001</v>
      </c>
      <c r="G29" s="28">
        <v>143.86000000000001</v>
      </c>
    </row>
    <row r="30" spans="1:7" ht="22.5" hidden="1" customHeight="1" outlineLevel="2" x14ac:dyDescent="0.25">
      <c r="A30" s="35" t="s">
        <v>35</v>
      </c>
      <c r="B30" s="26" t="s">
        <v>36</v>
      </c>
      <c r="C30" s="36">
        <v>1007.673860911271</v>
      </c>
      <c r="D30" s="36">
        <v>1084.9315068493152</v>
      </c>
      <c r="E30" s="36">
        <v>1119.2307692307693</v>
      </c>
      <c r="F30" s="36">
        <v>1063.8589618021547</v>
      </c>
      <c r="G30" s="34">
        <v>1095.106353399138</v>
      </c>
    </row>
    <row r="31" spans="1:7" ht="22.5" hidden="1" customHeight="1" outlineLevel="2" x14ac:dyDescent="0.25">
      <c r="A31" s="35" t="s">
        <v>37</v>
      </c>
      <c r="B31" s="26" t="s">
        <v>11</v>
      </c>
      <c r="C31" s="38">
        <v>362.64001464843801</v>
      </c>
      <c r="D31" s="38">
        <v>211.61999511718801</v>
      </c>
      <c r="E31" s="38">
        <v>0</v>
      </c>
      <c r="F31" s="27">
        <v>574.26000976562602</v>
      </c>
      <c r="G31" s="28">
        <v>9410.4801025390607</v>
      </c>
    </row>
    <row r="32" spans="1:7" ht="22.5" hidden="1" customHeight="1" outlineLevel="2" x14ac:dyDescent="0.25">
      <c r="A32" s="35" t="s">
        <v>38</v>
      </c>
      <c r="B32" s="26" t="s">
        <v>22</v>
      </c>
      <c r="C32" s="36">
        <v>14</v>
      </c>
      <c r="D32" s="36">
        <v>8</v>
      </c>
      <c r="E32" s="36">
        <v>0</v>
      </c>
      <c r="F32" s="37">
        <v>22</v>
      </c>
      <c r="G32" s="34">
        <v>367</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2.5</v>
      </c>
      <c r="D35" s="38">
        <v>3.42</v>
      </c>
      <c r="E35" s="38">
        <v>0</v>
      </c>
      <c r="F35" s="27">
        <v>5.92</v>
      </c>
      <c r="G35" s="28">
        <v>75.02</v>
      </c>
    </row>
    <row r="36" spans="1:8" ht="22.5" hidden="1" customHeight="1" outlineLevel="2" x14ac:dyDescent="0.25">
      <c r="A36" s="35" t="s">
        <v>42</v>
      </c>
      <c r="B36" s="26" t="s">
        <v>36</v>
      </c>
      <c r="C36" s="36">
        <v>145.0560058593752</v>
      </c>
      <c r="D36" s="36">
        <v>61.877191554733336</v>
      </c>
      <c r="E36" s="36">
        <v>0</v>
      </c>
      <c r="F36" s="36">
        <v>97.003380027977371</v>
      </c>
      <c r="G36" s="34">
        <v>125.4396174691957</v>
      </c>
    </row>
    <row r="37" spans="1:8" ht="22.5" hidden="1" customHeight="1" outlineLevel="2" x14ac:dyDescent="0.25">
      <c r="A37" s="35" t="s">
        <v>43</v>
      </c>
      <c r="B37" s="26" t="s">
        <v>11</v>
      </c>
      <c r="C37" s="36">
        <v>4564.6400146484384</v>
      </c>
      <c r="D37" s="36">
        <v>3379.619995117188</v>
      </c>
      <c r="E37" s="36">
        <v>3492</v>
      </c>
      <c r="F37" s="36">
        <v>11436.260009765627</v>
      </c>
      <c r="G37" s="39">
        <v>166952.48010253906</v>
      </c>
    </row>
    <row r="38" spans="1:8" ht="22.5" hidden="1" customHeight="1" outlineLevel="2" x14ac:dyDescent="0.25">
      <c r="A38" s="35" t="s">
        <v>44</v>
      </c>
      <c r="B38" s="26" t="s">
        <v>11</v>
      </c>
      <c r="C38" s="36">
        <v>4564</v>
      </c>
      <c r="D38" s="36">
        <v>3604</v>
      </c>
      <c r="E38" s="36">
        <v>4138</v>
      </c>
      <c r="F38" s="37">
        <v>12306</v>
      </c>
      <c r="G38" s="34">
        <v>162576</v>
      </c>
    </row>
    <row r="39" spans="1:8" ht="22.5" hidden="1" customHeight="1" outlineLevel="2" x14ac:dyDescent="0.25">
      <c r="A39" s="40" t="s">
        <v>45</v>
      </c>
      <c r="B39" s="26" t="s">
        <v>11</v>
      </c>
      <c r="C39" s="199">
        <v>77110.830047607422</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4248</v>
      </c>
      <c r="D41" s="36">
        <v>3932</v>
      </c>
      <c r="E41" s="36">
        <v>3809</v>
      </c>
      <c r="F41" s="37">
        <v>11989</v>
      </c>
      <c r="G41" s="34">
        <v>157909</v>
      </c>
    </row>
    <row r="42" spans="1:8" ht="22.5" hidden="1" customHeight="1" outlineLevel="2" x14ac:dyDescent="0.25">
      <c r="A42" s="35" t="s">
        <v>48</v>
      </c>
      <c r="B42" s="26" t="s">
        <v>15</v>
      </c>
      <c r="C42" s="38">
        <v>7.68</v>
      </c>
      <c r="D42" s="38">
        <v>7.1</v>
      </c>
      <c r="E42" s="38">
        <v>6.88</v>
      </c>
      <c r="F42" s="27">
        <v>21.66</v>
      </c>
      <c r="G42" s="28">
        <v>292.08999999999997</v>
      </c>
    </row>
    <row r="43" spans="1:8" ht="22.5" hidden="1" customHeight="1" outlineLevel="2" x14ac:dyDescent="0.25">
      <c r="A43" s="35" t="s">
        <v>49</v>
      </c>
      <c r="B43" s="26" t="s">
        <v>36</v>
      </c>
      <c r="C43" s="36">
        <v>553.125</v>
      </c>
      <c r="D43" s="36">
        <v>553.80281690140851</v>
      </c>
      <c r="E43" s="36">
        <v>553.63372093023258</v>
      </c>
      <c r="F43" s="37">
        <v>553.50877192982455</v>
      </c>
      <c r="G43" s="34">
        <v>540.61761785750969</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387.5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3775.2</v>
      </c>
      <c r="D62" s="36">
        <v>3703.1</v>
      </c>
      <c r="E62" s="36">
        <v>3693</v>
      </c>
      <c r="F62" s="36">
        <v>11171.3</v>
      </c>
      <c r="G62" s="34">
        <v>146568.76</v>
      </c>
    </row>
    <row r="63" spans="1:7" ht="22.5" hidden="1" customHeight="1" outlineLevel="3" x14ac:dyDescent="0.25">
      <c r="A63" s="35" t="s">
        <v>68</v>
      </c>
      <c r="B63" s="46" t="s">
        <v>69</v>
      </c>
      <c r="C63" s="47">
        <v>0.90675889897679784</v>
      </c>
      <c r="D63" s="47">
        <v>0.90293745443373474</v>
      </c>
      <c r="E63" s="47">
        <v>0.90713697940334814</v>
      </c>
      <c r="F63" s="47">
        <v>0.90561317550313636</v>
      </c>
      <c r="G63" s="48">
        <v>0.91770771366250259</v>
      </c>
    </row>
    <row r="64" spans="1:7" ht="22.5" hidden="1" customHeight="1" outlineLevel="3" x14ac:dyDescent="0.25">
      <c r="A64" s="35" t="s">
        <v>70</v>
      </c>
      <c r="B64" s="26" t="s">
        <v>11</v>
      </c>
      <c r="C64" s="36">
        <v>350.79999999999995</v>
      </c>
      <c r="D64" s="36">
        <v>361.21000000000004</v>
      </c>
      <c r="E64" s="36">
        <v>341.53</v>
      </c>
      <c r="F64" s="37">
        <v>1053.54</v>
      </c>
      <c r="G64" s="34">
        <v>11633.9</v>
      </c>
    </row>
    <row r="65" spans="1:7" ht="22.5" hidden="1" customHeight="1" outlineLevel="3" x14ac:dyDescent="0.25">
      <c r="A65" s="35" t="s">
        <v>71</v>
      </c>
      <c r="B65" s="46" t="s">
        <v>69</v>
      </c>
      <c r="C65" s="47">
        <v>8.4258058317721096E-2</v>
      </c>
      <c r="D65" s="47">
        <v>8.8074866440552332E-2</v>
      </c>
      <c r="E65" s="47">
        <v>8.389236192137163E-2</v>
      </c>
      <c r="F65" s="47">
        <v>8.540632736741241E-2</v>
      </c>
      <c r="G65" s="48">
        <v>7.2843079043434539E-2</v>
      </c>
    </row>
    <row r="66" spans="1:7" ht="22.5" hidden="1" customHeight="1" outlineLevel="3" x14ac:dyDescent="0.25">
      <c r="A66" s="35" t="s">
        <v>72</v>
      </c>
      <c r="B66" s="26" t="s">
        <v>11</v>
      </c>
      <c r="C66" s="36">
        <v>37.400000000000006</v>
      </c>
      <c r="D66" s="36">
        <v>36.86</v>
      </c>
      <c r="E66" s="36">
        <v>36.519999999999996</v>
      </c>
      <c r="F66" s="37">
        <v>110.78</v>
      </c>
      <c r="G66" s="34">
        <v>1509.15</v>
      </c>
    </row>
    <row r="67" spans="1:7" ht="22.5" hidden="1" customHeight="1" outlineLevel="3" x14ac:dyDescent="0.25">
      <c r="A67" s="35" t="s">
        <v>73</v>
      </c>
      <c r="B67" s="46" t="s">
        <v>69</v>
      </c>
      <c r="C67" s="47">
        <v>8.983042705481099E-3</v>
      </c>
      <c r="D67" s="47">
        <v>8.9876791257129055E-3</v>
      </c>
      <c r="E67" s="47">
        <v>8.9706586752803328E-3</v>
      </c>
      <c r="F67" s="47">
        <v>8.9804971294511343E-3</v>
      </c>
      <c r="G67" s="48">
        <v>9.4492072940629765E-3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7.9989672855718136E-3</v>
      </c>
    </row>
    <row r="73" spans="1:7" ht="22.5" hidden="1" customHeight="1" outlineLevel="3" x14ac:dyDescent="0.25">
      <c r="A73" s="35" t="s">
        <v>79</v>
      </c>
      <c r="B73" s="26" t="s">
        <v>11</v>
      </c>
      <c r="C73" s="36">
        <v>1924.6</v>
      </c>
      <c r="D73" s="36">
        <v>1867.1</v>
      </c>
      <c r="E73" s="36">
        <v>1877.1</v>
      </c>
      <c r="F73" s="37">
        <v>5668.7999999999993</v>
      </c>
      <c r="G73" s="34">
        <v>71660.47</v>
      </c>
    </row>
    <row r="74" spans="1:7" ht="22.5" hidden="1" customHeight="1" outlineLevel="3" x14ac:dyDescent="0.25">
      <c r="A74" s="35" t="s">
        <v>80</v>
      </c>
      <c r="B74" s="46" t="s">
        <v>69</v>
      </c>
      <c r="C74" s="47">
        <v>0.89069687797924813</v>
      </c>
      <c r="D74" s="47">
        <v>0.90249514215833171</v>
      </c>
      <c r="E74" s="47">
        <v>0.90574395398660512</v>
      </c>
      <c r="F74" s="47">
        <v>0.89951825123293394</v>
      </c>
      <c r="G74" s="48">
        <v>0.90959686946380469</v>
      </c>
    </row>
    <row r="75" spans="1:7" ht="22.5" hidden="1" customHeight="1" outlineLevel="3" x14ac:dyDescent="0.25">
      <c r="A75" s="35" t="s">
        <v>81</v>
      </c>
      <c r="B75" s="26" t="s">
        <v>11</v>
      </c>
      <c r="C75" s="36">
        <v>216.67</v>
      </c>
      <c r="D75" s="36">
        <v>183.03</v>
      </c>
      <c r="E75" s="36">
        <v>176.65</v>
      </c>
      <c r="F75" s="37">
        <v>576.35</v>
      </c>
      <c r="G75" s="34">
        <v>5746.21</v>
      </c>
    </row>
    <row r="76" spans="1:7" ht="22.5" hidden="1" customHeight="1" outlineLevel="3" x14ac:dyDescent="0.25">
      <c r="A76" s="35" t="s">
        <v>82</v>
      </c>
      <c r="B76" s="46" t="s">
        <v>69</v>
      </c>
      <c r="C76" s="47">
        <v>0.10027397513860734</v>
      </c>
      <c r="D76" s="47">
        <v>8.8470722440811667E-2</v>
      </c>
      <c r="E76" s="47">
        <v>8.5237690837852972E-2</v>
      </c>
      <c r="F76" s="47">
        <v>9.1454513141776314E-2</v>
      </c>
      <c r="G76" s="48">
        <v>7.2937487394118525E-2</v>
      </c>
    </row>
    <row r="77" spans="1:7" ht="22.5" hidden="1" customHeight="1" outlineLevel="3" x14ac:dyDescent="0.25">
      <c r="A77" s="35" t="s">
        <v>83</v>
      </c>
      <c r="B77" s="26" t="s">
        <v>11</v>
      </c>
      <c r="C77" s="36">
        <v>19.510000000000002</v>
      </c>
      <c r="D77" s="36">
        <v>18.690000000000001</v>
      </c>
      <c r="E77" s="36">
        <v>18.690000000000001</v>
      </c>
      <c r="F77" s="37">
        <v>56.89</v>
      </c>
      <c r="G77" s="34">
        <v>745.81</v>
      </c>
    </row>
    <row r="78" spans="1:7" ht="22.5" hidden="1" customHeight="1" outlineLevel="3" x14ac:dyDescent="0.25">
      <c r="A78" s="35" t="s">
        <v>84</v>
      </c>
      <c r="B78" s="46" t="s">
        <v>69</v>
      </c>
      <c r="C78" s="47">
        <v>9.0291468821444114E-3</v>
      </c>
      <c r="D78" s="47">
        <v>9.0341354008565272E-3</v>
      </c>
      <c r="E78" s="47">
        <v>9.0183551755418732E-3</v>
      </c>
      <c r="F78" s="47">
        <v>9.027235625289589E-3</v>
      </c>
      <c r="G78" s="48">
        <v>9.4666758565049892E-3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2.7504308089768407E-3</v>
      </c>
    </row>
    <row r="84" spans="1:7" ht="22.5" hidden="1" customHeight="1" outlineLevel="3" x14ac:dyDescent="0.25">
      <c r="A84" s="35" t="s">
        <v>90</v>
      </c>
      <c r="B84" s="26" t="s">
        <v>11</v>
      </c>
      <c r="C84" s="36">
        <v>1850.6</v>
      </c>
      <c r="D84" s="36">
        <v>1836</v>
      </c>
      <c r="E84" s="36">
        <v>1815.9</v>
      </c>
      <c r="F84" s="37">
        <v>5502.5</v>
      </c>
      <c r="G84" s="34">
        <v>74055.520000000004</v>
      </c>
    </row>
    <row r="85" spans="1:7" ht="22.5" hidden="1" customHeight="1" outlineLevel="3" x14ac:dyDescent="0.25">
      <c r="A85" s="35" t="s">
        <v>91</v>
      </c>
      <c r="B85" s="46" t="s">
        <v>69</v>
      </c>
      <c r="C85" s="47">
        <v>0.92408944282989269</v>
      </c>
      <c r="D85" s="47">
        <v>0.90338770388958589</v>
      </c>
      <c r="E85" s="47">
        <v>0.90858146411756169</v>
      </c>
      <c r="F85" s="47">
        <v>0.91197928924452809</v>
      </c>
      <c r="G85" s="48">
        <v>0.91506619247405818</v>
      </c>
    </row>
    <row r="86" spans="1:7" ht="22.5" hidden="1" customHeight="1" outlineLevel="3" x14ac:dyDescent="0.25">
      <c r="A86" s="35" t="s">
        <v>92</v>
      </c>
      <c r="B86" s="26" t="s">
        <v>11</v>
      </c>
      <c r="C86" s="36">
        <v>134.13</v>
      </c>
      <c r="D86" s="36">
        <v>178.18</v>
      </c>
      <c r="E86" s="36">
        <v>164.88</v>
      </c>
      <c r="F86" s="37">
        <v>477.19</v>
      </c>
      <c r="G86" s="34">
        <v>5887.69</v>
      </c>
    </row>
    <row r="87" spans="1:7" ht="22.5" hidden="1" customHeight="1" outlineLevel="3" x14ac:dyDescent="0.25">
      <c r="A87" s="35" t="s">
        <v>93</v>
      </c>
      <c r="B87" s="46" t="s">
        <v>69</v>
      </c>
      <c r="C87" s="47">
        <v>6.6977259789675517E-2</v>
      </c>
      <c r="D87" s="47">
        <v>8.7671906905798708E-2</v>
      </c>
      <c r="E87" s="47">
        <v>8.2497335648275549E-2</v>
      </c>
      <c r="F87" s="47">
        <v>7.9089031719145178E-2</v>
      </c>
      <c r="G87" s="48">
        <v>7.2751174669593674E-2</v>
      </c>
    </row>
    <row r="88" spans="1:7" ht="22.5" hidden="1" customHeight="1" outlineLevel="3" x14ac:dyDescent="0.25">
      <c r="A88" s="35" t="s">
        <v>94</v>
      </c>
      <c r="B88" s="26" t="s">
        <v>11</v>
      </c>
      <c r="C88" s="36">
        <v>17.89</v>
      </c>
      <c r="D88" s="36">
        <v>18.170000000000002</v>
      </c>
      <c r="E88" s="36">
        <v>17.829999999999998</v>
      </c>
      <c r="F88" s="37">
        <v>53.89</v>
      </c>
      <c r="G88" s="34">
        <v>763.34</v>
      </c>
    </row>
    <row r="89" spans="1:7" ht="22.5" hidden="1" customHeight="1" outlineLevel="3" x14ac:dyDescent="0.25">
      <c r="A89" s="35" t="s">
        <v>95</v>
      </c>
      <c r="B89" s="46" t="s">
        <v>69</v>
      </c>
      <c r="C89" s="47">
        <v>8.9332973804316339E-3</v>
      </c>
      <c r="D89" s="47">
        <v>8.9403892046153472E-3</v>
      </c>
      <c r="E89" s="47">
        <v>8.9212002341627419E-3</v>
      </c>
      <c r="F89" s="47">
        <v>8.9316790363266913E-3</v>
      </c>
      <c r="G89" s="48">
        <v>9.4322020473713176E-3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1115.06</v>
      </c>
      <c r="D94" s="36">
        <v>1115.44</v>
      </c>
      <c r="E94" s="36">
        <v>1116.19</v>
      </c>
      <c r="F94" s="37">
        <v>3346.69</v>
      </c>
      <c r="G94" s="34">
        <v>42981.25</v>
      </c>
    </row>
    <row r="95" spans="1:7" ht="22.5" hidden="1" customHeight="1" outlineLevel="2" x14ac:dyDescent="0.25">
      <c r="A95" s="35" t="s">
        <v>101</v>
      </c>
      <c r="B95" s="26" t="s">
        <v>11</v>
      </c>
      <c r="C95" s="36">
        <v>1116.82</v>
      </c>
      <c r="D95" s="36">
        <v>1118.18</v>
      </c>
      <c r="E95" s="36">
        <v>1118.07</v>
      </c>
      <c r="F95" s="37">
        <v>3353.0699999999997</v>
      </c>
      <c r="G95" s="34">
        <v>43884.57</v>
      </c>
    </row>
    <row r="96" spans="1:7" ht="22.5" hidden="1" customHeight="1" outlineLevel="2" x14ac:dyDescent="0.25">
      <c r="A96" s="35" t="s">
        <v>102</v>
      </c>
      <c r="B96" s="26" t="s">
        <v>11</v>
      </c>
      <c r="C96" s="36">
        <v>1113.25</v>
      </c>
      <c r="D96" s="36">
        <v>1113.6300000000001</v>
      </c>
      <c r="E96" s="36">
        <v>1113.56</v>
      </c>
      <c r="F96" s="37">
        <v>3340.44</v>
      </c>
      <c r="G96" s="34">
        <v>44124</v>
      </c>
    </row>
    <row r="97" spans="1:7" ht="22.5" hidden="1" customHeight="1" outlineLevel="2" x14ac:dyDescent="0.25">
      <c r="A97" s="35" t="s">
        <v>103</v>
      </c>
      <c r="B97" s="26" t="s">
        <v>11</v>
      </c>
      <c r="C97" s="36">
        <v>2307.6999999999998</v>
      </c>
      <c r="D97" s="36">
        <v>2277.9</v>
      </c>
      <c r="E97" s="36">
        <v>2296.4</v>
      </c>
      <c r="F97" s="37">
        <v>6882</v>
      </c>
      <c r="G97" s="34">
        <v>90706.8</v>
      </c>
    </row>
    <row r="98" spans="1:7" ht="22.5" hidden="1" customHeight="1" outlineLevel="2" x14ac:dyDescent="0.25">
      <c r="A98" s="35" t="s">
        <v>104</v>
      </c>
      <c r="B98" s="46" t="s">
        <v>69</v>
      </c>
      <c r="C98" s="52">
        <v>0.68986855518320656</v>
      </c>
      <c r="D98" s="52">
        <v>0.68052879229218022</v>
      </c>
      <c r="E98" s="52">
        <v>0.68593890949931602</v>
      </c>
      <c r="F98" s="53">
        <v>0.68544451305750875</v>
      </c>
      <c r="G98" s="54">
        <v>0.69247213256724838</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1116.81</v>
      </c>
      <c r="D100" s="36">
        <v>1116.3699999999999</v>
      </c>
      <c r="E100" s="36">
        <v>1118.07</v>
      </c>
      <c r="F100" s="37">
        <v>3351.25</v>
      </c>
      <c r="G100" s="34">
        <v>43550.75</v>
      </c>
    </row>
    <row r="101" spans="1:7" ht="22.5" hidden="1" customHeight="1" outlineLevel="2" x14ac:dyDescent="0.25">
      <c r="A101" s="35" t="s">
        <v>107</v>
      </c>
      <c r="B101" s="26" t="s">
        <v>11</v>
      </c>
      <c r="C101" s="36">
        <v>1115.94</v>
      </c>
      <c r="D101" s="36">
        <v>1115.44</v>
      </c>
      <c r="E101" s="36">
        <v>1116.25</v>
      </c>
      <c r="F101" s="37">
        <v>3347.63</v>
      </c>
      <c r="G101" s="34">
        <v>43486.31</v>
      </c>
    </row>
    <row r="102" spans="1:7" ht="22.5" hidden="1" customHeight="1" outlineLevel="2" x14ac:dyDescent="0.25">
      <c r="A102" s="35" t="s">
        <v>108</v>
      </c>
      <c r="B102" s="26" t="s">
        <v>11</v>
      </c>
      <c r="C102" s="36">
        <v>1125.8800000000001</v>
      </c>
      <c r="D102" s="36">
        <v>1126.31</v>
      </c>
      <c r="E102" s="36">
        <v>1125.25</v>
      </c>
      <c r="F102" s="37">
        <v>3377.44</v>
      </c>
      <c r="G102" s="34">
        <v>42778.559999999998</v>
      </c>
    </row>
    <row r="103" spans="1:7" ht="22.5" hidden="1" customHeight="1" outlineLevel="2" x14ac:dyDescent="0.25">
      <c r="A103" s="35" t="s">
        <v>109</v>
      </c>
      <c r="B103" s="26" t="s">
        <v>11</v>
      </c>
      <c r="C103" s="36">
        <v>2138.6999999999998</v>
      </c>
      <c r="D103" s="36">
        <v>2139.9</v>
      </c>
      <c r="E103" s="36">
        <v>2103.4</v>
      </c>
      <c r="F103" s="37">
        <v>6382</v>
      </c>
      <c r="G103" s="34">
        <v>82361.899999999994</v>
      </c>
    </row>
    <row r="104" spans="1:7" ht="22.5" hidden="1" customHeight="1" outlineLevel="2" x14ac:dyDescent="0.25">
      <c r="A104" s="35" t="s">
        <v>110</v>
      </c>
      <c r="B104" s="46" t="s">
        <v>69</v>
      </c>
      <c r="C104" s="52">
        <v>0.63677749558599783</v>
      </c>
      <c r="D104" s="52">
        <v>0.63723154622229106</v>
      </c>
      <c r="E104" s="52">
        <v>0.62609202963474497</v>
      </c>
      <c r="F104" s="53">
        <v>0.63336614954665993</v>
      </c>
      <c r="G104" s="54">
        <v>0.63445292638898154</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163.33999999999997</v>
      </c>
      <c r="D106" s="36">
        <v>159</v>
      </c>
      <c r="E106" s="36">
        <v>166</v>
      </c>
      <c r="F106" s="37">
        <v>488.34</v>
      </c>
      <c r="G106" s="34">
        <v>6567.7800000000007</v>
      </c>
    </row>
    <row r="107" spans="1:7" ht="22.5" hidden="1" customHeight="1" outlineLevel="2" x14ac:dyDescent="0.25">
      <c r="A107" s="35" t="s">
        <v>113</v>
      </c>
      <c r="B107" s="46" t="s">
        <v>69</v>
      </c>
      <c r="C107" s="52">
        <v>3.6735336451961136E-2</v>
      </c>
      <c r="D107" s="52">
        <v>3.599076463398071E-2</v>
      </c>
      <c r="E107" s="52">
        <v>3.7728987681258236E-2</v>
      </c>
      <c r="F107" s="53">
        <v>3.6816948130277444E-2</v>
      </c>
      <c r="G107" s="54">
        <v>3.7948976331364369E-2</v>
      </c>
    </row>
    <row r="108" spans="1:7" ht="22.5" hidden="1" customHeight="1" outlineLevel="2" x14ac:dyDescent="0.25">
      <c r="A108" s="35" t="s">
        <v>114</v>
      </c>
      <c r="B108" s="26" t="s">
        <v>11</v>
      </c>
      <c r="C108" s="36">
        <v>4284.8</v>
      </c>
      <c r="D108" s="36">
        <v>4257</v>
      </c>
      <c r="E108" s="36">
        <v>4233.7</v>
      </c>
      <c r="F108" s="37">
        <v>12775.5</v>
      </c>
      <c r="G108" s="34">
        <v>166502</v>
      </c>
    </row>
    <row r="109" spans="1:7" ht="22.5" hidden="1" customHeight="1" outlineLevel="2" x14ac:dyDescent="0.25">
      <c r="A109" s="35" t="s">
        <v>115</v>
      </c>
      <c r="B109" s="26" t="s">
        <v>11</v>
      </c>
      <c r="C109" s="36">
        <v>180</v>
      </c>
      <c r="D109" s="36">
        <v>178</v>
      </c>
      <c r="E109" s="36">
        <v>176</v>
      </c>
      <c r="F109" s="37">
        <v>534</v>
      </c>
      <c r="G109" s="34">
        <v>6679</v>
      </c>
    </row>
    <row r="110" spans="1:7" ht="22.5" hidden="1" customHeight="1" outlineLevel="2" thickBot="1" x14ac:dyDescent="0.3">
      <c r="A110" s="17" t="s">
        <v>116</v>
      </c>
      <c r="B110" s="49" t="s">
        <v>69</v>
      </c>
      <c r="C110" s="55">
        <v>0.6391636932109741</v>
      </c>
      <c r="D110" s="55">
        <v>0.6348642953334418</v>
      </c>
      <c r="E110" s="55">
        <v>0.63119931896013193</v>
      </c>
      <c r="F110" s="55">
        <v>0.63507505274272091</v>
      </c>
      <c r="G110" s="56">
        <v>0.63841459748692353</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4284.8</v>
      </c>
      <c r="D112" s="57">
        <v>4257</v>
      </c>
      <c r="E112" s="57">
        <v>4233.7</v>
      </c>
      <c r="F112" s="58">
        <v>12775.5</v>
      </c>
      <c r="G112" s="59">
        <v>166502</v>
      </c>
    </row>
    <row r="113" spans="1:7" ht="22.5" hidden="1" customHeight="1" outlineLevel="1" x14ac:dyDescent="0.25">
      <c r="A113" s="35" t="s">
        <v>118</v>
      </c>
      <c r="B113" s="26" t="s">
        <v>11</v>
      </c>
      <c r="C113" s="36">
        <v>4042</v>
      </c>
      <c r="D113" s="36">
        <v>4018</v>
      </c>
      <c r="E113" s="36">
        <v>4012</v>
      </c>
      <c r="F113" s="37">
        <v>12072</v>
      </c>
      <c r="G113" s="34">
        <v>152798</v>
      </c>
    </row>
    <row r="114" spans="1:7" ht="22.5" hidden="1" customHeight="1" outlineLevel="1" x14ac:dyDescent="0.25">
      <c r="A114" s="35" t="s">
        <v>119</v>
      </c>
      <c r="B114" s="26" t="s">
        <v>11</v>
      </c>
      <c r="C114" s="36">
        <v>3957</v>
      </c>
      <c r="D114" s="36">
        <v>3974</v>
      </c>
      <c r="E114" s="36">
        <v>3938</v>
      </c>
      <c r="F114" s="37">
        <v>11869</v>
      </c>
      <c r="G114" s="34">
        <v>155553</v>
      </c>
    </row>
    <row r="115" spans="1:7" ht="22.5" hidden="1" customHeight="1" outlineLevel="1" x14ac:dyDescent="0.25">
      <c r="A115" s="35" t="s">
        <v>120</v>
      </c>
      <c r="B115" s="46" t="s">
        <v>69</v>
      </c>
      <c r="C115" s="52">
        <v>0.92349701269604179</v>
      </c>
      <c r="D115" s="52">
        <v>0.93352125910265449</v>
      </c>
      <c r="E115" s="52">
        <v>0.93015565580933934</v>
      </c>
      <c r="F115" s="52">
        <v>0.92904387303823721</v>
      </c>
      <c r="G115" s="60">
        <v>0.93424103013777615</v>
      </c>
    </row>
    <row r="116" spans="1:7" ht="22.5" hidden="1" customHeight="1" outlineLevel="1" x14ac:dyDescent="0.25">
      <c r="A116" s="35" t="s">
        <v>121</v>
      </c>
      <c r="B116" s="61" t="s">
        <v>122</v>
      </c>
      <c r="C116" s="36">
        <v>1867</v>
      </c>
      <c r="D116" s="36">
        <v>1828</v>
      </c>
      <c r="E116" s="36">
        <v>1889</v>
      </c>
      <c r="F116" s="37">
        <v>5584</v>
      </c>
      <c r="G116" s="34">
        <v>288432</v>
      </c>
    </row>
    <row r="117" spans="1:7" ht="22.5" hidden="1" customHeight="1" outlineLevel="1" x14ac:dyDescent="0.25">
      <c r="A117" s="35" t="s">
        <v>123</v>
      </c>
      <c r="B117" s="61" t="s">
        <v>124</v>
      </c>
      <c r="C117" s="43">
        <v>0.47182208743997978</v>
      </c>
      <c r="D117" s="43">
        <v>0.4599899345747358</v>
      </c>
      <c r="E117" s="43">
        <v>0.47968511934992381</v>
      </c>
      <c r="F117" s="44">
        <v>0.47046928974639818</v>
      </c>
      <c r="G117" s="45">
        <v>1.8542361767371893</v>
      </c>
    </row>
    <row r="118" spans="1:7" ht="22.5" hidden="1" customHeight="1" outlineLevel="1" x14ac:dyDescent="0.25">
      <c r="A118" s="35" t="s">
        <v>125</v>
      </c>
      <c r="B118" s="61" t="s">
        <v>122</v>
      </c>
      <c r="C118" s="36">
        <v>60456</v>
      </c>
      <c r="D118" s="36">
        <v>58420</v>
      </c>
      <c r="E118" s="36">
        <v>60956</v>
      </c>
      <c r="F118" s="37">
        <v>179832</v>
      </c>
      <c r="G118" s="34">
        <v>2286772</v>
      </c>
    </row>
    <row r="119" spans="1:7" ht="22.5" hidden="1" customHeight="1" outlineLevel="1" thickBot="1" x14ac:dyDescent="0.3">
      <c r="A119" s="17" t="s">
        <v>126</v>
      </c>
      <c r="B119" s="62" t="s">
        <v>124</v>
      </c>
      <c r="C119" s="63">
        <v>15.278241091736163</v>
      </c>
      <c r="D119" s="63">
        <v>14.700553598389533</v>
      </c>
      <c r="E119" s="63">
        <v>15.478923311325547</v>
      </c>
      <c r="F119" s="64">
        <v>15.151402814053416</v>
      </c>
      <c r="G119" s="65">
        <v>14.70091865794938</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3812.6</v>
      </c>
      <c r="D121" s="57">
        <v>3739.96</v>
      </c>
      <c r="E121" s="57">
        <v>3729.52</v>
      </c>
      <c r="F121" s="58">
        <v>11282.08</v>
      </c>
      <c r="G121" s="66">
        <v>148077.91</v>
      </c>
    </row>
    <row r="122" spans="1:7" ht="22.5" hidden="1" customHeight="1" outlineLevel="1" x14ac:dyDescent="0.25">
      <c r="A122" s="35" t="s">
        <v>47</v>
      </c>
      <c r="B122" s="26" t="s">
        <v>11</v>
      </c>
      <c r="C122" s="36">
        <v>3957</v>
      </c>
      <c r="D122" s="36">
        <v>3974</v>
      </c>
      <c r="E122" s="36">
        <v>3938</v>
      </c>
      <c r="F122" s="37">
        <v>11869</v>
      </c>
      <c r="G122" s="34">
        <v>155553</v>
      </c>
    </row>
    <row r="123" spans="1:7" ht="22.5" hidden="1" customHeight="1" outlineLevel="1" thickBot="1" x14ac:dyDescent="0.3">
      <c r="A123" s="17" t="s">
        <v>129</v>
      </c>
      <c r="B123" s="49" t="s">
        <v>69</v>
      </c>
      <c r="C123" s="55">
        <v>1.0378744164087499</v>
      </c>
      <c r="D123" s="55">
        <v>1.0625782093926137</v>
      </c>
      <c r="E123" s="55">
        <v>1.0558999549539887</v>
      </c>
      <c r="F123" s="67">
        <v>1.0520223221249982</v>
      </c>
      <c r="G123" s="68">
        <v>1.0504807908215343</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234.09</v>
      </c>
      <c r="D126" s="36">
        <v>242.61</v>
      </c>
      <c r="E126" s="36">
        <v>242.5</v>
      </c>
      <c r="F126" s="36">
        <v>719.2</v>
      </c>
      <c r="G126" s="34">
        <v>8370.7900000000009</v>
      </c>
    </row>
    <row r="127" spans="1:7" ht="22.5" hidden="1" customHeight="1" outlineLevel="2" x14ac:dyDescent="0.25">
      <c r="A127" s="69" t="s">
        <v>133</v>
      </c>
      <c r="B127" s="26" t="s">
        <v>11</v>
      </c>
      <c r="C127" s="36">
        <v>234.09</v>
      </c>
      <c r="D127" s="36">
        <v>242.61</v>
      </c>
      <c r="E127" s="36">
        <v>242.5</v>
      </c>
      <c r="F127" s="37">
        <v>719.2</v>
      </c>
      <c r="G127" s="34">
        <v>8370.7900000000009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8</v>
      </c>
      <c r="F129" s="37">
        <v>24</v>
      </c>
      <c r="G129" s="34">
        <v>286.29000000000002</v>
      </c>
    </row>
    <row r="130" spans="1:7" ht="22.5" hidden="1" customHeight="1" outlineLevel="2" x14ac:dyDescent="0.25">
      <c r="A130" s="35" t="s">
        <v>49</v>
      </c>
      <c r="B130" s="26" t="s">
        <v>36</v>
      </c>
      <c r="C130" s="36">
        <v>29.26125</v>
      </c>
      <c r="D130" s="36">
        <v>30.326250000000002</v>
      </c>
      <c r="E130" s="36">
        <v>30.3125</v>
      </c>
      <c r="F130" s="37">
        <v>29.966666666666669</v>
      </c>
      <c r="G130" s="34">
        <v>29.238848719829544</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122.71</v>
      </c>
    </row>
    <row r="133" spans="1:7" ht="22.5" hidden="1" customHeight="1" outlineLevel="2" x14ac:dyDescent="0.25">
      <c r="A133" s="35" t="s">
        <v>138</v>
      </c>
      <c r="B133" s="26" t="s">
        <v>15</v>
      </c>
      <c r="C133" s="38">
        <v>8</v>
      </c>
      <c r="D133" s="38">
        <v>8</v>
      </c>
      <c r="E133" s="38">
        <v>6.87</v>
      </c>
      <c r="F133" s="27">
        <v>22.87</v>
      </c>
      <c r="G133" s="28">
        <v>184.54</v>
      </c>
    </row>
    <row r="134" spans="1:7" ht="22.5" hidden="1" customHeight="1" outlineLevel="2" x14ac:dyDescent="0.25">
      <c r="A134" s="35" t="s">
        <v>139</v>
      </c>
      <c r="B134" s="26" t="s">
        <v>11</v>
      </c>
      <c r="C134" s="36">
        <v>323.89</v>
      </c>
      <c r="D134" s="36">
        <v>365.72</v>
      </c>
      <c r="E134" s="36">
        <v>278.68</v>
      </c>
      <c r="F134" s="37">
        <v>968.29</v>
      </c>
      <c r="G134" s="34">
        <v>11619.93</v>
      </c>
    </row>
    <row r="135" spans="1:7" ht="22.5" hidden="1" customHeight="1" outlineLevel="2" thickBot="1" x14ac:dyDescent="0.3">
      <c r="A135" s="17" t="s">
        <v>140</v>
      </c>
      <c r="B135" s="18" t="s">
        <v>36</v>
      </c>
      <c r="C135" s="63">
        <v>40.486249999999998</v>
      </c>
      <c r="D135" s="63">
        <v>45.715000000000003</v>
      </c>
      <c r="E135" s="63">
        <v>40.564774381368267</v>
      </c>
      <c r="F135" s="64">
        <v>42.338871884564931</v>
      </c>
      <c r="G135" s="65">
        <v>37.819137510170869</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127.34</v>
      </c>
      <c r="D137" s="57">
        <v>127.3</v>
      </c>
      <c r="E137" s="57">
        <v>129.15</v>
      </c>
      <c r="F137" s="58">
        <v>383.78999999999996</v>
      </c>
      <c r="G137" s="59">
        <v>4980.0200000000004</v>
      </c>
    </row>
    <row r="138" spans="1:7" ht="22.5" hidden="1" customHeight="1" outlineLevel="1" x14ac:dyDescent="0.25">
      <c r="A138" s="35" t="s">
        <v>144</v>
      </c>
      <c r="B138" s="71" t="s">
        <v>145</v>
      </c>
      <c r="C138" s="38">
        <v>32.180945160475105</v>
      </c>
      <c r="D138" s="38">
        <v>32.033215903371918</v>
      </c>
      <c r="E138" s="38">
        <v>32.795835449466736</v>
      </c>
      <c r="F138" s="38">
        <v>32.335495829471725</v>
      </c>
      <c r="G138" s="72">
        <v>32.014940245446887</v>
      </c>
    </row>
    <row r="139" spans="1:7" ht="22.5" hidden="1" customHeight="1" outlineLevel="1" x14ac:dyDescent="0.25">
      <c r="A139" s="35" t="s">
        <v>146</v>
      </c>
      <c r="B139" s="71" t="s">
        <v>147</v>
      </c>
      <c r="C139" s="73">
        <v>62572</v>
      </c>
      <c r="D139" s="73">
        <v>60560</v>
      </c>
      <c r="E139" s="73">
        <v>63168</v>
      </c>
      <c r="F139" s="37">
        <v>186300</v>
      </c>
      <c r="G139" s="74">
        <v>2582312</v>
      </c>
    </row>
    <row r="140" spans="1:7" ht="22.5" hidden="1" customHeight="1" outlineLevel="1" x14ac:dyDescent="0.25">
      <c r="A140" s="40" t="s">
        <v>148</v>
      </c>
      <c r="B140" s="71" t="s">
        <v>149</v>
      </c>
      <c r="C140" s="38">
        <v>15.812989638615113</v>
      </c>
      <c r="D140" s="38">
        <v>15.239053850025163</v>
      </c>
      <c r="E140" s="38">
        <v>16.040629761300153</v>
      </c>
      <c r="F140" s="38">
        <v>15.696351840930154</v>
      </c>
      <c r="G140" s="72">
        <v>16.600849871105027</v>
      </c>
    </row>
    <row r="141" spans="1:7" ht="22.5" hidden="1" customHeight="1" outlineLevel="1" x14ac:dyDescent="0.25">
      <c r="A141" s="35" t="s">
        <v>150</v>
      </c>
      <c r="B141" s="71" t="s">
        <v>151</v>
      </c>
      <c r="C141" s="36">
        <v>193</v>
      </c>
      <c r="D141" s="36">
        <v>215</v>
      </c>
      <c r="E141" s="36">
        <v>243</v>
      </c>
      <c r="F141" s="37">
        <v>651</v>
      </c>
      <c r="G141" s="39">
        <v>7281</v>
      </c>
    </row>
    <row r="142" spans="1:7" ht="22.5" hidden="1" customHeight="1" outlineLevel="1" x14ac:dyDescent="0.25">
      <c r="A142" s="35" t="s">
        <v>152</v>
      </c>
      <c r="B142" s="71" t="s">
        <v>153</v>
      </c>
      <c r="C142" s="38">
        <v>4.8774323982815261E-2</v>
      </c>
      <c r="D142" s="38">
        <v>5.4101660795168593E-2</v>
      </c>
      <c r="E142" s="38">
        <v>6.1706449974606399E-2</v>
      </c>
      <c r="F142" s="27">
        <v>5.4848765692139187E-2</v>
      </c>
      <c r="G142" s="72">
        <v>4.6807197546816844E-2</v>
      </c>
    </row>
    <row r="143" spans="1:7" ht="22.5" hidden="1" customHeight="1" outlineLevel="1" thickBot="1" x14ac:dyDescent="0.3">
      <c r="A143" s="17" t="s">
        <v>154</v>
      </c>
      <c r="B143" s="75" t="s">
        <v>151</v>
      </c>
      <c r="C143" s="76">
        <v>92</v>
      </c>
      <c r="D143" s="76">
        <v>96</v>
      </c>
      <c r="E143" s="76">
        <v>112</v>
      </c>
      <c r="F143" s="77">
        <v>300</v>
      </c>
      <c r="G143" s="78">
        <v>3872</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29">
        <v>930</v>
      </c>
      <c r="D151" s="129">
        <v>2</v>
      </c>
      <c r="E151" s="129">
        <v>1052</v>
      </c>
      <c r="F151" s="36">
        <v>1984</v>
      </c>
      <c r="G151" s="39">
        <v>26240</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29">
        <v>0</v>
      </c>
      <c r="D154" s="129">
        <v>1552</v>
      </c>
      <c r="E154" s="129">
        <v>452</v>
      </c>
      <c r="F154" s="36">
        <v>2004</v>
      </c>
      <c r="G154" s="39">
        <v>26548</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29">
        <v>1588</v>
      </c>
      <c r="D157" s="129">
        <v>2062</v>
      </c>
      <c r="E157" s="129">
        <v>1334</v>
      </c>
      <c r="F157" s="36">
        <v>4984</v>
      </c>
      <c r="G157" s="39">
        <v>56274</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8972</v>
      </c>
      <c r="D166" s="194"/>
      <c r="E166" s="194"/>
      <c r="F166" s="195"/>
      <c r="G166" s="86">
        <v>112972.25997924805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127907.889984131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30" t="s">
        <v>176</v>
      </c>
      <c r="E173" s="130" t="s">
        <v>177</v>
      </c>
      <c r="F173" s="130" t="s">
        <v>178</v>
      </c>
      <c r="G173" s="96" t="s">
        <v>179</v>
      </c>
    </row>
    <row r="174" spans="1:10" ht="30.75" hidden="1" customHeight="1" outlineLevel="1" x14ac:dyDescent="0.25">
      <c r="A174" s="171" t="s">
        <v>275</v>
      </c>
      <c r="B174" s="172"/>
      <c r="C174" s="172"/>
      <c r="D174" s="97">
        <v>21</v>
      </c>
      <c r="E174" s="98" t="s">
        <v>254</v>
      </c>
      <c r="F174" s="98" t="s">
        <v>197</v>
      </c>
      <c r="G174" s="99">
        <v>15</v>
      </c>
    </row>
    <row r="175" spans="1:10" ht="30.75" hidden="1" customHeight="1" outlineLevel="1" x14ac:dyDescent="0.25">
      <c r="A175" s="171" t="s">
        <v>203</v>
      </c>
      <c r="B175" s="172"/>
      <c r="C175" s="172"/>
      <c r="D175" s="97" t="s">
        <v>203</v>
      </c>
      <c r="E175" s="98" t="s">
        <v>203</v>
      </c>
      <c r="F175" s="98" t="s">
        <v>203</v>
      </c>
      <c r="G175" s="99" t="s">
        <v>203</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15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30" t="s">
        <v>183</v>
      </c>
      <c r="E191" s="130" t="s">
        <v>184</v>
      </c>
      <c r="F191" s="130" t="s">
        <v>185</v>
      </c>
      <c r="G191" s="130" t="s">
        <v>177</v>
      </c>
      <c r="H191" s="130" t="s">
        <v>186</v>
      </c>
      <c r="I191" s="130"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92" zoomScaleSheetLayoutView="100" zoomScalePageLayoutView="66" workbookViewId="0">
      <selection activeCell="A76"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276</v>
      </c>
      <c r="B2" s="228" t="s">
        <v>1</v>
      </c>
      <c r="C2" s="229"/>
      <c r="D2" s="228" t="s">
        <v>277</v>
      </c>
      <c r="E2" s="229"/>
      <c r="F2" s="230">
        <v>43589</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161000</v>
      </c>
    </row>
    <row r="7" spans="1:8" ht="22.5" hidden="1" customHeight="1" outlineLevel="1" thickBot="1" x14ac:dyDescent="0.3">
      <c r="A7" s="17" t="s">
        <v>12</v>
      </c>
      <c r="B7" s="18" t="s">
        <v>11</v>
      </c>
      <c r="C7" s="19">
        <v>3866</v>
      </c>
      <c r="D7" s="19">
        <v>3967</v>
      </c>
      <c r="E7" s="19">
        <v>3949</v>
      </c>
      <c r="F7" s="19">
        <v>11782</v>
      </c>
      <c r="G7" s="20">
        <v>167335</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335.8</v>
      </c>
    </row>
    <row r="10" spans="1:8" ht="22.5" hidden="1" customHeight="1" outlineLevel="1" x14ac:dyDescent="0.25">
      <c r="A10" s="25" t="s">
        <v>16</v>
      </c>
      <c r="B10" s="26" t="s">
        <v>15</v>
      </c>
      <c r="C10" s="27">
        <v>0</v>
      </c>
      <c r="D10" s="27">
        <v>0</v>
      </c>
      <c r="E10" s="27">
        <v>0</v>
      </c>
      <c r="F10" s="27">
        <v>0</v>
      </c>
      <c r="G10" s="28">
        <v>0.2</v>
      </c>
    </row>
    <row r="11" spans="1:8" ht="22.5" hidden="1" customHeight="1" outlineLevel="1" x14ac:dyDescent="0.25">
      <c r="A11" s="29" t="s">
        <v>17</v>
      </c>
      <c r="B11" s="26" t="s">
        <v>15</v>
      </c>
      <c r="C11" s="27">
        <v>0</v>
      </c>
      <c r="D11" s="27">
        <v>0</v>
      </c>
      <c r="E11" s="27">
        <v>0</v>
      </c>
      <c r="F11" s="27">
        <v>0</v>
      </c>
      <c r="G11" s="28">
        <v>0.2</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4834.9599609375</v>
      </c>
      <c r="D16" s="215"/>
      <c r="E16" s="215"/>
      <c r="F16" s="216"/>
      <c r="G16" s="34">
        <v>50558.689941406301</v>
      </c>
    </row>
    <row r="17" spans="1:7" ht="22.5" hidden="1" customHeight="1" outlineLevel="1" x14ac:dyDescent="0.25">
      <c r="A17" s="25" t="s">
        <v>24</v>
      </c>
      <c r="B17" s="26" t="s">
        <v>22</v>
      </c>
      <c r="C17" s="217">
        <v>192</v>
      </c>
      <c r="D17" s="218"/>
      <c r="E17" s="218"/>
      <c r="F17" s="219"/>
      <c r="G17" s="34">
        <v>2001</v>
      </c>
    </row>
    <row r="18" spans="1:7" ht="22.5" hidden="1" customHeight="1" outlineLevel="1" thickBot="1" x14ac:dyDescent="0.3">
      <c r="A18" s="25" t="s">
        <v>25</v>
      </c>
      <c r="B18" s="26" t="s">
        <v>11</v>
      </c>
      <c r="C18" s="220">
        <v>108427.3100585935</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67.550003051757798</v>
      </c>
      <c r="D20" s="224"/>
      <c r="E20" s="224"/>
      <c r="F20" s="225"/>
      <c r="G20" s="34">
        <v>344.32000160217302</v>
      </c>
    </row>
    <row r="21" spans="1:7" ht="22.5" hidden="1" customHeight="1" outlineLevel="1" x14ac:dyDescent="0.25">
      <c r="A21" s="25" t="s">
        <v>21</v>
      </c>
      <c r="B21" s="26" t="s">
        <v>22</v>
      </c>
      <c r="C21" s="217">
        <v>6</v>
      </c>
      <c r="D21" s="218"/>
      <c r="E21" s="218"/>
      <c r="F21" s="219"/>
      <c r="G21" s="34">
        <v>27</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41214.610002517657</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1936</v>
      </c>
      <c r="D27" s="36">
        <v>4746</v>
      </c>
      <c r="E27" s="36">
        <v>3446</v>
      </c>
      <c r="F27" s="37">
        <v>10128</v>
      </c>
      <c r="G27" s="34">
        <v>167670</v>
      </c>
    </row>
    <row r="28" spans="1:7" ht="22.5" hidden="1" customHeight="1" outlineLevel="2" x14ac:dyDescent="0.25">
      <c r="A28" s="35" t="s">
        <v>33</v>
      </c>
      <c r="B28" s="26" t="s">
        <v>22</v>
      </c>
      <c r="C28" s="36">
        <v>24</v>
      </c>
      <c r="D28" s="36">
        <v>72</v>
      </c>
      <c r="E28" s="36">
        <v>52</v>
      </c>
      <c r="F28" s="37">
        <v>148</v>
      </c>
      <c r="G28" s="34">
        <v>2399</v>
      </c>
    </row>
    <row r="29" spans="1:7" ht="22.5" hidden="1" customHeight="1" outlineLevel="2" x14ac:dyDescent="0.25">
      <c r="A29" s="35" t="s">
        <v>34</v>
      </c>
      <c r="B29" s="26" t="s">
        <v>15</v>
      </c>
      <c r="C29" s="38">
        <v>1.83</v>
      </c>
      <c r="D29" s="38">
        <v>4.32</v>
      </c>
      <c r="E29" s="38">
        <v>3.17</v>
      </c>
      <c r="F29" s="27">
        <v>9.32</v>
      </c>
      <c r="G29" s="28">
        <v>153.18</v>
      </c>
    </row>
    <row r="30" spans="1:7" ht="22.5" hidden="1" customHeight="1" outlineLevel="2" x14ac:dyDescent="0.25">
      <c r="A30" s="35" t="s">
        <v>35</v>
      </c>
      <c r="B30" s="26" t="s">
        <v>36</v>
      </c>
      <c r="C30" s="36">
        <v>1057.9234972677596</v>
      </c>
      <c r="D30" s="36">
        <v>1098.6111111111111</v>
      </c>
      <c r="E30" s="36">
        <v>1087.0662460567823</v>
      </c>
      <c r="F30" s="36">
        <v>1086.6952789699571</v>
      </c>
      <c r="G30" s="34">
        <v>1094.5945945945946</v>
      </c>
    </row>
    <row r="31" spans="1:7" ht="22.5" hidden="1" customHeight="1" outlineLevel="2" x14ac:dyDescent="0.25">
      <c r="A31" s="35" t="s">
        <v>37</v>
      </c>
      <c r="B31" s="26" t="s">
        <v>11</v>
      </c>
      <c r="C31" s="38">
        <v>319.95999145507801</v>
      </c>
      <c r="D31" s="38">
        <v>417.33999633789102</v>
      </c>
      <c r="E31" s="38">
        <v>0</v>
      </c>
      <c r="F31" s="27">
        <v>737.29998779296898</v>
      </c>
      <c r="G31" s="28">
        <v>10147.780090332</v>
      </c>
    </row>
    <row r="32" spans="1:7" ht="22.5" hidden="1" customHeight="1" outlineLevel="2" x14ac:dyDescent="0.25">
      <c r="A32" s="35" t="s">
        <v>38</v>
      </c>
      <c r="B32" s="26" t="s">
        <v>22</v>
      </c>
      <c r="C32" s="36">
        <v>12</v>
      </c>
      <c r="D32" s="36">
        <v>16</v>
      </c>
      <c r="E32" s="36">
        <v>0</v>
      </c>
      <c r="F32" s="37">
        <v>28</v>
      </c>
      <c r="G32" s="34">
        <v>395</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1.65</v>
      </c>
      <c r="D35" s="38">
        <v>6.78</v>
      </c>
      <c r="E35" s="38">
        <v>0</v>
      </c>
      <c r="F35" s="27">
        <v>8.43</v>
      </c>
      <c r="G35" s="28">
        <v>83.45</v>
      </c>
    </row>
    <row r="36" spans="1:8" ht="22.5" hidden="1" customHeight="1" outlineLevel="2" x14ac:dyDescent="0.25">
      <c r="A36" s="35" t="s">
        <v>42</v>
      </c>
      <c r="B36" s="26" t="s">
        <v>36</v>
      </c>
      <c r="C36" s="36">
        <v>193.91514633641091</v>
      </c>
      <c r="D36" s="36">
        <v>61.554571731252359</v>
      </c>
      <c r="E36" s="36">
        <v>0</v>
      </c>
      <c r="F36" s="36">
        <v>87.461445764290517</v>
      </c>
      <c r="G36" s="34">
        <v>121.6031167205752</v>
      </c>
    </row>
    <row r="37" spans="1:8" ht="22.5" hidden="1" customHeight="1" outlineLevel="2" x14ac:dyDescent="0.25">
      <c r="A37" s="35" t="s">
        <v>43</v>
      </c>
      <c r="B37" s="26" t="s">
        <v>11</v>
      </c>
      <c r="C37" s="36">
        <v>2255.9599914550781</v>
      </c>
      <c r="D37" s="36">
        <v>5163.3399963378906</v>
      </c>
      <c r="E37" s="36">
        <v>3446</v>
      </c>
      <c r="F37" s="36">
        <v>10865.299987792969</v>
      </c>
      <c r="G37" s="39">
        <v>177817.780090332</v>
      </c>
    </row>
    <row r="38" spans="1:8" ht="22.5" hidden="1" customHeight="1" outlineLevel="2" x14ac:dyDescent="0.25">
      <c r="A38" s="35" t="s">
        <v>44</v>
      </c>
      <c r="B38" s="26" t="s">
        <v>11</v>
      </c>
      <c r="C38" s="36">
        <v>4212</v>
      </c>
      <c r="D38" s="36">
        <v>4618</v>
      </c>
      <c r="E38" s="36">
        <v>3778</v>
      </c>
      <c r="F38" s="37">
        <v>12608</v>
      </c>
      <c r="G38" s="34">
        <v>175184</v>
      </c>
    </row>
    <row r="39" spans="1:8" ht="22.5" hidden="1" customHeight="1" outlineLevel="2" x14ac:dyDescent="0.25">
      <c r="A39" s="40" t="s">
        <v>45</v>
      </c>
      <c r="B39" s="26" t="s">
        <v>11</v>
      </c>
      <c r="C39" s="199">
        <v>75368.130035400362</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4203</v>
      </c>
      <c r="D41" s="36">
        <v>3945</v>
      </c>
      <c r="E41" s="36">
        <v>3864</v>
      </c>
      <c r="F41" s="37">
        <v>12012</v>
      </c>
      <c r="G41" s="34">
        <v>169921</v>
      </c>
    </row>
    <row r="42" spans="1:8" ht="22.5" hidden="1" customHeight="1" outlineLevel="2" x14ac:dyDescent="0.25">
      <c r="A42" s="35" t="s">
        <v>48</v>
      </c>
      <c r="B42" s="26" t="s">
        <v>15</v>
      </c>
      <c r="C42" s="38">
        <v>7.6</v>
      </c>
      <c r="D42" s="38">
        <v>7.13</v>
      </c>
      <c r="E42" s="38">
        <v>7</v>
      </c>
      <c r="F42" s="27">
        <v>21.73</v>
      </c>
      <c r="G42" s="28">
        <v>313.82</v>
      </c>
    </row>
    <row r="43" spans="1:8" ht="22.5" hidden="1" customHeight="1" outlineLevel="2" x14ac:dyDescent="0.25">
      <c r="A43" s="35" t="s">
        <v>49</v>
      </c>
      <c r="B43" s="26" t="s">
        <v>36</v>
      </c>
      <c r="C43" s="36">
        <v>553.02631578947376</v>
      </c>
      <c r="D43" s="36">
        <v>553.29593267882194</v>
      </c>
      <c r="E43" s="36">
        <v>552</v>
      </c>
      <c r="F43" s="37">
        <v>552.7841693511275</v>
      </c>
      <c r="G43" s="34">
        <v>541.46007265311323</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328.00000000000006</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3805.6000000000004</v>
      </c>
      <c r="D62" s="36">
        <v>3672</v>
      </c>
      <c r="E62" s="36">
        <v>3538.1</v>
      </c>
      <c r="F62" s="36">
        <v>11015.7</v>
      </c>
      <c r="G62" s="34">
        <v>157584.46000000002</v>
      </c>
    </row>
    <row r="63" spans="1:7" ht="22.5" hidden="1" customHeight="1" outlineLevel="3" x14ac:dyDescent="0.25">
      <c r="A63" s="35" t="s">
        <v>68</v>
      </c>
      <c r="B63" s="46" t="s">
        <v>69</v>
      </c>
      <c r="C63" s="47">
        <v>0.95762937911111778</v>
      </c>
      <c r="D63" s="47">
        <v>0.88978923238716501</v>
      </c>
      <c r="E63" s="47">
        <v>0.90489879640096771</v>
      </c>
      <c r="F63" s="47">
        <v>0.91715414703840059</v>
      </c>
      <c r="G63" s="48">
        <v>0.91766899571430782</v>
      </c>
    </row>
    <row r="64" spans="1:7" ht="22.5" hidden="1" customHeight="1" outlineLevel="3" x14ac:dyDescent="0.25">
      <c r="A64" s="35" t="s">
        <v>70</v>
      </c>
      <c r="B64" s="26" t="s">
        <v>11</v>
      </c>
      <c r="C64" s="36">
        <v>131.61000000000001</v>
      </c>
      <c r="D64" s="36">
        <v>415.78999999999996</v>
      </c>
      <c r="E64" s="36">
        <v>334.79</v>
      </c>
      <c r="F64" s="37">
        <v>882.19</v>
      </c>
      <c r="G64" s="34">
        <v>12516.09</v>
      </c>
    </row>
    <row r="65" spans="1:7" ht="22.5" hidden="1" customHeight="1" outlineLevel="3" x14ac:dyDescent="0.25">
      <c r="A65" s="35" t="s">
        <v>71</v>
      </c>
      <c r="B65" s="46" t="s">
        <v>69</v>
      </c>
      <c r="C65" s="47">
        <v>3.3117932148626815E-2</v>
      </c>
      <c r="D65" s="47">
        <v>0.10075312225878522</v>
      </c>
      <c r="E65" s="47">
        <v>8.562535486478054E-2</v>
      </c>
      <c r="F65" s="47">
        <v>7.3450095497862744E-2</v>
      </c>
      <c r="G65" s="48">
        <v>7.2885535417450992E-2</v>
      </c>
    </row>
    <row r="66" spans="1:7" ht="22.5" hidden="1" customHeight="1" outlineLevel="3" x14ac:dyDescent="0.25">
      <c r="A66" s="35" t="s">
        <v>72</v>
      </c>
      <c r="B66" s="26" t="s">
        <v>11</v>
      </c>
      <c r="C66" s="36">
        <v>36.769999999999996</v>
      </c>
      <c r="D66" s="36">
        <v>39.03</v>
      </c>
      <c r="E66" s="36">
        <v>37.049999999999997</v>
      </c>
      <c r="F66" s="37">
        <v>112.85</v>
      </c>
      <c r="G66" s="34">
        <v>1622</v>
      </c>
    </row>
    <row r="67" spans="1:7" ht="22.5" hidden="1" customHeight="1" outlineLevel="3" x14ac:dyDescent="0.25">
      <c r="A67" s="35" t="s">
        <v>73</v>
      </c>
      <c r="B67" s="46" t="s">
        <v>69</v>
      </c>
      <c r="C67" s="47">
        <v>9.252688740255359E-3</v>
      </c>
      <c r="D67" s="47">
        <v>9.4576453540498508E-3</v>
      </c>
      <c r="E67" s="47">
        <v>9.4758487342516753E-3</v>
      </c>
      <c r="F67" s="47">
        <v>9.3957574637366214E-3</v>
      </c>
      <c r="G67" s="48">
        <v>9.4454688682412413E-3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7.430687946480369E-3</v>
      </c>
    </row>
    <row r="73" spans="1:7" ht="22.5" hidden="1" customHeight="1" outlineLevel="3" x14ac:dyDescent="0.25">
      <c r="A73" s="35" t="s">
        <v>79</v>
      </c>
      <c r="B73" s="26" t="s">
        <v>11</v>
      </c>
      <c r="C73" s="36">
        <v>1940.2</v>
      </c>
      <c r="D73" s="36">
        <v>1828.7</v>
      </c>
      <c r="E73" s="36">
        <v>1763.6</v>
      </c>
      <c r="F73" s="37">
        <v>5532.5</v>
      </c>
      <c r="G73" s="34">
        <v>77192.97</v>
      </c>
    </row>
    <row r="74" spans="1:7" ht="22.5" hidden="1" customHeight="1" outlineLevel="3" x14ac:dyDescent="0.25">
      <c r="A74" s="35" t="s">
        <v>80</v>
      </c>
      <c r="B74" s="46" t="s">
        <v>69</v>
      </c>
      <c r="C74" s="47">
        <v>0.96142315601694706</v>
      </c>
      <c r="D74" s="47">
        <v>0.88912550930112699</v>
      </c>
      <c r="E74" s="47">
        <v>0.90427113777367585</v>
      </c>
      <c r="F74" s="47">
        <v>0.91824354490970261</v>
      </c>
      <c r="G74" s="48">
        <v>0.91021116463870766</v>
      </c>
    </row>
    <row r="75" spans="1:7" ht="22.5" hidden="1" customHeight="1" outlineLevel="3" x14ac:dyDescent="0.25">
      <c r="A75" s="35" t="s">
        <v>81</v>
      </c>
      <c r="B75" s="26" t="s">
        <v>11</v>
      </c>
      <c r="C75" s="36">
        <v>59.07</v>
      </c>
      <c r="D75" s="36">
        <v>208.48</v>
      </c>
      <c r="E75" s="36">
        <v>168.11</v>
      </c>
      <c r="F75" s="37">
        <v>435.66</v>
      </c>
      <c r="G75" s="34">
        <v>6181.87</v>
      </c>
    </row>
    <row r="76" spans="1:7" ht="22.5" hidden="1" customHeight="1" outlineLevel="3" x14ac:dyDescent="0.25">
      <c r="A76" s="35" t="s">
        <v>82</v>
      </c>
      <c r="B76" s="46" t="s">
        <v>69</v>
      </c>
      <c r="C76" s="47">
        <v>2.9270830752459058E-2</v>
      </c>
      <c r="D76" s="47">
        <v>0.10136429495220591</v>
      </c>
      <c r="E76" s="47">
        <v>8.6196995334051174E-2</v>
      </c>
      <c r="F76" s="47">
        <v>7.2307633578917493E-2</v>
      </c>
      <c r="G76" s="48">
        <v>7.2892740003980772E-2</v>
      </c>
    </row>
    <row r="77" spans="1:7" ht="22.5" hidden="1" customHeight="1" outlineLevel="3" x14ac:dyDescent="0.25">
      <c r="A77" s="35" t="s">
        <v>83</v>
      </c>
      <c r="B77" s="26" t="s">
        <v>11</v>
      </c>
      <c r="C77" s="36">
        <v>18.78</v>
      </c>
      <c r="D77" s="36">
        <v>19.559999999999999</v>
      </c>
      <c r="E77" s="36">
        <v>18.59</v>
      </c>
      <c r="F77" s="37">
        <v>56.930000000000007</v>
      </c>
      <c r="G77" s="34">
        <v>802.74</v>
      </c>
    </row>
    <row r="78" spans="1:7" ht="22.5" hidden="1" customHeight="1" outlineLevel="3" x14ac:dyDescent="0.25">
      <c r="A78" s="35" t="s">
        <v>84</v>
      </c>
      <c r="B78" s="46" t="s">
        <v>69</v>
      </c>
      <c r="C78" s="47">
        <v>9.3060132305938913E-3</v>
      </c>
      <c r="D78" s="47">
        <v>9.5101957466670536E-3</v>
      </c>
      <c r="E78" s="47">
        <v>9.5318668922729846E-3</v>
      </c>
      <c r="F78" s="47">
        <v>9.4488215113799137E-3</v>
      </c>
      <c r="G78" s="48">
        <v>9.4654074108312738E-3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2.5610140690669565E-3</v>
      </c>
    </row>
    <row r="84" spans="1:7" ht="22.5" hidden="1" customHeight="1" outlineLevel="3" x14ac:dyDescent="0.25">
      <c r="A84" s="35" t="s">
        <v>90</v>
      </c>
      <c r="B84" s="26" t="s">
        <v>11</v>
      </c>
      <c r="C84" s="36">
        <v>1865.4</v>
      </c>
      <c r="D84" s="36">
        <v>1843.3</v>
      </c>
      <c r="E84" s="36">
        <v>1774.5</v>
      </c>
      <c r="F84" s="37">
        <v>5483.2</v>
      </c>
      <c r="G84" s="34">
        <v>79538.720000000001</v>
      </c>
    </row>
    <row r="85" spans="1:7" ht="22.5" hidden="1" customHeight="1" outlineLevel="3" x14ac:dyDescent="0.25">
      <c r="A85" s="35" t="s">
        <v>91</v>
      </c>
      <c r="B85" s="46" t="s">
        <v>69</v>
      </c>
      <c r="C85" s="47">
        <v>0.95371511250402619</v>
      </c>
      <c r="D85" s="47">
        <v>0.89044867831194929</v>
      </c>
      <c r="E85" s="47">
        <v>0.9055234634932946</v>
      </c>
      <c r="F85" s="47">
        <v>0.91605757102403251</v>
      </c>
      <c r="G85" s="48">
        <v>0.91513446675761401</v>
      </c>
    </row>
    <row r="86" spans="1:7" ht="22.5" hidden="1" customHeight="1" outlineLevel="3" x14ac:dyDescent="0.25">
      <c r="A86" s="35" t="s">
        <v>92</v>
      </c>
      <c r="B86" s="26" t="s">
        <v>11</v>
      </c>
      <c r="C86" s="36">
        <v>72.540000000000006</v>
      </c>
      <c r="D86" s="36">
        <v>207.31</v>
      </c>
      <c r="E86" s="36">
        <v>166.68</v>
      </c>
      <c r="F86" s="37">
        <v>446.53000000000003</v>
      </c>
      <c r="G86" s="34">
        <v>6334.22</v>
      </c>
    </row>
    <row r="87" spans="1:7" ht="22.5" hidden="1" customHeight="1" outlineLevel="3" x14ac:dyDescent="0.25">
      <c r="A87" s="35" t="s">
        <v>93</v>
      </c>
      <c r="B87" s="46" t="s">
        <v>69</v>
      </c>
      <c r="C87" s="47">
        <v>3.7087216822687931E-2</v>
      </c>
      <c r="D87" s="47">
        <v>0.10014588808162003</v>
      </c>
      <c r="E87" s="47">
        <v>8.5056438937764073E-2</v>
      </c>
      <c r="F87" s="47">
        <v>7.4600085203779046E-2</v>
      </c>
      <c r="G87" s="48">
        <v>7.2878505487961265E-2</v>
      </c>
    </row>
    <row r="88" spans="1:7" ht="22.5" hidden="1" customHeight="1" outlineLevel="3" x14ac:dyDescent="0.25">
      <c r="A88" s="35" t="s">
        <v>94</v>
      </c>
      <c r="B88" s="26" t="s">
        <v>11</v>
      </c>
      <c r="C88" s="36">
        <v>17.989999999999998</v>
      </c>
      <c r="D88" s="36">
        <v>19.47</v>
      </c>
      <c r="E88" s="36">
        <v>18.46</v>
      </c>
      <c r="F88" s="37">
        <v>55.919999999999995</v>
      </c>
      <c r="G88" s="34">
        <v>819.26</v>
      </c>
    </row>
    <row r="89" spans="1:7" ht="22.5" hidden="1" customHeight="1" outlineLevel="3" x14ac:dyDescent="0.25">
      <c r="A89" s="35" t="s">
        <v>95</v>
      </c>
      <c r="B89" s="46" t="s">
        <v>69</v>
      </c>
      <c r="C89" s="47">
        <v>9.1976706732858522E-3</v>
      </c>
      <c r="D89" s="47">
        <v>9.4054336064306691E-3</v>
      </c>
      <c r="E89" s="47">
        <v>9.4200975689412332E-3</v>
      </c>
      <c r="F89" s="47">
        <v>9.3423437721884845E-3</v>
      </c>
      <c r="G89" s="48">
        <v>9.4260136853578091E-3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1122</v>
      </c>
      <c r="D94" s="36">
        <v>1115.18</v>
      </c>
      <c r="E94" s="36">
        <v>1126.8800000000001</v>
      </c>
      <c r="F94" s="37">
        <v>3364.0600000000004</v>
      </c>
      <c r="G94" s="34">
        <v>46345.31</v>
      </c>
    </row>
    <row r="95" spans="1:7" ht="22.5" hidden="1" customHeight="1" outlineLevel="2" x14ac:dyDescent="0.25">
      <c r="A95" s="35" t="s">
        <v>101</v>
      </c>
      <c r="B95" s="26" t="s">
        <v>11</v>
      </c>
      <c r="C95" s="36">
        <v>1036.18</v>
      </c>
      <c r="D95" s="36">
        <v>1117.94</v>
      </c>
      <c r="E95" s="36">
        <v>1129.5</v>
      </c>
      <c r="F95" s="37">
        <v>3283.62</v>
      </c>
      <c r="G95" s="34">
        <v>47168.19</v>
      </c>
    </row>
    <row r="96" spans="1:7" ht="22.5" hidden="1" customHeight="1" outlineLevel="2" x14ac:dyDescent="0.25">
      <c r="A96" s="35" t="s">
        <v>102</v>
      </c>
      <c r="B96" s="26" t="s">
        <v>11</v>
      </c>
      <c r="C96" s="36">
        <v>1120.19</v>
      </c>
      <c r="D96" s="36">
        <v>1113.3699999999999</v>
      </c>
      <c r="E96" s="36">
        <v>1125.94</v>
      </c>
      <c r="F96" s="37">
        <v>3359.5</v>
      </c>
      <c r="G96" s="34">
        <v>47483.5</v>
      </c>
    </row>
    <row r="97" spans="1:7" ht="22.5" hidden="1" customHeight="1" outlineLevel="2" x14ac:dyDescent="0.25">
      <c r="A97" s="35" t="s">
        <v>103</v>
      </c>
      <c r="B97" s="26" t="s">
        <v>11</v>
      </c>
      <c r="C97" s="36">
        <v>2207</v>
      </c>
      <c r="D97" s="36">
        <v>2289.8000000000002</v>
      </c>
      <c r="E97" s="36">
        <v>2280</v>
      </c>
      <c r="F97" s="37">
        <v>6776.8</v>
      </c>
      <c r="G97" s="34">
        <v>97483.6</v>
      </c>
    </row>
    <row r="98" spans="1:7" ht="22.5" hidden="1" customHeight="1" outlineLevel="2" x14ac:dyDescent="0.25">
      <c r="A98" s="35" t="s">
        <v>104</v>
      </c>
      <c r="B98" s="46" t="s">
        <v>69</v>
      </c>
      <c r="C98" s="52">
        <v>0.67320040141899773</v>
      </c>
      <c r="D98" s="52">
        <v>0.68423930745348116</v>
      </c>
      <c r="E98" s="52">
        <v>0.67409352160647129</v>
      </c>
      <c r="F98" s="53">
        <v>0.67719377486964361</v>
      </c>
      <c r="G98" s="54">
        <v>0.69138776002326296</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1123.75</v>
      </c>
      <c r="D100" s="36">
        <v>1116.1199999999999</v>
      </c>
      <c r="E100" s="36">
        <v>1115.06</v>
      </c>
      <c r="F100" s="37">
        <v>3354.93</v>
      </c>
      <c r="G100" s="34">
        <v>46905.68</v>
      </c>
    </row>
    <row r="101" spans="1:7" ht="22.5" hidden="1" customHeight="1" outlineLevel="2" x14ac:dyDescent="0.25">
      <c r="A101" s="35" t="s">
        <v>107</v>
      </c>
      <c r="B101" s="26" t="s">
        <v>11</v>
      </c>
      <c r="C101" s="36">
        <v>1121.94</v>
      </c>
      <c r="D101" s="36">
        <v>1116.1199999999999</v>
      </c>
      <c r="E101" s="36">
        <v>982.13</v>
      </c>
      <c r="F101" s="37">
        <v>3220.19</v>
      </c>
      <c r="G101" s="34">
        <v>46706.5</v>
      </c>
    </row>
    <row r="102" spans="1:7" ht="22.5" hidden="1" customHeight="1" outlineLevel="2" x14ac:dyDescent="0.25">
      <c r="A102" s="35" t="s">
        <v>108</v>
      </c>
      <c r="B102" s="26" t="s">
        <v>11</v>
      </c>
      <c r="C102" s="36">
        <v>1132.75</v>
      </c>
      <c r="D102" s="36">
        <v>1125.1199999999999</v>
      </c>
      <c r="E102" s="36">
        <v>1123.25</v>
      </c>
      <c r="F102" s="37">
        <v>3381.12</v>
      </c>
      <c r="G102" s="34">
        <v>46159.68</v>
      </c>
    </row>
    <row r="103" spans="1:7" ht="22.5" hidden="1" customHeight="1" outlineLevel="2" x14ac:dyDescent="0.25">
      <c r="A103" s="35" t="s">
        <v>109</v>
      </c>
      <c r="B103" s="26" t="s">
        <v>11</v>
      </c>
      <c r="C103" s="36">
        <v>2106.6999999999998</v>
      </c>
      <c r="D103" s="36">
        <v>2100.5</v>
      </c>
      <c r="E103" s="36">
        <v>2016.8</v>
      </c>
      <c r="F103" s="37">
        <v>6224</v>
      </c>
      <c r="G103" s="34">
        <v>88585.9</v>
      </c>
    </row>
    <row r="104" spans="1:7" ht="22.5" hidden="1" customHeight="1" outlineLevel="2" x14ac:dyDescent="0.25">
      <c r="A104" s="35" t="s">
        <v>110</v>
      </c>
      <c r="B104" s="46" t="s">
        <v>69</v>
      </c>
      <c r="C104" s="52">
        <v>0.62357182604989281</v>
      </c>
      <c r="D104" s="52">
        <v>0.62564038411132561</v>
      </c>
      <c r="E104" s="52">
        <v>0.62624982921588357</v>
      </c>
      <c r="F104" s="53">
        <v>0.62513559335652813</v>
      </c>
      <c r="G104" s="54">
        <v>0.63378923339791005</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166.58999999999997</v>
      </c>
      <c r="D106" s="36">
        <v>141.47000000000003</v>
      </c>
      <c r="E106" s="36">
        <v>147</v>
      </c>
      <c r="F106" s="37">
        <v>455.06</v>
      </c>
      <c r="G106" s="34">
        <v>7022.84</v>
      </c>
    </row>
    <row r="107" spans="1:7" ht="22.5" hidden="1" customHeight="1" outlineLevel="2" x14ac:dyDescent="0.25">
      <c r="A107" s="35" t="s">
        <v>113</v>
      </c>
      <c r="B107" s="46" t="s">
        <v>69</v>
      </c>
      <c r="C107" s="52">
        <v>3.8618819111203836E-2</v>
      </c>
      <c r="D107" s="52">
        <v>3.2223310479921649E-2</v>
      </c>
      <c r="E107" s="52">
        <v>3.4211506237199776E-2</v>
      </c>
      <c r="F107" s="53">
        <v>3.5002461386991569E-2</v>
      </c>
      <c r="G107" s="54">
        <v>3.7743101368037213E-2</v>
      </c>
    </row>
    <row r="108" spans="1:7" ht="22.5" hidden="1" customHeight="1" outlineLevel="2" x14ac:dyDescent="0.25">
      <c r="A108" s="35" t="s">
        <v>114</v>
      </c>
      <c r="B108" s="26" t="s">
        <v>11</v>
      </c>
      <c r="C108" s="36">
        <v>4148</v>
      </c>
      <c r="D108" s="36">
        <v>4250</v>
      </c>
      <c r="E108" s="36">
        <v>4148.8</v>
      </c>
      <c r="F108" s="37">
        <v>12546.8</v>
      </c>
      <c r="G108" s="34">
        <v>179048.8</v>
      </c>
    </row>
    <row r="109" spans="1:7" ht="22.5" hidden="1" customHeight="1" outlineLevel="2" x14ac:dyDescent="0.25">
      <c r="A109" s="35" t="s">
        <v>115</v>
      </c>
      <c r="B109" s="26" t="s">
        <v>11</v>
      </c>
      <c r="C109" s="36">
        <v>171</v>
      </c>
      <c r="D109" s="36">
        <v>177</v>
      </c>
      <c r="E109" s="36">
        <v>175</v>
      </c>
      <c r="F109" s="37">
        <v>523</v>
      </c>
      <c r="G109" s="34">
        <v>7202</v>
      </c>
    </row>
    <row r="110" spans="1:7" ht="22.5" hidden="1" customHeight="1" outlineLevel="2" thickBot="1" x14ac:dyDescent="0.3">
      <c r="A110" s="17" t="s">
        <v>116</v>
      </c>
      <c r="B110" s="49" t="s">
        <v>69</v>
      </c>
      <c r="C110" s="55">
        <v>0.62312128481960571</v>
      </c>
      <c r="D110" s="55">
        <v>0.63396406542509165</v>
      </c>
      <c r="E110" s="55">
        <v>0.62834329886289975</v>
      </c>
      <c r="F110" s="55">
        <v>0.62848950730886799</v>
      </c>
      <c r="G110" s="56">
        <v>0.63770889691969401</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4148</v>
      </c>
      <c r="D112" s="57">
        <v>4250</v>
      </c>
      <c r="E112" s="57">
        <v>4148.8</v>
      </c>
      <c r="F112" s="58">
        <v>12546.8</v>
      </c>
      <c r="G112" s="59">
        <v>179048.8</v>
      </c>
    </row>
    <row r="113" spans="1:7" ht="22.5" hidden="1" customHeight="1" outlineLevel="1" x14ac:dyDescent="0.25">
      <c r="A113" s="35" t="s">
        <v>118</v>
      </c>
      <c r="B113" s="26" t="s">
        <v>11</v>
      </c>
      <c r="C113" s="36">
        <v>3928</v>
      </c>
      <c r="D113" s="36">
        <v>3828</v>
      </c>
      <c r="E113" s="36">
        <v>3948</v>
      </c>
      <c r="F113" s="37">
        <v>11704</v>
      </c>
      <c r="G113" s="34">
        <v>164502</v>
      </c>
    </row>
    <row r="114" spans="1:7" ht="22.5" hidden="1" customHeight="1" outlineLevel="1" x14ac:dyDescent="0.25">
      <c r="A114" s="35" t="s">
        <v>119</v>
      </c>
      <c r="B114" s="26" t="s">
        <v>11</v>
      </c>
      <c r="C114" s="36">
        <v>3866</v>
      </c>
      <c r="D114" s="36">
        <v>3967</v>
      </c>
      <c r="E114" s="36">
        <v>3949</v>
      </c>
      <c r="F114" s="37">
        <v>11782</v>
      </c>
      <c r="G114" s="34">
        <v>167335</v>
      </c>
    </row>
    <row r="115" spans="1:7" ht="22.5" hidden="1" customHeight="1" outlineLevel="1" x14ac:dyDescent="0.25">
      <c r="A115" s="35" t="s">
        <v>120</v>
      </c>
      <c r="B115" s="46" t="s">
        <v>69</v>
      </c>
      <c r="C115" s="52">
        <v>0.93201542912246871</v>
      </c>
      <c r="D115" s="52">
        <v>0.93341176470588239</v>
      </c>
      <c r="E115" s="52">
        <v>0.95184149633629</v>
      </c>
      <c r="F115" s="52">
        <v>0.93904421844613772</v>
      </c>
      <c r="G115" s="60">
        <v>0.93457761236042913</v>
      </c>
    </row>
    <row r="116" spans="1:7" ht="22.5" hidden="1" customHeight="1" outlineLevel="1" x14ac:dyDescent="0.25">
      <c r="A116" s="35" t="s">
        <v>121</v>
      </c>
      <c r="B116" s="61" t="s">
        <v>122</v>
      </c>
      <c r="C116" s="36">
        <v>1852</v>
      </c>
      <c r="D116" s="36">
        <v>1853</v>
      </c>
      <c r="E116" s="36">
        <v>1903</v>
      </c>
      <c r="F116" s="37">
        <v>5608</v>
      </c>
      <c r="G116" s="34">
        <v>294040</v>
      </c>
    </row>
    <row r="117" spans="1:7" ht="22.5" hidden="1" customHeight="1" outlineLevel="1" x14ac:dyDescent="0.25">
      <c r="A117" s="35" t="s">
        <v>123</v>
      </c>
      <c r="B117" s="61" t="s">
        <v>124</v>
      </c>
      <c r="C117" s="43">
        <v>0.47904811174340406</v>
      </c>
      <c r="D117" s="43">
        <v>0.46710360473909757</v>
      </c>
      <c r="E117" s="43">
        <v>0.48189415041782729</v>
      </c>
      <c r="F117" s="44">
        <v>0.47598030894584958</v>
      </c>
      <c r="G117" s="45">
        <v>1.7571936534496668</v>
      </c>
    </row>
    <row r="118" spans="1:7" ht="22.5" hidden="1" customHeight="1" outlineLevel="1" x14ac:dyDescent="0.25">
      <c r="A118" s="35" t="s">
        <v>125</v>
      </c>
      <c r="B118" s="61" t="s">
        <v>122</v>
      </c>
      <c r="C118" s="36">
        <v>56468</v>
      </c>
      <c r="D118" s="36">
        <v>59096</v>
      </c>
      <c r="E118" s="36">
        <v>58768</v>
      </c>
      <c r="F118" s="37">
        <v>174332</v>
      </c>
      <c r="G118" s="34">
        <v>2461104</v>
      </c>
    </row>
    <row r="119" spans="1:7" ht="22.5" hidden="1" customHeight="1" outlineLevel="1" thickBot="1" x14ac:dyDescent="0.3">
      <c r="A119" s="17" t="s">
        <v>126</v>
      </c>
      <c r="B119" s="62" t="s">
        <v>124</v>
      </c>
      <c r="C119" s="63">
        <v>14.60631143300569</v>
      </c>
      <c r="D119" s="63">
        <v>14.896899420216789</v>
      </c>
      <c r="E119" s="63">
        <v>14.881742213218537</v>
      </c>
      <c r="F119" s="64">
        <v>14.796469190290273</v>
      </c>
      <c r="G119" s="65">
        <v>14.707646338183883</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3842.3700000000003</v>
      </c>
      <c r="D121" s="57">
        <v>3711.03</v>
      </c>
      <c r="E121" s="57">
        <v>3575.15</v>
      </c>
      <c r="F121" s="58">
        <v>11128.550000000001</v>
      </c>
      <c r="G121" s="66">
        <v>159206.46000000002</v>
      </c>
    </row>
    <row r="122" spans="1:7" ht="22.5" hidden="1" customHeight="1" outlineLevel="1" x14ac:dyDescent="0.25">
      <c r="A122" s="35" t="s">
        <v>47</v>
      </c>
      <c r="B122" s="26" t="s">
        <v>11</v>
      </c>
      <c r="C122" s="36">
        <v>3866</v>
      </c>
      <c r="D122" s="36">
        <v>3967</v>
      </c>
      <c r="E122" s="36">
        <v>3949</v>
      </c>
      <c r="F122" s="37">
        <v>11782</v>
      </c>
      <c r="G122" s="34">
        <v>167335</v>
      </c>
    </row>
    <row r="123" spans="1:7" ht="22.5" hidden="1" customHeight="1" outlineLevel="1" thickBot="1" x14ac:dyDescent="0.3">
      <c r="A123" s="17" t="s">
        <v>129</v>
      </c>
      <c r="B123" s="49" t="s">
        <v>69</v>
      </c>
      <c r="C123" s="55">
        <v>1.0061498502226489</v>
      </c>
      <c r="D123" s="55">
        <v>1.0689754596432797</v>
      </c>
      <c r="E123" s="55">
        <v>1.1045690390612981</v>
      </c>
      <c r="F123" s="67">
        <v>1.0587183415629169</v>
      </c>
      <c r="G123" s="68">
        <v>1.0510565965727772</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239.6</v>
      </c>
      <c r="D126" s="36">
        <v>242.5</v>
      </c>
      <c r="E126" s="36">
        <v>222.89</v>
      </c>
      <c r="F126" s="36">
        <v>704.99</v>
      </c>
      <c r="G126" s="34">
        <v>9075.7800000000007</v>
      </c>
    </row>
    <row r="127" spans="1:7" ht="22.5" hidden="1" customHeight="1" outlineLevel="2" x14ac:dyDescent="0.25">
      <c r="A127" s="69" t="s">
        <v>133</v>
      </c>
      <c r="B127" s="26" t="s">
        <v>11</v>
      </c>
      <c r="C127" s="36">
        <v>239.6</v>
      </c>
      <c r="D127" s="36">
        <v>242.5</v>
      </c>
      <c r="E127" s="36">
        <v>222.89</v>
      </c>
      <c r="F127" s="37">
        <v>704.99</v>
      </c>
      <c r="G127" s="34">
        <v>9075.7800000000007</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7.48</v>
      </c>
      <c r="F129" s="37">
        <v>23.48</v>
      </c>
      <c r="G129" s="34">
        <v>309.77</v>
      </c>
    </row>
    <row r="130" spans="1:7" ht="22.5" hidden="1" customHeight="1" outlineLevel="2" x14ac:dyDescent="0.25">
      <c r="A130" s="35" t="s">
        <v>49</v>
      </c>
      <c r="B130" s="26" t="s">
        <v>36</v>
      </c>
      <c r="C130" s="36">
        <v>29.95</v>
      </c>
      <c r="D130" s="36">
        <v>30.3125</v>
      </c>
      <c r="E130" s="36">
        <v>29.798128342245985</v>
      </c>
      <c r="F130" s="37">
        <v>30.025127768313457</v>
      </c>
      <c r="G130" s="34">
        <v>29.298447235045359</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122.71</v>
      </c>
    </row>
    <row r="133" spans="1:7" ht="22.5" hidden="1" customHeight="1" outlineLevel="2" x14ac:dyDescent="0.25">
      <c r="A133" s="35" t="s">
        <v>138</v>
      </c>
      <c r="B133" s="26" t="s">
        <v>15</v>
      </c>
      <c r="C133" s="38">
        <v>5.82</v>
      </c>
      <c r="D133" s="38">
        <v>8</v>
      </c>
      <c r="E133" s="38">
        <v>7.4</v>
      </c>
      <c r="F133" s="27">
        <v>21.22</v>
      </c>
      <c r="G133" s="28">
        <v>205.76</v>
      </c>
    </row>
    <row r="134" spans="1:7" ht="22.5" hidden="1" customHeight="1" outlineLevel="2" x14ac:dyDescent="0.25">
      <c r="A134" s="35" t="s">
        <v>139</v>
      </c>
      <c r="B134" s="26" t="s">
        <v>11</v>
      </c>
      <c r="C134" s="36">
        <v>294.31</v>
      </c>
      <c r="D134" s="36">
        <v>362.85</v>
      </c>
      <c r="E134" s="36">
        <v>319.75</v>
      </c>
      <c r="F134" s="37">
        <v>976.91000000000008</v>
      </c>
      <c r="G134" s="34">
        <v>12596.84</v>
      </c>
    </row>
    <row r="135" spans="1:7" ht="22.5" hidden="1" customHeight="1" outlineLevel="2" thickBot="1" x14ac:dyDescent="0.3">
      <c r="A135" s="17" t="s">
        <v>140</v>
      </c>
      <c r="B135" s="18" t="s">
        <v>36</v>
      </c>
      <c r="C135" s="63">
        <v>50.56872852233677</v>
      </c>
      <c r="D135" s="63">
        <v>45.356250000000003</v>
      </c>
      <c r="E135" s="63">
        <v>43.20945945945946</v>
      </c>
      <c r="F135" s="64">
        <v>46.037229029217727</v>
      </c>
      <c r="G135" s="65">
        <v>38.350047188479927</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127.75</v>
      </c>
      <c r="D137" s="57">
        <v>131.46</v>
      </c>
      <c r="E137" s="57">
        <v>127.65</v>
      </c>
      <c r="F137" s="58">
        <v>386.86</v>
      </c>
      <c r="G137" s="59">
        <v>5366.88</v>
      </c>
    </row>
    <row r="138" spans="1:7" ht="22.5" hidden="1" customHeight="1" outlineLevel="1" x14ac:dyDescent="0.25">
      <c r="A138" s="35" t="s">
        <v>144</v>
      </c>
      <c r="B138" s="71" t="s">
        <v>145</v>
      </c>
      <c r="C138" s="38">
        <v>33.044490429384375</v>
      </c>
      <c r="D138" s="38">
        <v>33.138391731787245</v>
      </c>
      <c r="E138" s="38">
        <v>32.324639149151686</v>
      </c>
      <c r="F138" s="38">
        <v>32.834832795790192</v>
      </c>
      <c r="G138" s="72">
        <v>32.072668598918341</v>
      </c>
    </row>
    <row r="139" spans="1:7" ht="22.5" hidden="1" customHeight="1" outlineLevel="1" x14ac:dyDescent="0.25">
      <c r="A139" s="35" t="s">
        <v>146</v>
      </c>
      <c r="B139" s="71" t="s">
        <v>147</v>
      </c>
      <c r="C139" s="73">
        <v>58672</v>
      </c>
      <c r="D139" s="73">
        <v>61256</v>
      </c>
      <c r="E139" s="73">
        <v>61128</v>
      </c>
      <c r="F139" s="37">
        <v>181056</v>
      </c>
      <c r="G139" s="74">
        <v>2763368</v>
      </c>
    </row>
    <row r="140" spans="1:7" ht="22.5" hidden="1" customHeight="1" outlineLevel="1" x14ac:dyDescent="0.25">
      <c r="A140" s="40" t="s">
        <v>148</v>
      </c>
      <c r="B140" s="71" t="s">
        <v>149</v>
      </c>
      <c r="C140" s="38">
        <v>15.176409725814796</v>
      </c>
      <c r="D140" s="38">
        <v>15.441391479707587</v>
      </c>
      <c r="E140" s="38">
        <v>15.479361863762978</v>
      </c>
      <c r="F140" s="38">
        <v>15.367170259718215</v>
      </c>
      <c r="G140" s="72">
        <v>16.513986912480952</v>
      </c>
    </row>
    <row r="141" spans="1:7" ht="22.5" hidden="1" customHeight="1" outlineLevel="1" x14ac:dyDescent="0.25">
      <c r="A141" s="35" t="s">
        <v>150</v>
      </c>
      <c r="B141" s="71" t="s">
        <v>151</v>
      </c>
      <c r="C141" s="36">
        <v>241</v>
      </c>
      <c r="D141" s="36">
        <v>309</v>
      </c>
      <c r="E141" s="36">
        <v>386</v>
      </c>
      <c r="F141" s="37">
        <v>936</v>
      </c>
      <c r="G141" s="39">
        <v>8217</v>
      </c>
    </row>
    <row r="142" spans="1:7" ht="22.5" hidden="1" customHeight="1" outlineLevel="1" x14ac:dyDescent="0.25">
      <c r="A142" s="35" t="s">
        <v>152</v>
      </c>
      <c r="B142" s="71" t="s">
        <v>153</v>
      </c>
      <c r="C142" s="38">
        <v>6.233833419555096E-2</v>
      </c>
      <c r="D142" s="38">
        <v>7.7892614066044877E-2</v>
      </c>
      <c r="E142" s="38">
        <v>9.7746264877184103E-2</v>
      </c>
      <c r="F142" s="27">
        <v>7.9443218468850788E-2</v>
      </c>
      <c r="G142" s="72">
        <v>4.9105088594735113E-2</v>
      </c>
    </row>
    <row r="143" spans="1:7" ht="22.5" hidden="1" customHeight="1" outlineLevel="1" thickBot="1" x14ac:dyDescent="0.3">
      <c r="A143" s="17" t="s">
        <v>154</v>
      </c>
      <c r="B143" s="75" t="s">
        <v>151</v>
      </c>
      <c r="C143" s="76">
        <v>72</v>
      </c>
      <c r="D143" s="76">
        <v>155</v>
      </c>
      <c r="E143" s="76">
        <v>132</v>
      </c>
      <c r="F143" s="77">
        <v>359</v>
      </c>
      <c r="G143" s="78">
        <v>4231</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32">
        <v>0</v>
      </c>
      <c r="D151" s="132">
        <v>0</v>
      </c>
      <c r="E151" s="132">
        <v>0</v>
      </c>
      <c r="F151" s="36">
        <v>0</v>
      </c>
      <c r="G151" s="39">
        <v>26240</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32">
        <v>0</v>
      </c>
      <c r="D154" s="132">
        <v>1514</v>
      </c>
      <c r="E154" s="132">
        <v>494</v>
      </c>
      <c r="F154" s="36">
        <v>2008</v>
      </c>
      <c r="G154" s="39">
        <v>28556</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32">
        <v>1800</v>
      </c>
      <c r="D157" s="132">
        <v>2528</v>
      </c>
      <c r="E157" s="132">
        <v>1746</v>
      </c>
      <c r="F157" s="36">
        <v>6074</v>
      </c>
      <c r="G157" s="39">
        <v>62348</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8082</v>
      </c>
      <c r="D166" s="194"/>
      <c r="E166" s="194"/>
      <c r="F166" s="195"/>
      <c r="G166" s="86">
        <v>121054.25997924805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131607.889984131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31" t="s">
        <v>176</v>
      </c>
      <c r="E173" s="131" t="s">
        <v>177</v>
      </c>
      <c r="F173" s="131" t="s">
        <v>178</v>
      </c>
      <c r="G173" s="96" t="s">
        <v>179</v>
      </c>
    </row>
    <row r="174" spans="1:10" ht="30.75" hidden="1" customHeight="1" outlineLevel="1" x14ac:dyDescent="0.25">
      <c r="A174" s="171" t="s">
        <v>200</v>
      </c>
      <c r="B174" s="172"/>
      <c r="C174" s="172"/>
      <c r="D174" s="97">
        <v>10</v>
      </c>
      <c r="E174" s="98" t="s">
        <v>212</v>
      </c>
      <c r="F174" s="98" t="s">
        <v>197</v>
      </c>
      <c r="G174" s="99">
        <v>15</v>
      </c>
    </row>
    <row r="175" spans="1:10" ht="30.75" hidden="1" customHeight="1" outlineLevel="1" x14ac:dyDescent="0.25">
      <c r="A175" s="171" t="s">
        <v>275</v>
      </c>
      <c r="B175" s="172"/>
      <c r="C175" s="172"/>
      <c r="D175" s="97">
        <v>17</v>
      </c>
      <c r="E175" s="98" t="s">
        <v>254</v>
      </c>
      <c r="F175" s="98" t="s">
        <v>197</v>
      </c>
      <c r="G175" s="99">
        <v>80</v>
      </c>
    </row>
    <row r="176" spans="1:10" ht="30.75" hidden="1" customHeight="1" outlineLevel="1" x14ac:dyDescent="0.25">
      <c r="A176" s="171" t="s">
        <v>278</v>
      </c>
      <c r="B176" s="172"/>
      <c r="C176" s="172"/>
      <c r="D176" s="97">
        <v>18</v>
      </c>
      <c r="E176" s="98" t="s">
        <v>201</v>
      </c>
      <c r="F176" s="98" t="s">
        <v>202</v>
      </c>
      <c r="G176" s="99">
        <v>90</v>
      </c>
    </row>
    <row r="177" spans="1:10" ht="30.75" hidden="1" customHeight="1" outlineLevel="1" x14ac:dyDescent="0.25">
      <c r="A177" s="171" t="s">
        <v>279</v>
      </c>
      <c r="B177" s="172"/>
      <c r="C177" s="172"/>
      <c r="D177" s="97">
        <v>21</v>
      </c>
      <c r="E177" s="98" t="s">
        <v>196</v>
      </c>
      <c r="F177" s="98" t="s">
        <v>197</v>
      </c>
      <c r="G177" s="99">
        <v>90</v>
      </c>
    </row>
    <row r="178" spans="1:10" ht="30.75" hidden="1" customHeight="1" outlineLevel="1" x14ac:dyDescent="0.25">
      <c r="A178" s="171" t="s">
        <v>275</v>
      </c>
      <c r="B178" s="172"/>
      <c r="C178" s="172"/>
      <c r="D178" s="97">
        <v>23</v>
      </c>
      <c r="E178" s="98" t="s">
        <v>254</v>
      </c>
      <c r="F178" s="98" t="s">
        <v>197</v>
      </c>
      <c r="G178" s="99">
        <v>10</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285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31" t="s">
        <v>183</v>
      </c>
      <c r="E191" s="131" t="s">
        <v>184</v>
      </c>
      <c r="F191" s="131" t="s">
        <v>185</v>
      </c>
      <c r="G191" s="131" t="s">
        <v>177</v>
      </c>
      <c r="H191" s="131" t="s">
        <v>186</v>
      </c>
      <c r="I191" s="131"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280</v>
      </c>
      <c r="B204" s="184"/>
      <c r="C204" s="184"/>
      <c r="D204" s="184"/>
      <c r="E204" s="184"/>
      <c r="F204" s="184"/>
      <c r="G204" s="185"/>
    </row>
    <row r="205" spans="1:10" ht="30.75" hidden="1" customHeight="1" outlineLevel="1" x14ac:dyDescent="0.25">
      <c r="A205" s="232" t="s">
        <v>281</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92" zoomScaleSheetLayoutView="100" zoomScalePageLayoutView="66" workbookViewId="0">
      <selection activeCell="A203" sqref="A203:G203"/>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282</v>
      </c>
      <c r="B2" s="228" t="s">
        <v>1</v>
      </c>
      <c r="C2" s="229"/>
      <c r="D2" s="228" t="s">
        <v>283</v>
      </c>
      <c r="E2" s="229"/>
      <c r="F2" s="230">
        <v>43590</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172500</v>
      </c>
    </row>
    <row r="7" spans="1:8" ht="22.5" hidden="1" customHeight="1" outlineLevel="1" thickBot="1" x14ac:dyDescent="0.3">
      <c r="A7" s="17" t="s">
        <v>12</v>
      </c>
      <c r="B7" s="18" t="s">
        <v>11</v>
      </c>
      <c r="C7" s="19">
        <v>2503</v>
      </c>
      <c r="D7" s="19">
        <v>3744</v>
      </c>
      <c r="E7" s="19">
        <v>4097</v>
      </c>
      <c r="F7" s="19">
        <v>10344</v>
      </c>
      <c r="G7" s="20">
        <v>177679</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359.8</v>
      </c>
    </row>
    <row r="10" spans="1:8" ht="22.5" hidden="1" customHeight="1" outlineLevel="1" x14ac:dyDescent="0.25">
      <c r="A10" s="25" t="s">
        <v>16</v>
      </c>
      <c r="B10" s="26" t="s">
        <v>15</v>
      </c>
      <c r="C10" s="27">
        <v>0</v>
      </c>
      <c r="D10" s="27">
        <v>0</v>
      </c>
      <c r="E10" s="27">
        <v>0</v>
      </c>
      <c r="F10" s="27">
        <v>0</v>
      </c>
      <c r="G10" s="28">
        <v>0.2</v>
      </c>
    </row>
    <row r="11" spans="1:8" ht="22.5" hidden="1" customHeight="1" outlineLevel="1" x14ac:dyDescent="0.25">
      <c r="A11" s="29" t="s">
        <v>17</v>
      </c>
      <c r="B11" s="26" t="s">
        <v>15</v>
      </c>
      <c r="C11" s="27">
        <v>0</v>
      </c>
      <c r="D11" s="27">
        <v>0</v>
      </c>
      <c r="E11" s="27">
        <v>0</v>
      </c>
      <c r="F11" s="27">
        <v>0</v>
      </c>
      <c r="G11" s="28">
        <v>0.2</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5087.58984375</v>
      </c>
      <c r="D16" s="215"/>
      <c r="E16" s="215"/>
      <c r="F16" s="216"/>
      <c r="G16" s="34">
        <v>55646.279785156301</v>
      </c>
    </row>
    <row r="17" spans="1:7" ht="22.5" hidden="1" customHeight="1" outlineLevel="1" x14ac:dyDescent="0.25">
      <c r="A17" s="25" t="s">
        <v>24</v>
      </c>
      <c r="B17" s="26" t="s">
        <v>22</v>
      </c>
      <c r="C17" s="217">
        <v>200</v>
      </c>
      <c r="D17" s="218"/>
      <c r="E17" s="218"/>
      <c r="F17" s="219"/>
      <c r="G17" s="34">
        <v>2201</v>
      </c>
    </row>
    <row r="18" spans="1:7" ht="22.5" hidden="1" customHeight="1" outlineLevel="1" thickBot="1" x14ac:dyDescent="0.3">
      <c r="A18" s="25" t="s">
        <v>25</v>
      </c>
      <c r="B18" s="26" t="s">
        <v>11</v>
      </c>
      <c r="C18" s="220">
        <v>103339.720214844</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52.409999847412102</v>
      </c>
      <c r="D20" s="224"/>
      <c r="E20" s="224"/>
      <c r="F20" s="225"/>
      <c r="G20" s="34">
        <v>396.73000144958502</v>
      </c>
    </row>
    <row r="21" spans="1:7" ht="22.5" hidden="1" customHeight="1" outlineLevel="1" x14ac:dyDescent="0.25">
      <c r="A21" s="25" t="s">
        <v>21</v>
      </c>
      <c r="B21" s="26" t="s">
        <v>22</v>
      </c>
      <c r="C21" s="217">
        <v>4</v>
      </c>
      <c r="D21" s="218"/>
      <c r="E21" s="218"/>
      <c r="F21" s="219"/>
      <c r="G21" s="34">
        <v>31</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41267.020002365112</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2952</v>
      </c>
      <c r="D27" s="36">
        <v>6022</v>
      </c>
      <c r="E27" s="36">
        <v>3756</v>
      </c>
      <c r="F27" s="37">
        <v>12730</v>
      </c>
      <c r="G27" s="34">
        <v>180400</v>
      </c>
    </row>
    <row r="28" spans="1:7" ht="22.5" hidden="1" customHeight="1" outlineLevel="2" x14ac:dyDescent="0.25">
      <c r="A28" s="35" t="s">
        <v>33</v>
      </c>
      <c r="B28" s="26" t="s">
        <v>22</v>
      </c>
      <c r="C28" s="36">
        <v>45</v>
      </c>
      <c r="D28" s="36">
        <v>79</v>
      </c>
      <c r="E28" s="36">
        <v>64</v>
      </c>
      <c r="F28" s="37">
        <v>188</v>
      </c>
      <c r="G28" s="34">
        <v>2587</v>
      </c>
    </row>
    <row r="29" spans="1:7" ht="22.5" hidden="1" customHeight="1" outlineLevel="2" x14ac:dyDescent="0.25">
      <c r="A29" s="35" t="s">
        <v>34</v>
      </c>
      <c r="B29" s="26" t="s">
        <v>15</v>
      </c>
      <c r="C29" s="38">
        <v>2.88</v>
      </c>
      <c r="D29" s="38">
        <v>5.53</v>
      </c>
      <c r="E29" s="38">
        <v>3.45</v>
      </c>
      <c r="F29" s="27">
        <v>11.86</v>
      </c>
      <c r="G29" s="28">
        <v>165.04</v>
      </c>
    </row>
    <row r="30" spans="1:7" ht="22.5" hidden="1" customHeight="1" outlineLevel="2" x14ac:dyDescent="0.25">
      <c r="A30" s="35" t="s">
        <v>35</v>
      </c>
      <c r="B30" s="26" t="s">
        <v>36</v>
      </c>
      <c r="C30" s="36">
        <v>1025</v>
      </c>
      <c r="D30" s="36">
        <v>1088.9692585895118</v>
      </c>
      <c r="E30" s="36">
        <v>1088.695652173913</v>
      </c>
      <c r="F30" s="36">
        <v>1073.3558178752107</v>
      </c>
      <c r="G30" s="34">
        <v>1093.0683470673775</v>
      </c>
    </row>
    <row r="31" spans="1:7" ht="22.5" hidden="1" customHeight="1" outlineLevel="2" x14ac:dyDescent="0.25">
      <c r="A31" s="35" t="s">
        <v>37</v>
      </c>
      <c r="B31" s="26" t="s">
        <v>11</v>
      </c>
      <c r="C31" s="38">
        <v>285.54998779296898</v>
      </c>
      <c r="D31" s="38">
        <v>496.10000610351602</v>
      </c>
      <c r="E31" s="38">
        <v>0</v>
      </c>
      <c r="F31" s="27">
        <v>781.64999389648506</v>
      </c>
      <c r="G31" s="28">
        <v>10929.430114746099</v>
      </c>
    </row>
    <row r="32" spans="1:7" ht="22.5" hidden="1" customHeight="1" outlineLevel="2" x14ac:dyDescent="0.25">
      <c r="A32" s="35" t="s">
        <v>38</v>
      </c>
      <c r="B32" s="26" t="s">
        <v>22</v>
      </c>
      <c r="C32" s="36">
        <v>11</v>
      </c>
      <c r="D32" s="36">
        <v>19</v>
      </c>
      <c r="E32" s="36">
        <v>0</v>
      </c>
      <c r="F32" s="37">
        <v>30</v>
      </c>
      <c r="G32" s="34">
        <v>425</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1.53</v>
      </c>
      <c r="D35" s="38">
        <v>4.67</v>
      </c>
      <c r="E35" s="38">
        <v>0</v>
      </c>
      <c r="F35" s="27">
        <v>6.2</v>
      </c>
      <c r="G35" s="28">
        <v>89.65</v>
      </c>
    </row>
    <row r="36" spans="1:8" ht="22.5" hidden="1" customHeight="1" outlineLevel="2" x14ac:dyDescent="0.25">
      <c r="A36" s="35" t="s">
        <v>42</v>
      </c>
      <c r="B36" s="26" t="s">
        <v>36</v>
      </c>
      <c r="C36" s="36">
        <v>186.63397894965291</v>
      </c>
      <c r="D36" s="36">
        <v>106.23126469026039</v>
      </c>
      <c r="E36" s="36">
        <v>0</v>
      </c>
      <c r="F36" s="36">
        <v>126.07257966072339</v>
      </c>
      <c r="G36" s="34">
        <v>121.91221544613607</v>
      </c>
    </row>
    <row r="37" spans="1:8" ht="22.5" hidden="1" customHeight="1" outlineLevel="2" x14ac:dyDescent="0.25">
      <c r="A37" s="35" t="s">
        <v>43</v>
      </c>
      <c r="B37" s="26" t="s">
        <v>11</v>
      </c>
      <c r="C37" s="36">
        <v>3237.5499877929687</v>
      </c>
      <c r="D37" s="36">
        <v>6518.1000061035156</v>
      </c>
      <c r="E37" s="36">
        <v>3756</v>
      </c>
      <c r="F37" s="36">
        <v>13511.649993896484</v>
      </c>
      <c r="G37" s="39">
        <v>191329.43011474609</v>
      </c>
    </row>
    <row r="38" spans="1:8" ht="22.5" hidden="1" customHeight="1" outlineLevel="2" x14ac:dyDescent="0.25">
      <c r="A38" s="35" t="s">
        <v>44</v>
      </c>
      <c r="B38" s="26" t="s">
        <v>11</v>
      </c>
      <c r="C38" s="36">
        <v>2892</v>
      </c>
      <c r="D38" s="36">
        <v>3588</v>
      </c>
      <c r="E38" s="36">
        <v>4370</v>
      </c>
      <c r="F38" s="37">
        <v>10850</v>
      </c>
      <c r="G38" s="34">
        <v>186034</v>
      </c>
    </row>
    <row r="39" spans="1:8" ht="22.5" hidden="1" customHeight="1" outlineLevel="2" x14ac:dyDescent="0.25">
      <c r="A39" s="40" t="s">
        <v>45</v>
      </c>
      <c r="B39" s="26" t="s">
        <v>11</v>
      </c>
      <c r="C39" s="199">
        <v>78029.78002929689</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2448</v>
      </c>
      <c r="D41" s="36">
        <v>3906</v>
      </c>
      <c r="E41" s="36">
        <v>4229</v>
      </c>
      <c r="F41" s="37">
        <v>10583</v>
      </c>
      <c r="G41" s="34">
        <v>180504</v>
      </c>
    </row>
    <row r="42" spans="1:8" ht="22.5" hidden="1" customHeight="1" outlineLevel="2" x14ac:dyDescent="0.25">
      <c r="A42" s="35" t="s">
        <v>48</v>
      </c>
      <c r="B42" s="26" t="s">
        <v>15</v>
      </c>
      <c r="C42" s="38">
        <v>4.4000000000000004</v>
      </c>
      <c r="D42" s="38">
        <v>7.07</v>
      </c>
      <c r="E42" s="38">
        <v>7.65</v>
      </c>
      <c r="F42" s="27">
        <v>19.12</v>
      </c>
      <c r="G42" s="28">
        <v>332.94</v>
      </c>
    </row>
    <row r="43" spans="1:8" ht="22.5" hidden="1" customHeight="1" outlineLevel="2" x14ac:dyDescent="0.25">
      <c r="A43" s="35" t="s">
        <v>49</v>
      </c>
      <c r="B43" s="26" t="s">
        <v>36</v>
      </c>
      <c r="C43" s="36">
        <v>556.36363636363637</v>
      </c>
      <c r="D43" s="36">
        <v>552.47524752475249</v>
      </c>
      <c r="E43" s="36">
        <v>552.81045751633985</v>
      </c>
      <c r="F43" s="37">
        <v>553.50418410041834</v>
      </c>
      <c r="G43" s="34">
        <v>542.15173905208144</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358</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2204.8000000000002</v>
      </c>
      <c r="D62" s="36">
        <v>3619.7</v>
      </c>
      <c r="E62" s="36">
        <v>3879.3</v>
      </c>
      <c r="F62" s="36">
        <v>9703.7999999999993</v>
      </c>
      <c r="G62" s="34">
        <v>167288.26</v>
      </c>
    </row>
    <row r="63" spans="1:7" ht="22.5" hidden="1" customHeight="1" outlineLevel="3" x14ac:dyDescent="0.25">
      <c r="A63" s="35" t="s">
        <v>68</v>
      </c>
      <c r="B63" s="46" t="s">
        <v>69</v>
      </c>
      <c r="C63" s="47">
        <v>0.88064130881959402</v>
      </c>
      <c r="D63" s="47">
        <v>0.90098768382169925</v>
      </c>
      <c r="E63" s="47">
        <v>0.93620584799837825</v>
      </c>
      <c r="F63" s="47">
        <v>0.90989474671229997</v>
      </c>
      <c r="G63" s="48">
        <v>0.91721441131043679</v>
      </c>
    </row>
    <row r="64" spans="1:7" ht="22.5" hidden="1" customHeight="1" outlineLevel="3" x14ac:dyDescent="0.25">
      <c r="A64" s="35" t="s">
        <v>70</v>
      </c>
      <c r="B64" s="26" t="s">
        <v>11</v>
      </c>
      <c r="C64" s="36">
        <v>274.90999999999997</v>
      </c>
      <c r="D64" s="36">
        <v>359.70000000000005</v>
      </c>
      <c r="E64" s="36">
        <v>225.1</v>
      </c>
      <c r="F64" s="37">
        <v>859.71</v>
      </c>
      <c r="G64" s="34">
        <v>13375.8</v>
      </c>
    </row>
    <row r="65" spans="1:7" ht="22.5" hidden="1" customHeight="1" outlineLevel="3" x14ac:dyDescent="0.25">
      <c r="A65" s="35" t="s">
        <v>71</v>
      </c>
      <c r="B65" s="46" t="s">
        <v>69</v>
      </c>
      <c r="C65" s="47">
        <v>0.109804563773401</v>
      </c>
      <c r="D65" s="47">
        <v>8.9533737566832958E-2</v>
      </c>
      <c r="E65" s="47">
        <v>5.4324217354789504E-2</v>
      </c>
      <c r="F65" s="47">
        <v>8.0612297522211038E-2</v>
      </c>
      <c r="G65" s="48">
        <v>7.3337343115447179E-2</v>
      </c>
    </row>
    <row r="66" spans="1:7" ht="22.5" hidden="1" customHeight="1" outlineLevel="3" x14ac:dyDescent="0.25">
      <c r="A66" s="35" t="s">
        <v>72</v>
      </c>
      <c r="B66" s="26" t="s">
        <v>11</v>
      </c>
      <c r="C66" s="36">
        <v>23.92</v>
      </c>
      <c r="D66" s="36">
        <v>38.08</v>
      </c>
      <c r="E66" s="36">
        <v>39.24</v>
      </c>
      <c r="F66" s="37">
        <v>101.24000000000001</v>
      </c>
      <c r="G66" s="34">
        <v>1723.24</v>
      </c>
    </row>
    <row r="67" spans="1:7" ht="22.5" hidden="1" customHeight="1" outlineLevel="3" x14ac:dyDescent="0.25">
      <c r="A67" s="35" t="s">
        <v>73</v>
      </c>
      <c r="B67" s="46" t="s">
        <v>69</v>
      </c>
      <c r="C67" s="47">
        <v>9.5541274070050294E-3</v>
      </c>
      <c r="D67" s="47">
        <v>9.4785786114678864E-3</v>
      </c>
      <c r="E67" s="47">
        <v>9.4699346468322537E-3</v>
      </c>
      <c r="F67" s="47">
        <v>9.4929557654891139E-3</v>
      </c>
      <c r="G67" s="48">
        <v>9.4482455741161809E-3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6.9204463840563321E-3</v>
      </c>
    </row>
    <row r="73" spans="1:7" ht="22.5" hidden="1" customHeight="1" outlineLevel="3" x14ac:dyDescent="0.25">
      <c r="A73" s="35" t="s">
        <v>79</v>
      </c>
      <c r="B73" s="26" t="s">
        <v>11</v>
      </c>
      <c r="C73" s="36">
        <v>1876.5</v>
      </c>
      <c r="D73" s="36">
        <v>1854.7</v>
      </c>
      <c r="E73" s="36">
        <v>1932.3</v>
      </c>
      <c r="F73" s="37">
        <v>5663.5</v>
      </c>
      <c r="G73" s="34">
        <v>82856.47</v>
      </c>
    </row>
    <row r="74" spans="1:7" ht="22.5" hidden="1" customHeight="1" outlineLevel="3" x14ac:dyDescent="0.25">
      <c r="A74" s="35" t="s">
        <v>80</v>
      </c>
      <c r="B74" s="46" t="s">
        <v>69</v>
      </c>
      <c r="C74" s="47">
        <v>0.87879923195803877</v>
      </c>
      <c r="D74" s="47">
        <v>0.90355928405093866</v>
      </c>
      <c r="E74" s="47">
        <v>0.93579287900507524</v>
      </c>
      <c r="F74" s="47">
        <v>0.90574842791435584</v>
      </c>
      <c r="G74" s="48">
        <v>0.90990472278899992</v>
      </c>
    </row>
    <row r="75" spans="1:7" ht="22.5" hidden="1" customHeight="1" outlineLevel="3" x14ac:dyDescent="0.25">
      <c r="A75" s="35" t="s">
        <v>81</v>
      </c>
      <c r="B75" s="26" t="s">
        <v>11</v>
      </c>
      <c r="C75" s="36">
        <v>238.41</v>
      </c>
      <c r="D75" s="36">
        <v>178.37</v>
      </c>
      <c r="E75" s="36">
        <v>112.91</v>
      </c>
      <c r="F75" s="37">
        <v>529.68999999999994</v>
      </c>
      <c r="G75" s="34">
        <v>6711.56</v>
      </c>
    </row>
    <row r="76" spans="1:7" ht="22.5" hidden="1" customHeight="1" outlineLevel="3" x14ac:dyDescent="0.25">
      <c r="A76" s="35" t="s">
        <v>82</v>
      </c>
      <c r="B76" s="46" t="s">
        <v>69</v>
      </c>
      <c r="C76" s="47">
        <v>0.11165175853510047</v>
      </c>
      <c r="D76" s="47">
        <v>8.6897001938947505E-2</v>
      </c>
      <c r="E76" s="47">
        <v>5.4681143698423147E-2</v>
      </c>
      <c r="F76" s="47">
        <v>8.4711906909500326E-2</v>
      </c>
      <c r="G76" s="48">
        <v>7.3704324372999966E-2</v>
      </c>
    </row>
    <row r="77" spans="1:7" ht="22.5" hidden="1" customHeight="1" outlineLevel="3" x14ac:dyDescent="0.25">
      <c r="A77" s="35" t="s">
        <v>83</v>
      </c>
      <c r="B77" s="26" t="s">
        <v>11</v>
      </c>
      <c r="C77" s="36">
        <v>20.39</v>
      </c>
      <c r="D77" s="36">
        <v>19.59</v>
      </c>
      <c r="E77" s="36">
        <v>19.670000000000002</v>
      </c>
      <c r="F77" s="37">
        <v>59.650000000000006</v>
      </c>
      <c r="G77" s="34">
        <v>862.39</v>
      </c>
    </row>
    <row r="78" spans="1:7" ht="22.5" hidden="1" customHeight="1" outlineLevel="3" x14ac:dyDescent="0.25">
      <c r="A78" s="35" t="s">
        <v>84</v>
      </c>
      <c r="B78" s="46" t="s">
        <v>69</v>
      </c>
      <c r="C78" s="47">
        <v>9.5490095068608647E-3</v>
      </c>
      <c r="D78" s="47">
        <v>9.543714010113705E-3</v>
      </c>
      <c r="E78" s="47">
        <v>9.5259772965014915E-3</v>
      </c>
      <c r="F78" s="47">
        <v>9.5396651761439615E-3</v>
      </c>
      <c r="G78" s="48">
        <v>9.4705064539438583E-3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2.4372938034550682E-3</v>
      </c>
    </row>
    <row r="84" spans="1:7" ht="22.5" hidden="1" customHeight="1" outlineLevel="3" x14ac:dyDescent="0.25">
      <c r="A84" s="35" t="s">
        <v>90</v>
      </c>
      <c r="B84" s="26" t="s">
        <v>11</v>
      </c>
      <c r="C84" s="36">
        <v>328.3</v>
      </c>
      <c r="D84" s="36">
        <v>1765</v>
      </c>
      <c r="E84" s="36">
        <v>1947</v>
      </c>
      <c r="F84" s="37">
        <v>4040.3</v>
      </c>
      <c r="G84" s="34">
        <v>83579.02</v>
      </c>
    </row>
    <row r="85" spans="1:7" ht="22.5" hidden="1" customHeight="1" outlineLevel="3" x14ac:dyDescent="0.25">
      <c r="A85" s="35" t="s">
        <v>91</v>
      </c>
      <c r="B85" s="46" t="s">
        <v>69</v>
      </c>
      <c r="C85" s="47">
        <v>0.89132028344147918</v>
      </c>
      <c r="D85" s="47">
        <v>0.89830111664172807</v>
      </c>
      <c r="E85" s="47">
        <v>0.93661605957397664</v>
      </c>
      <c r="F85" s="47">
        <v>0.91577117393600516</v>
      </c>
      <c r="G85" s="48">
        <v>0.91516522550360402</v>
      </c>
    </row>
    <row r="86" spans="1:7" ht="22.5" hidden="1" customHeight="1" outlineLevel="3" x14ac:dyDescent="0.25">
      <c r="A86" s="35" t="s">
        <v>92</v>
      </c>
      <c r="B86" s="26" t="s">
        <v>11</v>
      </c>
      <c r="C86" s="36">
        <v>36.5</v>
      </c>
      <c r="D86" s="36">
        <v>181.33</v>
      </c>
      <c r="E86" s="36">
        <v>112.19</v>
      </c>
      <c r="F86" s="37">
        <v>330.02</v>
      </c>
      <c r="G86" s="34">
        <v>6664.24</v>
      </c>
    </row>
    <row r="87" spans="1:7" ht="22.5" hidden="1" customHeight="1" outlineLevel="3" x14ac:dyDescent="0.25">
      <c r="A87" s="35" t="s">
        <v>93</v>
      </c>
      <c r="B87" s="46" t="s">
        <v>69</v>
      </c>
      <c r="C87" s="47">
        <v>9.9095919420085249E-2</v>
      </c>
      <c r="D87" s="47">
        <v>9.2288352113679639E-2</v>
      </c>
      <c r="E87" s="47">
        <v>5.3969674228867205E-2</v>
      </c>
      <c r="F87" s="47">
        <v>7.4802069851832881E-2</v>
      </c>
      <c r="G87" s="48">
        <v>7.2971431136786932E-2</v>
      </c>
    </row>
    <row r="88" spans="1:7" ht="22.5" hidden="1" customHeight="1" outlineLevel="3" x14ac:dyDescent="0.25">
      <c r="A88" s="35" t="s">
        <v>94</v>
      </c>
      <c r="B88" s="26" t="s">
        <v>11</v>
      </c>
      <c r="C88" s="36">
        <v>3.53</v>
      </c>
      <c r="D88" s="36">
        <v>18.489999999999998</v>
      </c>
      <c r="E88" s="36">
        <v>19.57</v>
      </c>
      <c r="F88" s="37">
        <v>41.59</v>
      </c>
      <c r="G88" s="34">
        <v>860.85</v>
      </c>
    </row>
    <row r="89" spans="1:7" ht="22.5" hidden="1" customHeight="1" outlineLevel="3" x14ac:dyDescent="0.25">
      <c r="A89" s="35" t="s">
        <v>95</v>
      </c>
      <c r="B89" s="46" t="s">
        <v>69</v>
      </c>
      <c r="C89" s="47">
        <v>9.5837971384356412E-3</v>
      </c>
      <c r="D89" s="47">
        <v>9.4105312445923791E-3</v>
      </c>
      <c r="E89" s="47">
        <v>9.4142661971559956E-3</v>
      </c>
      <c r="F89" s="47">
        <v>9.426756212162081E-3</v>
      </c>
      <c r="G89" s="48">
        <v>9.4260495561538944E-3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1104.6199999999999</v>
      </c>
      <c r="D94" s="36">
        <v>1108.75</v>
      </c>
      <c r="E94" s="36">
        <v>1114.94</v>
      </c>
      <c r="F94" s="37">
        <v>3328.31</v>
      </c>
      <c r="G94" s="34">
        <v>49673.62</v>
      </c>
    </row>
    <row r="95" spans="1:7" ht="22.5" hidden="1" customHeight="1" outlineLevel="2" x14ac:dyDescent="0.25">
      <c r="A95" s="35" t="s">
        <v>101</v>
      </c>
      <c r="B95" s="26" t="s">
        <v>11</v>
      </c>
      <c r="C95" s="36">
        <v>1122.75</v>
      </c>
      <c r="D95" s="36">
        <v>1095.25</v>
      </c>
      <c r="E95" s="36">
        <v>1117.6300000000001</v>
      </c>
      <c r="F95" s="37">
        <v>3335.63</v>
      </c>
      <c r="G95" s="34">
        <v>50503.82</v>
      </c>
    </row>
    <row r="96" spans="1:7" ht="22.5" hidden="1" customHeight="1" outlineLevel="2" x14ac:dyDescent="0.25">
      <c r="A96" s="35" t="s">
        <v>102</v>
      </c>
      <c r="B96" s="26" t="s">
        <v>11</v>
      </c>
      <c r="C96" s="36">
        <v>1101.8699999999999</v>
      </c>
      <c r="D96" s="36">
        <v>1106.94</v>
      </c>
      <c r="E96" s="36">
        <v>1113.19</v>
      </c>
      <c r="F96" s="37">
        <v>3322</v>
      </c>
      <c r="G96" s="34">
        <v>50805.5</v>
      </c>
    </row>
    <row r="97" spans="1:7" ht="22.5" hidden="1" customHeight="1" outlineLevel="2" x14ac:dyDescent="0.25">
      <c r="A97" s="35" t="s">
        <v>103</v>
      </c>
      <c r="B97" s="26" t="s">
        <v>11</v>
      </c>
      <c r="C97" s="36">
        <v>2311.6999999999998</v>
      </c>
      <c r="D97" s="36">
        <v>2248.3000000000002</v>
      </c>
      <c r="E97" s="36">
        <v>2293.3000000000002</v>
      </c>
      <c r="F97" s="37">
        <v>6853.3</v>
      </c>
      <c r="G97" s="34">
        <v>104336.9</v>
      </c>
    </row>
    <row r="98" spans="1:7" ht="22.5" hidden="1" customHeight="1" outlineLevel="2" x14ac:dyDescent="0.25">
      <c r="A98" s="35" t="s">
        <v>104</v>
      </c>
      <c r="B98" s="46" t="s">
        <v>69</v>
      </c>
      <c r="C98" s="52">
        <v>0.69436267736780766</v>
      </c>
      <c r="D98" s="52">
        <v>0.67905187046578919</v>
      </c>
      <c r="E98" s="52">
        <v>0.68543469944048585</v>
      </c>
      <c r="F98" s="53">
        <v>0.68629493067252556</v>
      </c>
      <c r="G98" s="54">
        <v>0.6910509227068965</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385.13</v>
      </c>
      <c r="D100" s="36">
        <v>1106.94</v>
      </c>
      <c r="E100" s="36">
        <v>1116.75</v>
      </c>
      <c r="F100" s="37">
        <v>2608.8200000000002</v>
      </c>
      <c r="G100" s="34">
        <v>49514.5</v>
      </c>
    </row>
    <row r="101" spans="1:7" ht="22.5" hidden="1" customHeight="1" outlineLevel="2" x14ac:dyDescent="0.25">
      <c r="A101" s="35" t="s">
        <v>107</v>
      </c>
      <c r="B101" s="26" t="s">
        <v>11</v>
      </c>
      <c r="C101" s="36">
        <v>0</v>
      </c>
      <c r="D101" s="36">
        <v>946.75</v>
      </c>
      <c r="E101" s="36">
        <v>1115.8699999999999</v>
      </c>
      <c r="F101" s="37">
        <v>2062.62</v>
      </c>
      <c r="G101" s="34">
        <v>48769.120000000003</v>
      </c>
    </row>
    <row r="102" spans="1:7" ht="22.5" hidden="1" customHeight="1" outlineLevel="2" x14ac:dyDescent="0.25">
      <c r="A102" s="35" t="s">
        <v>108</v>
      </c>
      <c r="B102" s="26" t="s">
        <v>11</v>
      </c>
      <c r="C102" s="36">
        <v>226.57</v>
      </c>
      <c r="D102" s="36">
        <v>1079.81</v>
      </c>
      <c r="E102" s="36">
        <v>1125.81</v>
      </c>
      <c r="F102" s="37">
        <v>2432.1899999999996</v>
      </c>
      <c r="G102" s="34">
        <v>48591.87</v>
      </c>
    </row>
    <row r="103" spans="1:7" ht="22.5" hidden="1" customHeight="1" outlineLevel="2" x14ac:dyDescent="0.25">
      <c r="A103" s="35" t="s">
        <v>109</v>
      </c>
      <c r="B103" s="26" t="s">
        <v>11</v>
      </c>
      <c r="C103" s="36">
        <v>360.6</v>
      </c>
      <c r="D103" s="36">
        <v>1890</v>
      </c>
      <c r="E103" s="36">
        <v>2082.5</v>
      </c>
      <c r="F103" s="37">
        <v>4333.1000000000004</v>
      </c>
      <c r="G103" s="34">
        <v>92919</v>
      </c>
    </row>
    <row r="104" spans="1:7" ht="22.5" hidden="1" customHeight="1" outlineLevel="2" x14ac:dyDescent="0.25">
      <c r="A104" s="35" t="s">
        <v>110</v>
      </c>
      <c r="B104" s="46" t="s">
        <v>69</v>
      </c>
      <c r="C104" s="52">
        <v>0.58950465914664052</v>
      </c>
      <c r="D104" s="52">
        <v>0.60315940641455246</v>
      </c>
      <c r="E104" s="52">
        <v>0.6200814070860492</v>
      </c>
      <c r="F104" s="53">
        <v>0.60998390963493321</v>
      </c>
      <c r="G104" s="54">
        <v>0.63263788941231791</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95.38</v>
      </c>
      <c r="D106" s="36">
        <v>131</v>
      </c>
      <c r="E106" s="36">
        <v>142.5</v>
      </c>
      <c r="F106" s="37">
        <v>368.88</v>
      </c>
      <c r="G106" s="34">
        <v>7391.7199999999993</v>
      </c>
    </row>
    <row r="107" spans="1:7" ht="22.5" hidden="1" customHeight="1" outlineLevel="2" x14ac:dyDescent="0.25">
      <c r="A107" s="35" t="s">
        <v>113</v>
      </c>
      <c r="B107" s="46" t="s">
        <v>69</v>
      </c>
      <c r="C107" s="52">
        <v>3.5692100437825093E-2</v>
      </c>
      <c r="D107" s="52">
        <v>3.1655510716961072E-2</v>
      </c>
      <c r="E107" s="52">
        <v>3.256547374194433E-2</v>
      </c>
      <c r="F107" s="53">
        <v>3.2975756275477358E-2</v>
      </c>
      <c r="G107" s="54">
        <v>3.7472744794959233E-2</v>
      </c>
    </row>
    <row r="108" spans="1:7" ht="22.5" hidden="1" customHeight="1" outlineLevel="2" x14ac:dyDescent="0.25">
      <c r="A108" s="35" t="s">
        <v>114</v>
      </c>
      <c r="B108" s="26" t="s">
        <v>11</v>
      </c>
      <c r="C108" s="36">
        <v>2575.6999999999998</v>
      </c>
      <c r="D108" s="36">
        <v>4007.5</v>
      </c>
      <c r="E108" s="36">
        <v>4234</v>
      </c>
      <c r="F108" s="37">
        <v>10817.2</v>
      </c>
      <c r="G108" s="34">
        <v>189866</v>
      </c>
    </row>
    <row r="109" spans="1:7" ht="22.5" hidden="1" customHeight="1" outlineLevel="2" x14ac:dyDescent="0.25">
      <c r="A109" s="35" t="s">
        <v>115</v>
      </c>
      <c r="B109" s="26" t="s">
        <v>11</v>
      </c>
      <c r="C109" s="36">
        <v>36</v>
      </c>
      <c r="D109" s="36">
        <v>162</v>
      </c>
      <c r="E109" s="36">
        <v>177</v>
      </c>
      <c r="F109" s="37">
        <v>375</v>
      </c>
      <c r="G109" s="34">
        <v>7577</v>
      </c>
    </row>
    <row r="110" spans="1:7" ht="22.5" hidden="1" customHeight="1" outlineLevel="2" thickBot="1" x14ac:dyDescent="0.3">
      <c r="A110" s="17" t="s">
        <v>116</v>
      </c>
      <c r="B110" s="49" t="s">
        <v>69</v>
      </c>
      <c r="C110" s="55">
        <v>0.65357503539764616</v>
      </c>
      <c r="D110" s="55">
        <v>0.62185387714060492</v>
      </c>
      <c r="E110" s="55">
        <v>0.63154534701432985</v>
      </c>
      <c r="F110" s="55">
        <v>0.63297087053682455</v>
      </c>
      <c r="G110" s="56">
        <v>0.63743705356937519</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2575.6999999999998</v>
      </c>
      <c r="D112" s="57">
        <v>4007.5</v>
      </c>
      <c r="E112" s="57">
        <v>4234</v>
      </c>
      <c r="F112" s="58">
        <v>10817.2</v>
      </c>
      <c r="G112" s="59">
        <v>189866</v>
      </c>
    </row>
    <row r="113" spans="1:7" ht="22.5" hidden="1" customHeight="1" outlineLevel="1" x14ac:dyDescent="0.25">
      <c r="A113" s="35" t="s">
        <v>118</v>
      </c>
      <c r="B113" s="26" t="s">
        <v>11</v>
      </c>
      <c r="C113" s="36">
        <v>816</v>
      </c>
      <c r="D113" s="36">
        <v>3596</v>
      </c>
      <c r="E113" s="36">
        <v>4094</v>
      </c>
      <c r="F113" s="37">
        <v>8506</v>
      </c>
      <c r="G113" s="34">
        <v>173008</v>
      </c>
    </row>
    <row r="114" spans="1:7" ht="22.5" hidden="1" customHeight="1" outlineLevel="1" x14ac:dyDescent="0.25">
      <c r="A114" s="35" t="s">
        <v>119</v>
      </c>
      <c r="B114" s="26" t="s">
        <v>11</v>
      </c>
      <c r="C114" s="36">
        <v>2503</v>
      </c>
      <c r="D114" s="36">
        <v>3744</v>
      </c>
      <c r="E114" s="36">
        <v>4097</v>
      </c>
      <c r="F114" s="37">
        <v>10344</v>
      </c>
      <c r="G114" s="34">
        <v>177679</v>
      </c>
    </row>
    <row r="115" spans="1:7" ht="22.5" hidden="1" customHeight="1" outlineLevel="1" x14ac:dyDescent="0.25">
      <c r="A115" s="35" t="s">
        <v>120</v>
      </c>
      <c r="B115" s="46" t="s">
        <v>69</v>
      </c>
      <c r="C115" s="52">
        <v>0.97177466319835393</v>
      </c>
      <c r="D115" s="52">
        <v>0.93424828446662511</v>
      </c>
      <c r="E115" s="52">
        <v>0.96764289088332545</v>
      </c>
      <c r="F115" s="52">
        <v>0.95625485338165139</v>
      </c>
      <c r="G115" s="60">
        <v>0.9358126257465792</v>
      </c>
    </row>
    <row r="116" spans="1:7" ht="22.5" hidden="1" customHeight="1" outlineLevel="1" x14ac:dyDescent="0.25">
      <c r="A116" s="35" t="s">
        <v>121</v>
      </c>
      <c r="B116" s="61" t="s">
        <v>122</v>
      </c>
      <c r="C116" s="36">
        <v>1864</v>
      </c>
      <c r="D116" s="36">
        <v>1828</v>
      </c>
      <c r="E116" s="36">
        <v>1881</v>
      </c>
      <c r="F116" s="37">
        <v>5573</v>
      </c>
      <c r="G116" s="34">
        <v>299613</v>
      </c>
    </row>
    <row r="117" spans="1:7" ht="22.5" hidden="1" customHeight="1" outlineLevel="1" x14ac:dyDescent="0.25">
      <c r="A117" s="35" t="s">
        <v>123</v>
      </c>
      <c r="B117" s="61" t="s">
        <v>124</v>
      </c>
      <c r="C117" s="43">
        <v>0.74470635237714744</v>
      </c>
      <c r="D117" s="43">
        <v>0.48824786324786323</v>
      </c>
      <c r="E117" s="43">
        <v>0.45911642665364899</v>
      </c>
      <c r="F117" s="44">
        <v>0.53876643464810514</v>
      </c>
      <c r="G117" s="45">
        <v>1.6862600532420826</v>
      </c>
    </row>
    <row r="118" spans="1:7" ht="22.5" hidden="1" customHeight="1" outlineLevel="1" x14ac:dyDescent="0.25">
      <c r="A118" s="35" t="s">
        <v>125</v>
      </c>
      <c r="B118" s="61" t="s">
        <v>122</v>
      </c>
      <c r="C118" s="36">
        <v>45420</v>
      </c>
      <c r="D118" s="36">
        <v>60512</v>
      </c>
      <c r="E118" s="36">
        <v>62020</v>
      </c>
      <c r="F118" s="37">
        <v>167952</v>
      </c>
      <c r="G118" s="34">
        <v>2629056</v>
      </c>
    </row>
    <row r="119" spans="1:7" ht="22.5" hidden="1" customHeight="1" outlineLevel="1" thickBot="1" x14ac:dyDescent="0.3">
      <c r="A119" s="17" t="s">
        <v>126</v>
      </c>
      <c r="B119" s="62" t="s">
        <v>124</v>
      </c>
      <c r="C119" s="63">
        <v>18.146224530563323</v>
      </c>
      <c r="D119" s="63">
        <v>16.162393162393162</v>
      </c>
      <c r="E119" s="63">
        <v>15.137905784720527</v>
      </c>
      <c r="F119" s="64">
        <v>16.236658932714619</v>
      </c>
      <c r="G119" s="65">
        <v>14.79666139498759</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2228.7200000000003</v>
      </c>
      <c r="D121" s="57">
        <v>3657.7799999999997</v>
      </c>
      <c r="E121" s="57">
        <v>3918.54</v>
      </c>
      <c r="F121" s="58">
        <v>9805.0400000000009</v>
      </c>
      <c r="G121" s="66">
        <v>169011.5</v>
      </c>
    </row>
    <row r="122" spans="1:7" ht="22.5" hidden="1" customHeight="1" outlineLevel="1" x14ac:dyDescent="0.25">
      <c r="A122" s="35" t="s">
        <v>47</v>
      </c>
      <c r="B122" s="26" t="s">
        <v>11</v>
      </c>
      <c r="C122" s="36">
        <v>2503</v>
      </c>
      <c r="D122" s="36">
        <v>3744</v>
      </c>
      <c r="E122" s="36">
        <v>4097</v>
      </c>
      <c r="F122" s="37">
        <v>10344</v>
      </c>
      <c r="G122" s="34">
        <v>177679</v>
      </c>
    </row>
    <row r="123" spans="1:7" ht="22.5" hidden="1" customHeight="1" outlineLevel="1" thickBot="1" x14ac:dyDescent="0.3">
      <c r="A123" s="17" t="s">
        <v>129</v>
      </c>
      <c r="B123" s="49" t="s">
        <v>69</v>
      </c>
      <c r="C123" s="55">
        <v>1.1230661545640546</v>
      </c>
      <c r="D123" s="55">
        <v>1.023571674622312</v>
      </c>
      <c r="E123" s="55">
        <v>1.0455424724514744</v>
      </c>
      <c r="F123" s="67">
        <v>1.0549676492905689</v>
      </c>
      <c r="G123" s="68">
        <v>1.0512834925434069</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221.31</v>
      </c>
      <c r="D126" s="36">
        <v>156</v>
      </c>
      <c r="E126" s="36">
        <v>241.7</v>
      </c>
      <c r="F126" s="36">
        <v>619.01</v>
      </c>
      <c r="G126" s="34">
        <v>9694.7900000000009</v>
      </c>
    </row>
    <row r="127" spans="1:7" ht="22.5" hidden="1" customHeight="1" outlineLevel="2" x14ac:dyDescent="0.25">
      <c r="A127" s="69" t="s">
        <v>133</v>
      </c>
      <c r="B127" s="26" t="s">
        <v>11</v>
      </c>
      <c r="C127" s="36">
        <v>221.31</v>
      </c>
      <c r="D127" s="36">
        <v>156</v>
      </c>
      <c r="E127" s="36">
        <v>241.7</v>
      </c>
      <c r="F127" s="37">
        <v>619.01</v>
      </c>
      <c r="G127" s="34">
        <v>9694.7900000000009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8</v>
      </c>
      <c r="F129" s="37">
        <v>24</v>
      </c>
      <c r="G129" s="34">
        <v>333.77</v>
      </c>
    </row>
    <row r="130" spans="1:7" ht="22.5" hidden="1" customHeight="1" outlineLevel="2" x14ac:dyDescent="0.25">
      <c r="A130" s="35" t="s">
        <v>49</v>
      </c>
      <c r="B130" s="26" t="s">
        <v>36</v>
      </c>
      <c r="C130" s="36">
        <v>27.66375</v>
      </c>
      <c r="D130" s="36">
        <v>19.5</v>
      </c>
      <c r="E130" s="36">
        <v>30.212499999999999</v>
      </c>
      <c r="F130" s="37">
        <v>25.792083333333334</v>
      </c>
      <c r="G130" s="34">
        <v>29.046319321688593</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122.71</v>
      </c>
    </row>
    <row r="133" spans="1:7" ht="22.5" hidden="1" customHeight="1" outlineLevel="2" x14ac:dyDescent="0.25">
      <c r="A133" s="35" t="s">
        <v>138</v>
      </c>
      <c r="B133" s="26" t="s">
        <v>15</v>
      </c>
      <c r="C133" s="38">
        <v>7.98</v>
      </c>
      <c r="D133" s="38">
        <v>8</v>
      </c>
      <c r="E133" s="38">
        <v>8</v>
      </c>
      <c r="F133" s="27">
        <v>23.98</v>
      </c>
      <c r="G133" s="28">
        <v>229.74</v>
      </c>
    </row>
    <row r="134" spans="1:7" ht="22.5" hidden="1" customHeight="1" outlineLevel="2" x14ac:dyDescent="0.25">
      <c r="A134" s="35" t="s">
        <v>139</v>
      </c>
      <c r="B134" s="26" t="s">
        <v>11</v>
      </c>
      <c r="C134" s="36">
        <v>311.60000000000002</v>
      </c>
      <c r="D134" s="36">
        <v>218.81</v>
      </c>
      <c r="E134" s="36">
        <v>242.56</v>
      </c>
      <c r="F134" s="37">
        <v>772.97</v>
      </c>
      <c r="G134" s="34">
        <v>13369.81</v>
      </c>
    </row>
    <row r="135" spans="1:7" ht="22.5" hidden="1" customHeight="1" outlineLevel="2" thickBot="1" x14ac:dyDescent="0.3">
      <c r="A135" s="17" t="s">
        <v>140</v>
      </c>
      <c r="B135" s="18" t="s">
        <v>36</v>
      </c>
      <c r="C135" s="63">
        <v>39.047619047619051</v>
      </c>
      <c r="D135" s="63">
        <v>27.35125</v>
      </c>
      <c r="E135" s="63">
        <v>30.32</v>
      </c>
      <c r="F135" s="64">
        <v>32.23394495412844</v>
      </c>
      <c r="G135" s="65">
        <v>37.933919704922687</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109.16</v>
      </c>
      <c r="D137" s="57">
        <v>127.81</v>
      </c>
      <c r="E137" s="57">
        <v>130.47</v>
      </c>
      <c r="F137" s="58">
        <v>367.44</v>
      </c>
      <c r="G137" s="59">
        <v>5734.32</v>
      </c>
    </row>
    <row r="138" spans="1:7" ht="22.5" hidden="1" customHeight="1" outlineLevel="1" x14ac:dyDescent="0.25">
      <c r="A138" s="35" t="s">
        <v>144</v>
      </c>
      <c r="B138" s="71" t="s">
        <v>145</v>
      </c>
      <c r="C138" s="38">
        <v>43.61166600079904</v>
      </c>
      <c r="D138" s="38">
        <v>34.137286324786324</v>
      </c>
      <c r="E138" s="38">
        <v>31.845252623871126</v>
      </c>
      <c r="F138" s="38">
        <v>35.522041763341065</v>
      </c>
      <c r="G138" s="72">
        <v>32.273481953410361</v>
      </c>
    </row>
    <row r="139" spans="1:7" ht="22.5" hidden="1" customHeight="1" outlineLevel="1" x14ac:dyDescent="0.25">
      <c r="A139" s="35" t="s">
        <v>146</v>
      </c>
      <c r="B139" s="71" t="s">
        <v>147</v>
      </c>
      <c r="C139" s="73">
        <v>47912</v>
      </c>
      <c r="D139" s="73">
        <v>62516</v>
      </c>
      <c r="E139" s="73">
        <v>64164</v>
      </c>
      <c r="F139" s="37">
        <v>174592</v>
      </c>
      <c r="G139" s="74">
        <v>2937960</v>
      </c>
    </row>
    <row r="140" spans="1:7" ht="22.5" hidden="1" customHeight="1" outlineLevel="1" x14ac:dyDescent="0.25">
      <c r="A140" s="40" t="s">
        <v>148</v>
      </c>
      <c r="B140" s="71" t="s">
        <v>149</v>
      </c>
      <c r="C140" s="38">
        <v>19.141829804234916</v>
      </c>
      <c r="D140" s="38">
        <v>16.697649572649574</v>
      </c>
      <c r="E140" s="38">
        <v>15.661215523553819</v>
      </c>
      <c r="F140" s="38">
        <v>16.878576952822893</v>
      </c>
      <c r="G140" s="72">
        <v>16.535212377377182</v>
      </c>
    </row>
    <row r="141" spans="1:7" ht="22.5" hidden="1" customHeight="1" outlineLevel="1" x14ac:dyDescent="0.25">
      <c r="A141" s="35" t="s">
        <v>150</v>
      </c>
      <c r="B141" s="71" t="s">
        <v>151</v>
      </c>
      <c r="C141" s="36">
        <v>385</v>
      </c>
      <c r="D141" s="36">
        <v>381</v>
      </c>
      <c r="E141" s="36">
        <v>50</v>
      </c>
      <c r="F141" s="37">
        <v>816</v>
      </c>
      <c r="G141" s="39">
        <v>9033</v>
      </c>
    </row>
    <row r="142" spans="1:7" ht="22.5" hidden="1" customHeight="1" outlineLevel="1" x14ac:dyDescent="0.25">
      <c r="A142" s="35" t="s">
        <v>152</v>
      </c>
      <c r="B142" s="71" t="s">
        <v>153</v>
      </c>
      <c r="C142" s="38">
        <v>0.15381542149420696</v>
      </c>
      <c r="D142" s="38">
        <v>0.10176282051282051</v>
      </c>
      <c r="E142" s="38">
        <v>1.22040517451794E-2</v>
      </c>
      <c r="F142" s="27">
        <v>7.8886310904872387E-2</v>
      </c>
      <c r="G142" s="72">
        <v>5.0838872348448604E-2</v>
      </c>
    </row>
    <row r="143" spans="1:7" ht="22.5" hidden="1" customHeight="1" outlineLevel="1" thickBot="1" x14ac:dyDescent="0.3">
      <c r="A143" s="17" t="s">
        <v>154</v>
      </c>
      <c r="B143" s="75" t="s">
        <v>151</v>
      </c>
      <c r="C143" s="76">
        <v>68</v>
      </c>
      <c r="D143" s="76">
        <v>143</v>
      </c>
      <c r="E143" s="76">
        <v>96</v>
      </c>
      <c r="F143" s="77">
        <v>307</v>
      </c>
      <c r="G143" s="78">
        <v>4538</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33">
        <v>0</v>
      </c>
      <c r="D151" s="133">
        <v>0</v>
      </c>
      <c r="E151" s="133">
        <v>0</v>
      </c>
      <c r="F151" s="36">
        <v>0</v>
      </c>
      <c r="G151" s="39">
        <v>26240</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33">
        <v>0</v>
      </c>
      <c r="D154" s="133">
        <v>1430</v>
      </c>
      <c r="E154" s="133">
        <v>566</v>
      </c>
      <c r="F154" s="36">
        <v>1996</v>
      </c>
      <c r="G154" s="39">
        <v>30552</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33">
        <v>1718</v>
      </c>
      <c r="D157" s="133">
        <v>2354</v>
      </c>
      <c r="E157" s="133">
        <v>2044</v>
      </c>
      <c r="F157" s="36">
        <v>6116</v>
      </c>
      <c r="G157" s="39">
        <v>68464</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8112</v>
      </c>
      <c r="D166" s="194"/>
      <c r="E166" s="194"/>
      <c r="F166" s="195"/>
      <c r="G166" s="86">
        <v>129166.25997924805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133839.889984131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34" t="s">
        <v>176</v>
      </c>
      <c r="E173" s="134" t="s">
        <v>177</v>
      </c>
      <c r="F173" s="134" t="s">
        <v>178</v>
      </c>
      <c r="G173" s="96" t="s">
        <v>179</v>
      </c>
    </row>
    <row r="174" spans="1:10" ht="30.75" hidden="1" customHeight="1" outlineLevel="1" x14ac:dyDescent="0.25">
      <c r="A174" s="171" t="s">
        <v>284</v>
      </c>
      <c r="B174" s="172"/>
      <c r="C174" s="172"/>
      <c r="D174" s="97" t="s">
        <v>285</v>
      </c>
      <c r="E174" s="98" t="s">
        <v>212</v>
      </c>
      <c r="F174" s="98" t="s">
        <v>197</v>
      </c>
      <c r="G174" s="99">
        <v>1860</v>
      </c>
    </row>
    <row r="175" spans="1:10" ht="30.75" hidden="1" customHeight="1" outlineLevel="1" x14ac:dyDescent="0.25">
      <c r="A175" s="171" t="s">
        <v>275</v>
      </c>
      <c r="B175" s="172"/>
      <c r="C175" s="172"/>
      <c r="D175" s="97">
        <v>18</v>
      </c>
      <c r="E175" s="98" t="s">
        <v>254</v>
      </c>
      <c r="F175" s="98" t="s">
        <v>197</v>
      </c>
      <c r="G175" s="99">
        <v>20</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1880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34" t="s">
        <v>183</v>
      </c>
      <c r="E191" s="134" t="s">
        <v>184</v>
      </c>
      <c r="F191" s="134" t="s">
        <v>185</v>
      </c>
      <c r="G191" s="134" t="s">
        <v>177</v>
      </c>
      <c r="H191" s="134" t="s">
        <v>186</v>
      </c>
      <c r="I191" s="134"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286</v>
      </c>
      <c r="B204" s="184"/>
      <c r="C204" s="184"/>
      <c r="D204" s="184"/>
      <c r="E204" s="184"/>
      <c r="F204" s="184"/>
      <c r="G204" s="185"/>
    </row>
    <row r="205" spans="1:10" ht="30.75" hidden="1" customHeight="1" outlineLevel="1" x14ac:dyDescent="0.25">
      <c r="A205" s="232" t="s">
        <v>287</v>
      </c>
      <c r="B205" s="233"/>
      <c r="C205" s="233"/>
      <c r="D205" s="233"/>
      <c r="E205" s="233"/>
      <c r="F205" s="233"/>
      <c r="G205" s="234"/>
    </row>
    <row r="206" spans="1:10" ht="30.75" hidden="1" customHeight="1" outlineLevel="1" x14ac:dyDescent="0.25">
      <c r="A206" s="165" t="s">
        <v>288</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36" zoomScaleSheetLayoutView="100" zoomScalePageLayoutView="66" workbookViewId="0">
      <selection activeCell="A130"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289</v>
      </c>
      <c r="B2" s="228" t="s">
        <v>1</v>
      </c>
      <c r="C2" s="229"/>
      <c r="D2" s="228" t="s">
        <v>290</v>
      </c>
      <c r="E2" s="229"/>
      <c r="F2" s="230">
        <v>43591</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184000</v>
      </c>
    </row>
    <row r="7" spans="1:8" ht="22.5" hidden="1" customHeight="1" outlineLevel="1" thickBot="1" x14ac:dyDescent="0.3">
      <c r="A7" s="17" t="s">
        <v>12</v>
      </c>
      <c r="B7" s="18" t="s">
        <v>11</v>
      </c>
      <c r="C7" s="19">
        <v>3885</v>
      </c>
      <c r="D7" s="19">
        <v>3709</v>
      </c>
      <c r="E7" s="19">
        <v>4060</v>
      </c>
      <c r="F7" s="19">
        <v>11654</v>
      </c>
      <c r="G7" s="20">
        <v>189333</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7.6</v>
      </c>
      <c r="D9" s="23">
        <v>8</v>
      </c>
      <c r="E9" s="23">
        <v>8</v>
      </c>
      <c r="F9" s="23">
        <v>23.6</v>
      </c>
      <c r="G9" s="24">
        <v>383.4</v>
      </c>
    </row>
    <row r="10" spans="1:8" ht="22.5" hidden="1" customHeight="1" outlineLevel="1" x14ac:dyDescent="0.25">
      <c r="A10" s="25" t="s">
        <v>16</v>
      </c>
      <c r="B10" s="26" t="s">
        <v>15</v>
      </c>
      <c r="C10" s="27">
        <v>0.4</v>
      </c>
      <c r="D10" s="27">
        <v>0</v>
      </c>
      <c r="E10" s="27">
        <v>0</v>
      </c>
      <c r="F10" s="27">
        <v>0.4</v>
      </c>
      <c r="G10" s="28">
        <v>0.6</v>
      </c>
    </row>
    <row r="11" spans="1:8" ht="22.5" hidden="1" customHeight="1" outlineLevel="1" x14ac:dyDescent="0.25">
      <c r="A11" s="29" t="s">
        <v>17</v>
      </c>
      <c r="B11" s="26" t="s">
        <v>15</v>
      </c>
      <c r="C11" s="27">
        <v>0.4</v>
      </c>
      <c r="D11" s="27">
        <v>0</v>
      </c>
      <c r="E11" s="27">
        <v>0</v>
      </c>
      <c r="F11" s="27">
        <v>0.4</v>
      </c>
      <c r="G11" s="28">
        <v>0.6</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6802.6297607421902</v>
      </c>
      <c r="D16" s="215"/>
      <c r="E16" s="215"/>
      <c r="F16" s="216"/>
      <c r="G16" s="34">
        <v>62448.909545898488</v>
      </c>
    </row>
    <row r="17" spans="1:7" ht="22.5" hidden="1" customHeight="1" outlineLevel="1" x14ac:dyDescent="0.25">
      <c r="A17" s="25" t="s">
        <v>24</v>
      </c>
      <c r="B17" s="26" t="s">
        <v>22</v>
      </c>
      <c r="C17" s="217">
        <v>265</v>
      </c>
      <c r="D17" s="218"/>
      <c r="E17" s="218"/>
      <c r="F17" s="219"/>
      <c r="G17" s="34">
        <v>2466</v>
      </c>
    </row>
    <row r="18" spans="1:7" ht="22.5" hidden="1" customHeight="1" outlineLevel="1" thickBot="1" x14ac:dyDescent="0.3">
      <c r="A18" s="25" t="s">
        <v>25</v>
      </c>
      <c r="B18" s="26" t="s">
        <v>11</v>
      </c>
      <c r="C18" s="220">
        <v>96537.09045410181</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22.5200004577637</v>
      </c>
      <c r="D20" s="224"/>
      <c r="E20" s="224"/>
      <c r="F20" s="225"/>
      <c r="G20" s="34">
        <v>419.25000190734897</v>
      </c>
    </row>
    <row r="21" spans="1:7" ht="22.5" hidden="1" customHeight="1" outlineLevel="1" x14ac:dyDescent="0.25">
      <c r="A21" s="25" t="s">
        <v>21</v>
      </c>
      <c r="B21" s="26" t="s">
        <v>22</v>
      </c>
      <c r="C21" s="217">
        <v>2</v>
      </c>
      <c r="D21" s="218"/>
      <c r="E21" s="218"/>
      <c r="F21" s="219"/>
      <c r="G21" s="34">
        <v>33</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41289.540002822861</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116</v>
      </c>
      <c r="D27" s="36">
        <v>3630</v>
      </c>
      <c r="E27" s="36">
        <v>2692</v>
      </c>
      <c r="F27" s="37">
        <v>6438</v>
      </c>
      <c r="G27" s="34">
        <v>186838</v>
      </c>
    </row>
    <row r="28" spans="1:7" ht="22.5" hidden="1" customHeight="1" outlineLevel="2" x14ac:dyDescent="0.25">
      <c r="A28" s="35" t="s">
        <v>33</v>
      </c>
      <c r="B28" s="26" t="s">
        <v>22</v>
      </c>
      <c r="C28" s="36">
        <v>0</v>
      </c>
      <c r="D28" s="36">
        <v>50</v>
      </c>
      <c r="E28" s="36">
        <v>43</v>
      </c>
      <c r="F28" s="37">
        <v>93</v>
      </c>
      <c r="G28" s="34">
        <v>2680</v>
      </c>
    </row>
    <row r="29" spans="1:7" ht="22.5" hidden="1" customHeight="1" outlineLevel="2" x14ac:dyDescent="0.25">
      <c r="A29" s="35" t="s">
        <v>34</v>
      </c>
      <c r="B29" s="26" t="s">
        <v>15</v>
      </c>
      <c r="C29" s="38">
        <v>0.15</v>
      </c>
      <c r="D29" s="38">
        <v>3.35</v>
      </c>
      <c r="E29" s="38">
        <v>2.42</v>
      </c>
      <c r="F29" s="27">
        <v>5.92</v>
      </c>
      <c r="G29" s="28">
        <v>170.96</v>
      </c>
    </row>
    <row r="30" spans="1:7" ht="22.5" hidden="1" customHeight="1" outlineLevel="2" x14ac:dyDescent="0.25">
      <c r="A30" s="35" t="s">
        <v>35</v>
      </c>
      <c r="B30" s="26" t="s">
        <v>36</v>
      </c>
      <c r="C30" s="36">
        <v>773.33333333333337</v>
      </c>
      <c r="D30" s="36">
        <v>1083.5820895522388</v>
      </c>
      <c r="E30" s="36">
        <v>1112.3966942148761</v>
      </c>
      <c r="F30" s="36">
        <v>1087.5</v>
      </c>
      <c r="G30" s="34">
        <v>1092.8755264389331</v>
      </c>
    </row>
    <row r="31" spans="1:7" ht="22.5" hidden="1" customHeight="1" outlineLevel="2" x14ac:dyDescent="0.25">
      <c r="A31" s="35" t="s">
        <v>37</v>
      </c>
      <c r="B31" s="26" t="s">
        <v>11</v>
      </c>
      <c r="C31" s="38">
        <v>255.86999511718801</v>
      </c>
      <c r="D31" s="38">
        <v>295.44000244140602</v>
      </c>
      <c r="E31" s="38">
        <v>0</v>
      </c>
      <c r="F31" s="27">
        <v>551.30999755859398</v>
      </c>
      <c r="G31" s="28">
        <v>11480.7401123047</v>
      </c>
    </row>
    <row r="32" spans="1:7" ht="22.5" hidden="1" customHeight="1" outlineLevel="2" x14ac:dyDescent="0.25">
      <c r="A32" s="35" t="s">
        <v>38</v>
      </c>
      <c r="B32" s="26" t="s">
        <v>22</v>
      </c>
      <c r="C32" s="36">
        <v>10</v>
      </c>
      <c r="D32" s="36">
        <v>12</v>
      </c>
      <c r="E32" s="36">
        <v>0</v>
      </c>
      <c r="F32" s="37">
        <v>22</v>
      </c>
      <c r="G32" s="34">
        <v>447</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1.7</v>
      </c>
      <c r="D35" s="38">
        <v>1.38</v>
      </c>
      <c r="E35" s="38">
        <v>0</v>
      </c>
      <c r="F35" s="27">
        <v>3.08</v>
      </c>
      <c r="G35" s="28">
        <v>92.73</v>
      </c>
    </row>
    <row r="36" spans="1:8" ht="22.5" hidden="1" customHeight="1" outlineLevel="2" x14ac:dyDescent="0.25">
      <c r="A36" s="35" t="s">
        <v>42</v>
      </c>
      <c r="B36" s="26" t="s">
        <v>36</v>
      </c>
      <c r="C36" s="36">
        <v>150.51176183364001</v>
      </c>
      <c r="D36" s="36">
        <v>214.08695829087395</v>
      </c>
      <c r="E36" s="36">
        <v>0</v>
      </c>
      <c r="F36" s="36">
        <v>178.99675245408895</v>
      </c>
      <c r="G36" s="34">
        <v>123.80826175245012</v>
      </c>
    </row>
    <row r="37" spans="1:8" ht="22.5" hidden="1" customHeight="1" outlineLevel="2" x14ac:dyDescent="0.25">
      <c r="A37" s="35" t="s">
        <v>43</v>
      </c>
      <c r="B37" s="26" t="s">
        <v>11</v>
      </c>
      <c r="C37" s="36">
        <v>371.86999511718801</v>
      </c>
      <c r="D37" s="36">
        <v>3925.4400024414063</v>
      </c>
      <c r="E37" s="36">
        <v>2692</v>
      </c>
      <c r="F37" s="36">
        <v>6989.3099975585937</v>
      </c>
      <c r="G37" s="39">
        <v>198318.74011230469</v>
      </c>
    </row>
    <row r="38" spans="1:8" ht="22.5" hidden="1" customHeight="1" outlineLevel="2" x14ac:dyDescent="0.25">
      <c r="A38" s="35" t="s">
        <v>44</v>
      </c>
      <c r="B38" s="26" t="s">
        <v>11</v>
      </c>
      <c r="C38" s="36">
        <v>3880</v>
      </c>
      <c r="D38" s="36">
        <v>3910</v>
      </c>
      <c r="E38" s="36">
        <v>4820</v>
      </c>
      <c r="F38" s="37">
        <v>12610</v>
      </c>
      <c r="G38" s="34">
        <v>198644</v>
      </c>
    </row>
    <row r="39" spans="1:8" ht="22.5" hidden="1" customHeight="1" outlineLevel="2" x14ac:dyDescent="0.25">
      <c r="A39" s="40" t="s">
        <v>45</v>
      </c>
      <c r="B39" s="26" t="s">
        <v>11</v>
      </c>
      <c r="C39" s="199">
        <v>72409.090057373091</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3899</v>
      </c>
      <c r="D41" s="36">
        <v>3530</v>
      </c>
      <c r="E41" s="36">
        <v>4426</v>
      </c>
      <c r="F41" s="37">
        <v>11855</v>
      </c>
      <c r="G41" s="34">
        <v>192359</v>
      </c>
    </row>
    <row r="42" spans="1:8" ht="22.5" hidden="1" customHeight="1" outlineLevel="2" x14ac:dyDescent="0.25">
      <c r="A42" s="35" t="s">
        <v>48</v>
      </c>
      <c r="B42" s="26" t="s">
        <v>15</v>
      </c>
      <c r="C42" s="38">
        <v>7.07</v>
      </c>
      <c r="D42" s="38">
        <v>6.4</v>
      </c>
      <c r="E42" s="38">
        <v>8</v>
      </c>
      <c r="F42" s="27">
        <v>21.47</v>
      </c>
      <c r="G42" s="28">
        <v>354.41</v>
      </c>
    </row>
    <row r="43" spans="1:8" ht="22.5" hidden="1" customHeight="1" outlineLevel="2" x14ac:dyDescent="0.25">
      <c r="A43" s="35" t="s">
        <v>49</v>
      </c>
      <c r="B43" s="26" t="s">
        <v>36</v>
      </c>
      <c r="C43" s="36">
        <v>551.48514851485152</v>
      </c>
      <c r="D43" s="36">
        <v>551.5625</v>
      </c>
      <c r="E43" s="36">
        <v>553.25</v>
      </c>
      <c r="F43" s="37">
        <v>552.16581276199349</v>
      </c>
      <c r="G43" s="34">
        <v>542.75838717869135</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444.25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3570.2</v>
      </c>
      <c r="D62" s="36">
        <v>3574.7</v>
      </c>
      <c r="E62" s="36">
        <v>3752.3</v>
      </c>
      <c r="F62" s="36">
        <v>10897.2</v>
      </c>
      <c r="G62" s="34">
        <v>178185.46000000002</v>
      </c>
    </row>
    <row r="63" spans="1:7" ht="22.5" hidden="1" customHeight="1" outlineLevel="3" x14ac:dyDescent="0.25">
      <c r="A63" s="35" t="s">
        <v>68</v>
      </c>
      <c r="B63" s="46" t="s">
        <v>69</v>
      </c>
      <c r="C63" s="47">
        <v>0.94035779004593534</v>
      </c>
      <c r="D63" s="47">
        <v>0.91055904101807772</v>
      </c>
      <c r="E63" s="47">
        <v>0.91566412064716063</v>
      </c>
      <c r="F63" s="47">
        <v>0.92190007588594947</v>
      </c>
      <c r="G63" s="48">
        <v>0.91749960235865036</v>
      </c>
    </row>
    <row r="64" spans="1:7" ht="22.5" hidden="1" customHeight="1" outlineLevel="3" x14ac:dyDescent="0.25">
      <c r="A64" s="35" t="s">
        <v>70</v>
      </c>
      <c r="B64" s="26" t="s">
        <v>11</v>
      </c>
      <c r="C64" s="36">
        <v>190.42000000000002</v>
      </c>
      <c r="D64" s="36">
        <v>313.85000000000002</v>
      </c>
      <c r="E64" s="36">
        <v>306.72000000000003</v>
      </c>
      <c r="F64" s="37">
        <v>810.99</v>
      </c>
      <c r="G64" s="34">
        <v>14186.79</v>
      </c>
    </row>
    <row r="65" spans="1:7" ht="22.5" hidden="1" customHeight="1" outlineLevel="3" x14ac:dyDescent="0.25">
      <c r="A65" s="35" t="s">
        <v>71</v>
      </c>
      <c r="B65" s="46" t="s">
        <v>69</v>
      </c>
      <c r="C65" s="47">
        <v>5.0154873783134567E-2</v>
      </c>
      <c r="D65" s="47">
        <v>7.9944877898431674E-2</v>
      </c>
      <c r="E65" s="47">
        <v>7.4848092925644844E-2</v>
      </c>
      <c r="F65" s="47">
        <v>6.8609527451340357E-2</v>
      </c>
      <c r="G65" s="48">
        <v>7.3049586558553523E-2</v>
      </c>
    </row>
    <row r="66" spans="1:7" ht="22.5" hidden="1" customHeight="1" outlineLevel="3" x14ac:dyDescent="0.25">
      <c r="A66" s="35" t="s">
        <v>72</v>
      </c>
      <c r="B66" s="26" t="s">
        <v>11</v>
      </c>
      <c r="C66" s="36">
        <v>36.019999999999996</v>
      </c>
      <c r="D66" s="36">
        <v>37.28</v>
      </c>
      <c r="E66" s="36">
        <v>38.879999999999995</v>
      </c>
      <c r="F66" s="37">
        <v>112.17999999999999</v>
      </c>
      <c r="G66" s="34">
        <v>1835.42</v>
      </c>
    </row>
    <row r="67" spans="1:7" ht="22.5" hidden="1" customHeight="1" outlineLevel="3" x14ac:dyDescent="0.25">
      <c r="A67" s="35" t="s">
        <v>73</v>
      </c>
      <c r="B67" s="46" t="s">
        <v>69</v>
      </c>
      <c r="C67" s="47">
        <v>9.487336170930085E-3</v>
      </c>
      <c r="D67" s="47">
        <v>9.4960810834906258E-3</v>
      </c>
      <c r="E67" s="47">
        <v>9.487786427194415E-3</v>
      </c>
      <c r="F67" s="47">
        <v>9.4903966627102182E-3</v>
      </c>
      <c r="G67" s="48">
        <v>9.4508110827960581E-3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6.4731175285095326E-3</v>
      </c>
    </row>
    <row r="73" spans="1:7" ht="22.5" hidden="1" customHeight="1" outlineLevel="3" x14ac:dyDescent="0.25">
      <c r="A73" s="35" t="s">
        <v>79</v>
      </c>
      <c r="B73" s="26" t="s">
        <v>11</v>
      </c>
      <c r="C73" s="36">
        <v>1846.3</v>
      </c>
      <c r="D73" s="36">
        <v>1905.9</v>
      </c>
      <c r="E73" s="36">
        <v>2043.9</v>
      </c>
      <c r="F73" s="37">
        <v>5796.1</v>
      </c>
      <c r="G73" s="34">
        <v>88652.57</v>
      </c>
    </row>
    <row r="74" spans="1:7" ht="22.5" hidden="1" customHeight="1" outlineLevel="3" x14ac:dyDescent="0.25">
      <c r="A74" s="35" t="s">
        <v>80</v>
      </c>
      <c r="B74" s="46" t="s">
        <v>69</v>
      </c>
      <c r="C74" s="47">
        <v>0.93971243160707463</v>
      </c>
      <c r="D74" s="47">
        <v>0.90985038716022026</v>
      </c>
      <c r="E74" s="47">
        <v>0.91518866615024319</v>
      </c>
      <c r="F74" s="47">
        <v>0.9210685227561658</v>
      </c>
      <c r="G74" s="48">
        <v>0.91062633662512038</v>
      </c>
    </row>
    <row r="75" spans="1:7" ht="22.5" hidden="1" customHeight="1" outlineLevel="3" x14ac:dyDescent="0.25">
      <c r="A75" s="35" t="s">
        <v>81</v>
      </c>
      <c r="B75" s="26" t="s">
        <v>11</v>
      </c>
      <c r="C75" s="36">
        <v>99.7</v>
      </c>
      <c r="D75" s="36">
        <v>168.84</v>
      </c>
      <c r="E75" s="36">
        <v>168.11</v>
      </c>
      <c r="F75" s="37">
        <v>436.65000000000003</v>
      </c>
      <c r="G75" s="34">
        <v>7148.21</v>
      </c>
    </row>
    <row r="76" spans="1:7" ht="22.5" hidden="1" customHeight="1" outlineLevel="3" x14ac:dyDescent="0.25">
      <c r="A76" s="35" t="s">
        <v>82</v>
      </c>
      <c r="B76" s="46" t="s">
        <v>69</v>
      </c>
      <c r="C76" s="47">
        <v>5.0744369512660648E-2</v>
      </c>
      <c r="D76" s="47">
        <v>8.0601888539866509E-2</v>
      </c>
      <c r="E76" s="47">
        <v>7.5273920772306574E-2</v>
      </c>
      <c r="F76" s="47">
        <v>6.9388825324180017E-2</v>
      </c>
      <c r="G76" s="48">
        <v>7.3425376001249057E-2</v>
      </c>
    </row>
    <row r="77" spans="1:7" ht="22.5" hidden="1" customHeight="1" outlineLevel="3" x14ac:dyDescent="0.25">
      <c r="A77" s="35" t="s">
        <v>83</v>
      </c>
      <c r="B77" s="26" t="s">
        <v>11</v>
      </c>
      <c r="C77" s="36">
        <v>18.75</v>
      </c>
      <c r="D77" s="36">
        <v>20</v>
      </c>
      <c r="E77" s="36">
        <v>21.3</v>
      </c>
      <c r="F77" s="37">
        <v>60.05</v>
      </c>
      <c r="G77" s="34">
        <v>922.44</v>
      </c>
    </row>
    <row r="78" spans="1:7" ht="22.5" hidden="1" customHeight="1" outlineLevel="3" x14ac:dyDescent="0.25">
      <c r="A78" s="35" t="s">
        <v>84</v>
      </c>
      <c r="B78" s="46" t="s">
        <v>69</v>
      </c>
      <c r="C78" s="47">
        <v>9.5431988802646642E-3</v>
      </c>
      <c r="D78" s="47">
        <v>9.5477242999131139E-3</v>
      </c>
      <c r="E78" s="47">
        <v>9.5374130774500618E-3</v>
      </c>
      <c r="F78" s="47">
        <v>9.5426519196542079E-3</v>
      </c>
      <c r="G78" s="48">
        <v>9.4751698451209718E-3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2.2981950098844382E-3</v>
      </c>
    </row>
    <row r="84" spans="1:7" ht="22.5" hidden="1" customHeight="1" outlineLevel="3" x14ac:dyDescent="0.25">
      <c r="A84" s="35" t="s">
        <v>90</v>
      </c>
      <c r="B84" s="26" t="s">
        <v>11</v>
      </c>
      <c r="C84" s="36">
        <v>1723.9</v>
      </c>
      <c r="D84" s="36">
        <v>1668.8</v>
      </c>
      <c r="E84" s="36">
        <v>1708.4</v>
      </c>
      <c r="F84" s="37">
        <v>5101.1000000000004</v>
      </c>
      <c r="G84" s="34">
        <v>88680.12</v>
      </c>
    </row>
    <row r="85" spans="1:7" ht="22.5" hidden="1" customHeight="1" outlineLevel="3" x14ac:dyDescent="0.25">
      <c r="A85" s="35" t="s">
        <v>91</v>
      </c>
      <c r="B85" s="46" t="s">
        <v>69</v>
      </c>
      <c r="C85" s="47">
        <v>0.94104995387277623</v>
      </c>
      <c r="D85" s="47">
        <v>0.91136973059762216</v>
      </c>
      <c r="E85" s="47">
        <v>0.91623359558937889</v>
      </c>
      <c r="F85" s="47">
        <v>0.92284674820943013</v>
      </c>
      <c r="G85" s="48">
        <v>0.91560361768252452</v>
      </c>
    </row>
    <row r="86" spans="1:7" ht="22.5" hidden="1" customHeight="1" outlineLevel="3" x14ac:dyDescent="0.25">
      <c r="A86" s="35" t="s">
        <v>92</v>
      </c>
      <c r="B86" s="26" t="s">
        <v>11</v>
      </c>
      <c r="C86" s="36">
        <v>90.72</v>
      </c>
      <c r="D86" s="36">
        <v>145.01</v>
      </c>
      <c r="E86" s="36">
        <v>138.61000000000001</v>
      </c>
      <c r="F86" s="37">
        <v>374.34000000000003</v>
      </c>
      <c r="G86" s="34">
        <v>7038.58</v>
      </c>
    </row>
    <row r="87" spans="1:7" ht="22.5" hidden="1" customHeight="1" outlineLevel="3" x14ac:dyDescent="0.25">
      <c r="A87" s="35" t="s">
        <v>93</v>
      </c>
      <c r="B87" s="46" t="s">
        <v>69</v>
      </c>
      <c r="C87" s="47">
        <v>4.9522624175032337E-2</v>
      </c>
      <c r="D87" s="47">
        <v>7.9193267398107142E-2</v>
      </c>
      <c r="E87" s="47">
        <v>7.4338058232640961E-2</v>
      </c>
      <c r="F87" s="47">
        <v>6.7722344538377624E-2</v>
      </c>
      <c r="G87" s="48">
        <v>7.2671860517868767E-2</v>
      </c>
    </row>
    <row r="88" spans="1:7" ht="22.5" hidden="1" customHeight="1" outlineLevel="3" x14ac:dyDescent="0.25">
      <c r="A88" s="35" t="s">
        <v>94</v>
      </c>
      <c r="B88" s="26" t="s">
        <v>11</v>
      </c>
      <c r="C88" s="36">
        <v>17.27</v>
      </c>
      <c r="D88" s="36">
        <v>17.28</v>
      </c>
      <c r="E88" s="36">
        <v>17.579999999999998</v>
      </c>
      <c r="F88" s="37">
        <v>52.129999999999995</v>
      </c>
      <c r="G88" s="34">
        <v>912.98</v>
      </c>
    </row>
    <row r="89" spans="1:7" ht="22.5" hidden="1" customHeight="1" outlineLevel="3" x14ac:dyDescent="0.25">
      <c r="A89" s="35" t="s">
        <v>95</v>
      </c>
      <c r="B89" s="46" t="s">
        <v>69</v>
      </c>
      <c r="C89" s="47">
        <v>9.4274219521914525E-3</v>
      </c>
      <c r="D89" s="47">
        <v>9.4370020042706809E-3</v>
      </c>
      <c r="E89" s="47">
        <v>9.4283461779801434E-3</v>
      </c>
      <c r="F89" s="47">
        <v>9.4309072521921913E-3</v>
      </c>
      <c r="G89" s="48">
        <v>9.4263267897223332E-3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1023.13</v>
      </c>
      <c r="D94" s="36">
        <v>927.5</v>
      </c>
      <c r="E94" s="36">
        <v>1115.25</v>
      </c>
      <c r="F94" s="37">
        <v>3065.88</v>
      </c>
      <c r="G94" s="34">
        <v>52739.5</v>
      </c>
    </row>
    <row r="95" spans="1:7" ht="22.5" hidden="1" customHeight="1" outlineLevel="2" x14ac:dyDescent="0.25">
      <c r="A95" s="35" t="s">
        <v>101</v>
      </c>
      <c r="B95" s="26" t="s">
        <v>11</v>
      </c>
      <c r="C95" s="36">
        <v>1027.6199999999999</v>
      </c>
      <c r="D95" s="36">
        <v>1117.06</v>
      </c>
      <c r="E95" s="36">
        <v>1117.94</v>
      </c>
      <c r="F95" s="37">
        <v>3262.62</v>
      </c>
      <c r="G95" s="34">
        <v>53766.44</v>
      </c>
    </row>
    <row r="96" spans="1:7" ht="22.5" hidden="1" customHeight="1" outlineLevel="2" x14ac:dyDescent="0.25">
      <c r="A96" s="35" t="s">
        <v>102</v>
      </c>
      <c r="B96" s="26" t="s">
        <v>11</v>
      </c>
      <c r="C96" s="36">
        <v>1053</v>
      </c>
      <c r="D96" s="36">
        <v>1113.44</v>
      </c>
      <c r="E96" s="36">
        <v>1113.43</v>
      </c>
      <c r="F96" s="37">
        <v>3279.87</v>
      </c>
      <c r="G96" s="34">
        <v>54085.37</v>
      </c>
    </row>
    <row r="97" spans="1:7" ht="22.5" hidden="1" customHeight="1" outlineLevel="2" x14ac:dyDescent="0.25">
      <c r="A97" s="35" t="s">
        <v>103</v>
      </c>
      <c r="B97" s="26" t="s">
        <v>11</v>
      </c>
      <c r="C97" s="36">
        <v>2096.1</v>
      </c>
      <c r="D97" s="36">
        <v>2129.8000000000002</v>
      </c>
      <c r="E97" s="36">
        <v>2296.6</v>
      </c>
      <c r="F97" s="37">
        <v>6522.5</v>
      </c>
      <c r="G97" s="34">
        <v>110859.4</v>
      </c>
    </row>
    <row r="98" spans="1:7" ht="22.5" hidden="1" customHeight="1" outlineLevel="2" x14ac:dyDescent="0.25">
      <c r="A98" s="35" t="s">
        <v>104</v>
      </c>
      <c r="B98" s="46" t="s">
        <v>69</v>
      </c>
      <c r="C98" s="52">
        <v>0.67534434152235201</v>
      </c>
      <c r="D98" s="52">
        <v>0.67441418619379356</v>
      </c>
      <c r="E98" s="52">
        <v>0.68624462890916804</v>
      </c>
      <c r="F98" s="53">
        <v>0.6788352238725196</v>
      </c>
      <c r="G98" s="54">
        <v>0.69032004284665216</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1056.6199999999999</v>
      </c>
      <c r="D100" s="36">
        <v>1116.19</v>
      </c>
      <c r="E100" s="36">
        <v>1117.94</v>
      </c>
      <c r="F100" s="37">
        <v>3290.75</v>
      </c>
      <c r="G100" s="34">
        <v>52805.25</v>
      </c>
    </row>
    <row r="101" spans="1:7" ht="22.5" hidden="1" customHeight="1" outlineLevel="2" x14ac:dyDescent="0.25">
      <c r="A101" s="35" t="s">
        <v>107</v>
      </c>
      <c r="B101" s="26" t="s">
        <v>11</v>
      </c>
      <c r="C101" s="36">
        <v>1050.25</v>
      </c>
      <c r="D101" s="36">
        <v>1059.06</v>
      </c>
      <c r="E101" s="36">
        <v>1116.1300000000001</v>
      </c>
      <c r="F101" s="37">
        <v>3225.44</v>
      </c>
      <c r="G101" s="34">
        <v>51994.559999999998</v>
      </c>
    </row>
    <row r="102" spans="1:7" ht="22.5" hidden="1" customHeight="1" outlineLevel="2" x14ac:dyDescent="0.25">
      <c r="A102" s="35" t="s">
        <v>108</v>
      </c>
      <c r="B102" s="26" t="s">
        <v>11</v>
      </c>
      <c r="C102" s="36">
        <v>1064.81</v>
      </c>
      <c r="D102" s="36">
        <v>1126.1300000000001</v>
      </c>
      <c r="E102" s="36">
        <v>1125.25</v>
      </c>
      <c r="F102" s="37">
        <v>3316.19</v>
      </c>
      <c r="G102" s="34">
        <v>51908.06</v>
      </c>
    </row>
    <row r="103" spans="1:7" ht="22.5" hidden="1" customHeight="1" outlineLevel="2" x14ac:dyDescent="0.25">
      <c r="A103" s="35" t="s">
        <v>109</v>
      </c>
      <c r="B103" s="26" t="s">
        <v>11</v>
      </c>
      <c r="C103" s="36">
        <v>1970.6</v>
      </c>
      <c r="D103" s="36">
        <v>2038</v>
      </c>
      <c r="E103" s="36">
        <v>2099.1</v>
      </c>
      <c r="F103" s="37">
        <v>6107.7</v>
      </c>
      <c r="G103" s="34">
        <v>99026.7</v>
      </c>
    </row>
    <row r="104" spans="1:7" ht="22.5" hidden="1" customHeight="1" outlineLevel="2" x14ac:dyDescent="0.25">
      <c r="A104" s="35" t="s">
        <v>110</v>
      </c>
      <c r="B104" s="46" t="s">
        <v>69</v>
      </c>
      <c r="C104" s="52">
        <v>0.62131110326388539</v>
      </c>
      <c r="D104" s="52">
        <v>0.6173176065766437</v>
      </c>
      <c r="E104" s="52">
        <v>0.62485860233618706</v>
      </c>
      <c r="F104" s="53">
        <v>0.62118225699169471</v>
      </c>
      <c r="G104" s="54">
        <v>0.63191912441921394</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177.12</v>
      </c>
      <c r="D106" s="36">
        <v>167.41000000000003</v>
      </c>
      <c r="E106" s="36">
        <v>171</v>
      </c>
      <c r="F106" s="37">
        <v>515.53</v>
      </c>
      <c r="G106" s="34">
        <v>7907.25</v>
      </c>
    </row>
    <row r="107" spans="1:7" ht="22.5" hidden="1" customHeight="1" outlineLevel="2" x14ac:dyDescent="0.25">
      <c r="A107" s="35" t="s">
        <v>113</v>
      </c>
      <c r="B107" s="46" t="s">
        <v>69</v>
      </c>
      <c r="C107" s="52">
        <v>4.3553741362775719E-2</v>
      </c>
      <c r="D107" s="52">
        <v>4.0167474446950437E-2</v>
      </c>
      <c r="E107" s="52">
        <v>3.8901653889027915E-2</v>
      </c>
      <c r="F107" s="53">
        <v>4.0817247549524149E-2</v>
      </c>
      <c r="G107" s="54">
        <v>3.7674005091332875E-2</v>
      </c>
    </row>
    <row r="108" spans="1:7" ht="22.5" hidden="1" customHeight="1" outlineLevel="2" x14ac:dyDescent="0.25">
      <c r="A108" s="35" t="s">
        <v>114</v>
      </c>
      <c r="B108" s="26" t="s">
        <v>11</v>
      </c>
      <c r="C108" s="36">
        <v>3890</v>
      </c>
      <c r="D108" s="36">
        <v>4001</v>
      </c>
      <c r="E108" s="36">
        <v>4224</v>
      </c>
      <c r="F108" s="37">
        <v>12115</v>
      </c>
      <c r="G108" s="34">
        <v>201981</v>
      </c>
    </row>
    <row r="109" spans="1:7" ht="22.5" hidden="1" customHeight="1" outlineLevel="2" x14ac:dyDescent="0.25">
      <c r="A109" s="35" t="s">
        <v>115</v>
      </c>
      <c r="B109" s="26" t="s">
        <v>11</v>
      </c>
      <c r="C109" s="36">
        <v>169</v>
      </c>
      <c r="D109" s="36">
        <v>162</v>
      </c>
      <c r="E109" s="36">
        <v>169</v>
      </c>
      <c r="F109" s="37">
        <v>500</v>
      </c>
      <c r="G109" s="34">
        <v>8077</v>
      </c>
    </row>
    <row r="110" spans="1:7" ht="22.5" hidden="1" customHeight="1" outlineLevel="2" thickBot="1" x14ac:dyDescent="0.3">
      <c r="A110" s="17" t="s">
        <v>116</v>
      </c>
      <c r="B110" s="49" t="s">
        <v>69</v>
      </c>
      <c r="C110" s="55">
        <v>0.61987784104037491</v>
      </c>
      <c r="D110" s="55">
        <v>0.61940929315197435</v>
      </c>
      <c r="E110" s="55">
        <v>0.62988932200407399</v>
      </c>
      <c r="F110" s="55">
        <v>0.62317554621092297</v>
      </c>
      <c r="G110" s="56">
        <v>0.63656325868853492</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3890</v>
      </c>
      <c r="D112" s="57">
        <v>4001</v>
      </c>
      <c r="E112" s="57">
        <v>4224</v>
      </c>
      <c r="F112" s="58">
        <v>12115</v>
      </c>
      <c r="G112" s="59">
        <v>201981</v>
      </c>
    </row>
    <row r="113" spans="1:7" ht="22.5" hidden="1" customHeight="1" outlineLevel="1" x14ac:dyDescent="0.25">
      <c r="A113" s="35" t="s">
        <v>118</v>
      </c>
      <c r="B113" s="26" t="s">
        <v>11</v>
      </c>
      <c r="C113" s="36">
        <v>3806</v>
      </c>
      <c r="D113" s="36">
        <v>3448</v>
      </c>
      <c r="E113" s="36">
        <v>4066</v>
      </c>
      <c r="F113" s="37">
        <v>11320</v>
      </c>
      <c r="G113" s="34">
        <v>184328</v>
      </c>
    </row>
    <row r="114" spans="1:7" ht="22.5" hidden="1" customHeight="1" outlineLevel="1" x14ac:dyDescent="0.25">
      <c r="A114" s="35" t="s">
        <v>119</v>
      </c>
      <c r="B114" s="26" t="s">
        <v>11</v>
      </c>
      <c r="C114" s="36">
        <v>3885</v>
      </c>
      <c r="D114" s="36">
        <v>3709</v>
      </c>
      <c r="E114" s="36">
        <v>4060</v>
      </c>
      <c r="F114" s="37">
        <v>11654</v>
      </c>
      <c r="G114" s="34">
        <v>189333</v>
      </c>
    </row>
    <row r="115" spans="1:7" ht="22.5" hidden="1" customHeight="1" outlineLevel="1" x14ac:dyDescent="0.25">
      <c r="A115" s="35" t="s">
        <v>120</v>
      </c>
      <c r="B115" s="46" t="s">
        <v>69</v>
      </c>
      <c r="C115" s="52">
        <v>0.99871465295629824</v>
      </c>
      <c r="D115" s="52">
        <v>0.92701824543864031</v>
      </c>
      <c r="E115" s="52">
        <v>0.96117424242424243</v>
      </c>
      <c r="F115" s="52">
        <v>0.9619479983491539</v>
      </c>
      <c r="G115" s="60">
        <v>0.937380248637248</v>
      </c>
    </row>
    <row r="116" spans="1:7" ht="22.5" hidden="1" customHeight="1" outlineLevel="1" x14ac:dyDescent="0.25">
      <c r="A116" s="35" t="s">
        <v>121</v>
      </c>
      <c r="B116" s="61" t="s">
        <v>122</v>
      </c>
      <c r="C116" s="36">
        <v>1849</v>
      </c>
      <c r="D116" s="36">
        <v>8577</v>
      </c>
      <c r="E116" s="36">
        <v>8627</v>
      </c>
      <c r="F116" s="37">
        <v>19053</v>
      </c>
      <c r="G116" s="34">
        <v>318666</v>
      </c>
    </row>
    <row r="117" spans="1:7" ht="22.5" hidden="1" customHeight="1" outlineLevel="1" x14ac:dyDescent="0.25">
      <c r="A117" s="35" t="s">
        <v>123</v>
      </c>
      <c r="B117" s="61" t="s">
        <v>124</v>
      </c>
      <c r="C117" s="43">
        <v>0.47593307593307593</v>
      </c>
      <c r="D117" s="43">
        <v>2.3124831490967916</v>
      </c>
      <c r="E117" s="43">
        <v>2.1248768472906403</v>
      </c>
      <c r="F117" s="44">
        <v>1.6348893083919684</v>
      </c>
      <c r="G117" s="45">
        <v>1.6830980336232986</v>
      </c>
    </row>
    <row r="118" spans="1:7" ht="22.5" hidden="1" customHeight="1" outlineLevel="1" x14ac:dyDescent="0.25">
      <c r="A118" s="35" t="s">
        <v>125</v>
      </c>
      <c r="B118" s="61" t="s">
        <v>122</v>
      </c>
      <c r="C118" s="36">
        <v>57052</v>
      </c>
      <c r="D118" s="36">
        <v>55248</v>
      </c>
      <c r="E118" s="36">
        <v>53944</v>
      </c>
      <c r="F118" s="37">
        <v>166244</v>
      </c>
      <c r="G118" s="34">
        <v>2795300</v>
      </c>
    </row>
    <row r="119" spans="1:7" ht="22.5" hidden="1" customHeight="1" outlineLevel="1" thickBot="1" x14ac:dyDescent="0.3">
      <c r="A119" s="17" t="s">
        <v>126</v>
      </c>
      <c r="B119" s="62" t="s">
        <v>124</v>
      </c>
      <c r="C119" s="63">
        <v>14.685199485199485</v>
      </c>
      <c r="D119" s="63">
        <v>14.895659207333512</v>
      </c>
      <c r="E119" s="63">
        <v>13.286699507389162</v>
      </c>
      <c r="F119" s="64">
        <v>14.264973399691094</v>
      </c>
      <c r="G119" s="65">
        <v>14.763934443546555</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3606.22</v>
      </c>
      <c r="D121" s="57">
        <v>3611.98</v>
      </c>
      <c r="E121" s="57">
        <v>3791.1800000000003</v>
      </c>
      <c r="F121" s="58">
        <v>11009.380000000001</v>
      </c>
      <c r="G121" s="66">
        <v>180020.88000000003</v>
      </c>
    </row>
    <row r="122" spans="1:7" ht="22.5" hidden="1" customHeight="1" outlineLevel="1" x14ac:dyDescent="0.25">
      <c r="A122" s="35" t="s">
        <v>47</v>
      </c>
      <c r="B122" s="26" t="s">
        <v>11</v>
      </c>
      <c r="C122" s="36">
        <v>3885</v>
      </c>
      <c r="D122" s="36">
        <v>3709</v>
      </c>
      <c r="E122" s="36">
        <v>4060</v>
      </c>
      <c r="F122" s="37">
        <v>11654</v>
      </c>
      <c r="G122" s="34">
        <v>189333</v>
      </c>
    </row>
    <row r="123" spans="1:7" ht="22.5" hidden="1" customHeight="1" outlineLevel="1" thickBot="1" x14ac:dyDescent="0.3">
      <c r="A123" s="17" t="s">
        <v>129</v>
      </c>
      <c r="B123" s="49" t="s">
        <v>69</v>
      </c>
      <c r="C123" s="55">
        <v>1.0773053224706202</v>
      </c>
      <c r="D123" s="55">
        <v>1.0268606138461454</v>
      </c>
      <c r="E123" s="55">
        <v>1.0709066834072769</v>
      </c>
      <c r="F123" s="67">
        <v>1.0585518893888666</v>
      </c>
      <c r="G123" s="68">
        <v>1.0517279995520519</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184.1</v>
      </c>
      <c r="D126" s="36">
        <v>157.5</v>
      </c>
      <c r="E126" s="36">
        <v>242.59</v>
      </c>
      <c r="F126" s="36">
        <v>584.19000000000005</v>
      </c>
      <c r="G126" s="34">
        <v>10278.98</v>
      </c>
    </row>
    <row r="127" spans="1:7" ht="22.5" hidden="1" customHeight="1" outlineLevel="2" x14ac:dyDescent="0.25">
      <c r="A127" s="69" t="s">
        <v>133</v>
      </c>
      <c r="B127" s="26" t="s">
        <v>11</v>
      </c>
      <c r="C127" s="36">
        <v>184.1</v>
      </c>
      <c r="D127" s="36">
        <v>157.5</v>
      </c>
      <c r="E127" s="36">
        <v>242.59</v>
      </c>
      <c r="F127" s="37">
        <v>584.19000000000005</v>
      </c>
      <c r="G127" s="34">
        <v>10278.98</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6.63</v>
      </c>
      <c r="D129" s="36">
        <v>5.27</v>
      </c>
      <c r="E129" s="36">
        <v>8</v>
      </c>
      <c r="F129" s="37">
        <v>19.899999999999999</v>
      </c>
      <c r="G129" s="34">
        <v>353.67</v>
      </c>
    </row>
    <row r="130" spans="1:7" ht="22.5" hidden="1" customHeight="1" outlineLevel="2" x14ac:dyDescent="0.25">
      <c r="A130" s="35" t="s">
        <v>49</v>
      </c>
      <c r="B130" s="26" t="s">
        <v>36</v>
      </c>
      <c r="C130" s="36">
        <v>27.767722473604827</v>
      </c>
      <c r="D130" s="36">
        <v>29.886148007590137</v>
      </c>
      <c r="E130" s="36">
        <v>30.32375</v>
      </c>
      <c r="F130" s="37">
        <v>29.35628140703518</v>
      </c>
      <c r="G130" s="34">
        <v>29.063760002261994</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0.12</v>
      </c>
      <c r="D132" s="38">
        <v>0</v>
      </c>
      <c r="E132" s="38">
        <v>0</v>
      </c>
      <c r="F132" s="27">
        <v>0.12</v>
      </c>
      <c r="G132" s="28">
        <v>122.83</v>
      </c>
    </row>
    <row r="133" spans="1:7" ht="22.5" hidden="1" customHeight="1" outlineLevel="2" x14ac:dyDescent="0.25">
      <c r="A133" s="35" t="s">
        <v>138</v>
      </c>
      <c r="B133" s="26" t="s">
        <v>15</v>
      </c>
      <c r="C133" s="38">
        <v>8</v>
      </c>
      <c r="D133" s="38">
        <v>8</v>
      </c>
      <c r="E133" s="38">
        <v>8</v>
      </c>
      <c r="F133" s="27">
        <v>24</v>
      </c>
      <c r="G133" s="28">
        <v>253.74</v>
      </c>
    </row>
    <row r="134" spans="1:7" ht="22.5" hidden="1" customHeight="1" outlineLevel="2" x14ac:dyDescent="0.25">
      <c r="A134" s="35" t="s">
        <v>139</v>
      </c>
      <c r="B134" s="26" t="s">
        <v>11</v>
      </c>
      <c r="C134" s="36">
        <v>264.24</v>
      </c>
      <c r="D134" s="36">
        <v>244.08</v>
      </c>
      <c r="E134" s="36">
        <v>293.63</v>
      </c>
      <c r="F134" s="37">
        <v>801.95</v>
      </c>
      <c r="G134" s="34">
        <v>14171.76</v>
      </c>
    </row>
    <row r="135" spans="1:7" ht="22.5" hidden="1" customHeight="1" outlineLevel="2" thickBot="1" x14ac:dyDescent="0.3">
      <c r="A135" s="17" t="s">
        <v>140</v>
      </c>
      <c r="B135" s="18" t="s">
        <v>36</v>
      </c>
      <c r="C135" s="63">
        <v>32.54187192118227</v>
      </c>
      <c r="D135" s="63">
        <v>30.51</v>
      </c>
      <c r="E135" s="63">
        <v>36.703749999999999</v>
      </c>
      <c r="F135" s="64">
        <v>33.248341625207296</v>
      </c>
      <c r="G135" s="65">
        <v>37.633799824733785</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122.66</v>
      </c>
      <c r="D137" s="57">
        <v>124.1</v>
      </c>
      <c r="E137" s="57">
        <v>130</v>
      </c>
      <c r="F137" s="58">
        <v>376.76</v>
      </c>
      <c r="G137" s="59">
        <v>6111.08</v>
      </c>
    </row>
    <row r="138" spans="1:7" ht="22.5" hidden="1" customHeight="1" outlineLevel="1" x14ac:dyDescent="0.25">
      <c r="A138" s="35" t="s">
        <v>144</v>
      </c>
      <c r="B138" s="71" t="s">
        <v>145</v>
      </c>
      <c r="C138" s="38">
        <v>31.572715572715573</v>
      </c>
      <c r="D138" s="38">
        <v>33.459153410622811</v>
      </c>
      <c r="E138" s="38">
        <v>32.019704433497537</v>
      </c>
      <c r="F138" s="38">
        <v>32.328814141067447</v>
      </c>
      <c r="G138" s="72">
        <v>32.276887811422206</v>
      </c>
    </row>
    <row r="139" spans="1:7" ht="22.5" hidden="1" customHeight="1" outlineLevel="1" x14ac:dyDescent="0.25">
      <c r="A139" s="35" t="s">
        <v>146</v>
      </c>
      <c r="B139" s="71" t="s">
        <v>147</v>
      </c>
      <c r="C139" s="73">
        <v>59196</v>
      </c>
      <c r="D139" s="73">
        <v>63772</v>
      </c>
      <c r="E139" s="73">
        <v>62708</v>
      </c>
      <c r="F139" s="37">
        <v>185676</v>
      </c>
      <c r="G139" s="74">
        <v>3123636</v>
      </c>
    </row>
    <row r="140" spans="1:7" ht="22.5" hidden="1" customHeight="1" outlineLevel="1" x14ac:dyDescent="0.25">
      <c r="A140" s="40" t="s">
        <v>148</v>
      </c>
      <c r="B140" s="71" t="s">
        <v>149</v>
      </c>
      <c r="C140" s="38">
        <v>15.237065637065637</v>
      </c>
      <c r="D140" s="38">
        <v>17.19385279050957</v>
      </c>
      <c r="E140" s="38">
        <v>15.445320197044335</v>
      </c>
      <c r="F140" s="38">
        <v>15.932383730907842</v>
      </c>
      <c r="G140" s="72">
        <v>16.498106510750898</v>
      </c>
    </row>
    <row r="141" spans="1:7" ht="22.5" hidden="1" customHeight="1" outlineLevel="1" x14ac:dyDescent="0.25">
      <c r="A141" s="35" t="s">
        <v>150</v>
      </c>
      <c r="B141" s="71" t="s">
        <v>151</v>
      </c>
      <c r="C141" s="36">
        <v>137</v>
      </c>
      <c r="D141" s="36">
        <v>200</v>
      </c>
      <c r="E141" s="36">
        <v>200</v>
      </c>
      <c r="F141" s="37">
        <v>537</v>
      </c>
      <c r="G141" s="39">
        <v>9570</v>
      </c>
    </row>
    <row r="142" spans="1:7" ht="22.5" hidden="1" customHeight="1" outlineLevel="1" x14ac:dyDescent="0.25">
      <c r="A142" s="35" t="s">
        <v>152</v>
      </c>
      <c r="B142" s="71" t="s">
        <v>153</v>
      </c>
      <c r="C142" s="38">
        <v>3.5263835263835266E-2</v>
      </c>
      <c r="D142" s="38">
        <v>5.3922890266918308E-2</v>
      </c>
      <c r="E142" s="38">
        <v>4.9261083743842367E-2</v>
      </c>
      <c r="F142" s="27">
        <v>4.6078599622447231E-2</v>
      </c>
      <c r="G142" s="72">
        <v>5.0545863637083868E-2</v>
      </c>
    </row>
    <row r="143" spans="1:7" ht="22.5" hidden="1" customHeight="1" outlineLevel="1" thickBot="1" x14ac:dyDescent="0.3">
      <c r="A143" s="17" t="s">
        <v>154</v>
      </c>
      <c r="B143" s="75" t="s">
        <v>151</v>
      </c>
      <c r="C143" s="76">
        <v>85</v>
      </c>
      <c r="D143" s="76">
        <v>54</v>
      </c>
      <c r="E143" s="76">
        <v>95</v>
      </c>
      <c r="F143" s="77">
        <v>234</v>
      </c>
      <c r="G143" s="78">
        <v>4772</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36">
        <v>410</v>
      </c>
      <c r="D151" s="136">
        <v>1384</v>
      </c>
      <c r="E151" s="136">
        <v>220</v>
      </c>
      <c r="F151" s="36">
        <v>2014</v>
      </c>
      <c r="G151" s="39">
        <v>28254</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36">
        <v>0</v>
      </c>
      <c r="D154" s="136">
        <v>1466</v>
      </c>
      <c r="E154" s="136">
        <v>2538</v>
      </c>
      <c r="F154" s="36">
        <v>4004</v>
      </c>
      <c r="G154" s="39">
        <v>34556</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36">
        <v>1820</v>
      </c>
      <c r="D157" s="136">
        <v>1714</v>
      </c>
      <c r="E157" s="136">
        <v>2158</v>
      </c>
      <c r="F157" s="36">
        <v>5692</v>
      </c>
      <c r="G157" s="39">
        <v>74156</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11710</v>
      </c>
      <c r="D166" s="194"/>
      <c r="E166" s="194"/>
      <c r="F166" s="195"/>
      <c r="G166" s="86">
        <v>140876.25997924805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133783.889984131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35" t="s">
        <v>176</v>
      </c>
      <c r="E173" s="135" t="s">
        <v>177</v>
      </c>
      <c r="F173" s="135" t="s">
        <v>178</v>
      </c>
      <c r="G173" s="96" t="s">
        <v>179</v>
      </c>
    </row>
    <row r="174" spans="1:10" ht="30.75" hidden="1" customHeight="1" outlineLevel="1" x14ac:dyDescent="0.25">
      <c r="A174" s="171" t="s">
        <v>291</v>
      </c>
      <c r="B174" s="172"/>
      <c r="C174" s="172"/>
      <c r="D174" s="97" t="s">
        <v>247</v>
      </c>
      <c r="E174" s="98" t="s">
        <v>212</v>
      </c>
      <c r="F174" s="98" t="s">
        <v>197</v>
      </c>
      <c r="G174" s="99">
        <v>375</v>
      </c>
    </row>
    <row r="175" spans="1:10" ht="30.75" hidden="1" customHeight="1" outlineLevel="1" x14ac:dyDescent="0.25">
      <c r="A175" s="171" t="s">
        <v>203</v>
      </c>
      <c r="B175" s="172"/>
      <c r="C175" s="172"/>
      <c r="D175" s="97" t="s">
        <v>203</v>
      </c>
      <c r="E175" s="98" t="s">
        <v>203</v>
      </c>
      <c r="F175" s="98" t="s">
        <v>203</v>
      </c>
      <c r="G175" s="99" t="s">
        <v>203</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375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35" t="s">
        <v>183</v>
      </c>
      <c r="E191" s="135" t="s">
        <v>184</v>
      </c>
      <c r="F191" s="135" t="s">
        <v>185</v>
      </c>
      <c r="G191" s="135" t="s">
        <v>177</v>
      </c>
      <c r="H191" s="135" t="s">
        <v>186</v>
      </c>
      <c r="I191" s="135" t="s">
        <v>187</v>
      </c>
      <c r="J191" s="101" t="s">
        <v>188</v>
      </c>
    </row>
    <row r="192" spans="1:10" ht="30.75" hidden="1" customHeight="1" outlineLevel="2" x14ac:dyDescent="0.25">
      <c r="A192" s="171" t="s">
        <v>292</v>
      </c>
      <c r="B192" s="172"/>
      <c r="C192" s="172"/>
      <c r="D192" s="102">
        <v>0.59722222222222199</v>
      </c>
      <c r="E192" s="102">
        <v>0.61388888888888904</v>
      </c>
      <c r="F192" s="103">
        <v>24</v>
      </c>
      <c r="G192" s="103" t="s">
        <v>293</v>
      </c>
      <c r="H192" s="103" t="s">
        <v>229</v>
      </c>
      <c r="I192" s="103"/>
      <c r="J192" s="104">
        <v>398</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24</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3" zoomScaleSheetLayoutView="100" zoomScalePageLayoutView="66" workbookViewId="0">
      <selection activeCell="A12"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294</v>
      </c>
      <c r="B2" s="228" t="s">
        <v>1</v>
      </c>
      <c r="C2" s="229"/>
      <c r="D2" s="228" t="s">
        <v>295</v>
      </c>
      <c r="E2" s="229"/>
      <c r="F2" s="230">
        <v>43592</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195500</v>
      </c>
    </row>
    <row r="7" spans="1:8" ht="22.5" hidden="1" customHeight="1" outlineLevel="1" thickBot="1" x14ac:dyDescent="0.3">
      <c r="A7" s="17" t="s">
        <v>12</v>
      </c>
      <c r="B7" s="18" t="s">
        <v>11</v>
      </c>
      <c r="C7" s="19">
        <v>4005</v>
      </c>
      <c r="D7" s="19">
        <v>3997</v>
      </c>
      <c r="E7" s="19">
        <v>3446</v>
      </c>
      <c r="F7" s="19">
        <v>11448</v>
      </c>
      <c r="G7" s="20">
        <v>200781</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7.2</v>
      </c>
      <c r="F9" s="23">
        <v>23.2</v>
      </c>
      <c r="G9" s="24">
        <v>406.6</v>
      </c>
    </row>
    <row r="10" spans="1:8" ht="22.5" hidden="1" customHeight="1" outlineLevel="1" x14ac:dyDescent="0.25">
      <c r="A10" s="25" t="s">
        <v>16</v>
      </c>
      <c r="B10" s="26" t="s">
        <v>15</v>
      </c>
      <c r="C10" s="27">
        <v>0</v>
      </c>
      <c r="D10" s="27">
        <v>0</v>
      </c>
      <c r="E10" s="27">
        <v>0.8</v>
      </c>
      <c r="F10" s="27">
        <v>0.8</v>
      </c>
      <c r="G10" s="28">
        <v>1.4</v>
      </c>
    </row>
    <row r="11" spans="1:8" ht="22.5" hidden="1" customHeight="1" outlineLevel="1" x14ac:dyDescent="0.25">
      <c r="A11" s="29" t="s">
        <v>17</v>
      </c>
      <c r="B11" s="26" t="s">
        <v>15</v>
      </c>
      <c r="C11" s="27">
        <v>0</v>
      </c>
      <c r="D11" s="27">
        <v>0</v>
      </c>
      <c r="E11" s="27">
        <v>0.8</v>
      </c>
      <c r="F11" s="27">
        <v>0.8</v>
      </c>
      <c r="G11" s="28">
        <v>1.4</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5576.1597900390598</v>
      </c>
      <c r="D16" s="215"/>
      <c r="E16" s="215"/>
      <c r="F16" s="216"/>
      <c r="G16" s="34">
        <v>68007.999389648438</v>
      </c>
    </row>
    <row r="17" spans="1:7" ht="22.5" hidden="1" customHeight="1" outlineLevel="1" x14ac:dyDescent="0.25">
      <c r="A17" s="25" t="s">
        <v>24</v>
      </c>
      <c r="B17" s="26" t="s">
        <v>22</v>
      </c>
      <c r="C17" s="217">
        <v>220</v>
      </c>
      <c r="D17" s="218"/>
      <c r="E17" s="218"/>
      <c r="F17" s="219"/>
      <c r="G17" s="34">
        <v>2685</v>
      </c>
    </row>
    <row r="18" spans="1:7" ht="22.5" hidden="1" customHeight="1" outlineLevel="1" thickBot="1" x14ac:dyDescent="0.3">
      <c r="A18" s="25" t="s">
        <v>25</v>
      </c>
      <c r="B18" s="26" t="s">
        <v>11</v>
      </c>
      <c r="C18" s="220">
        <v>90978.000610351533</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79.419998168945298</v>
      </c>
      <c r="D20" s="224"/>
      <c r="E20" s="224"/>
      <c r="F20" s="225"/>
      <c r="G20" s="34">
        <v>498.670000076294</v>
      </c>
    </row>
    <row r="21" spans="1:7" ht="22.5" hidden="1" customHeight="1" outlineLevel="1" x14ac:dyDescent="0.25">
      <c r="A21" s="25" t="s">
        <v>21</v>
      </c>
      <c r="B21" s="26" t="s">
        <v>22</v>
      </c>
      <c r="C21" s="217">
        <v>6</v>
      </c>
      <c r="D21" s="218"/>
      <c r="E21" s="218"/>
      <c r="F21" s="219"/>
      <c r="G21" s="34">
        <v>39</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41368.960000991843</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2628</v>
      </c>
      <c r="D27" s="36">
        <v>1934</v>
      </c>
      <c r="E27" s="36">
        <v>4686</v>
      </c>
      <c r="F27" s="37">
        <v>9248</v>
      </c>
      <c r="G27" s="34">
        <v>196086</v>
      </c>
    </row>
    <row r="28" spans="1:7" ht="22.5" hidden="1" customHeight="1" outlineLevel="2" x14ac:dyDescent="0.25">
      <c r="A28" s="35" t="s">
        <v>33</v>
      </c>
      <c r="B28" s="26" t="s">
        <v>22</v>
      </c>
      <c r="C28" s="36">
        <v>31</v>
      </c>
      <c r="D28" s="36">
        <v>32</v>
      </c>
      <c r="E28" s="36">
        <v>69</v>
      </c>
      <c r="F28" s="37">
        <v>132</v>
      </c>
      <c r="G28" s="34">
        <v>2812</v>
      </c>
    </row>
    <row r="29" spans="1:7" ht="22.5" hidden="1" customHeight="1" outlineLevel="2" x14ac:dyDescent="0.25">
      <c r="A29" s="35" t="s">
        <v>34</v>
      </c>
      <c r="B29" s="26" t="s">
        <v>15</v>
      </c>
      <c r="C29" s="38">
        <v>2.63</v>
      </c>
      <c r="D29" s="38">
        <v>1.85</v>
      </c>
      <c r="E29" s="38">
        <v>4.4000000000000004</v>
      </c>
      <c r="F29" s="27">
        <v>8.8800000000000008</v>
      </c>
      <c r="G29" s="28">
        <v>179.84</v>
      </c>
    </row>
    <row r="30" spans="1:7" ht="22.5" hidden="1" customHeight="1" outlineLevel="2" x14ac:dyDescent="0.25">
      <c r="A30" s="35" t="s">
        <v>35</v>
      </c>
      <c r="B30" s="26" t="s">
        <v>36</v>
      </c>
      <c r="C30" s="36">
        <v>999.23954372623575</v>
      </c>
      <c r="D30" s="36">
        <v>1045.4054054054054</v>
      </c>
      <c r="E30" s="36">
        <v>1065</v>
      </c>
      <c r="F30" s="36">
        <v>1041.4414414414414</v>
      </c>
      <c r="G30" s="34">
        <v>1090.3358540925267</v>
      </c>
    </row>
    <row r="31" spans="1:7" ht="22.5" hidden="1" customHeight="1" outlineLevel="2" x14ac:dyDescent="0.25">
      <c r="A31" s="35" t="s">
        <v>37</v>
      </c>
      <c r="B31" s="26" t="s">
        <v>11</v>
      </c>
      <c r="C31" s="38">
        <v>368.10998535156301</v>
      </c>
      <c r="D31" s="38">
        <v>446.77999877929699</v>
      </c>
      <c r="E31" s="38">
        <v>0</v>
      </c>
      <c r="F31" s="27">
        <v>814.88998413086006</v>
      </c>
      <c r="G31" s="28">
        <v>12295.6301269531</v>
      </c>
    </row>
    <row r="32" spans="1:7" ht="22.5" hidden="1" customHeight="1" outlineLevel="2" x14ac:dyDescent="0.25">
      <c r="A32" s="35" t="s">
        <v>38</v>
      </c>
      <c r="B32" s="26" t="s">
        <v>22</v>
      </c>
      <c r="C32" s="36">
        <v>14</v>
      </c>
      <c r="D32" s="36">
        <v>18</v>
      </c>
      <c r="E32" s="36">
        <v>0</v>
      </c>
      <c r="F32" s="37">
        <v>32</v>
      </c>
      <c r="G32" s="34">
        <v>479</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2.58</v>
      </c>
      <c r="D35" s="38">
        <v>1.77</v>
      </c>
      <c r="E35" s="38">
        <v>0</v>
      </c>
      <c r="F35" s="27">
        <v>4.3499999999999996</v>
      </c>
      <c r="G35" s="28">
        <v>97.08</v>
      </c>
    </row>
    <row r="36" spans="1:8" ht="22.5" hidden="1" customHeight="1" outlineLevel="2" x14ac:dyDescent="0.25">
      <c r="A36" s="35" t="s">
        <v>42</v>
      </c>
      <c r="B36" s="26" t="s">
        <v>36</v>
      </c>
      <c r="C36" s="36">
        <v>142.67828889595467</v>
      </c>
      <c r="D36" s="36">
        <v>252.41807840638248</v>
      </c>
      <c r="E36" s="36">
        <v>0</v>
      </c>
      <c r="F36" s="36">
        <v>187.33103083468049</v>
      </c>
      <c r="G36" s="34">
        <v>126.65461605843737</v>
      </c>
    </row>
    <row r="37" spans="1:8" ht="22.5" hidden="1" customHeight="1" outlineLevel="2" x14ac:dyDescent="0.25">
      <c r="A37" s="35" t="s">
        <v>43</v>
      </c>
      <c r="B37" s="26" t="s">
        <v>11</v>
      </c>
      <c r="C37" s="36">
        <v>2996.109985351563</v>
      </c>
      <c r="D37" s="36">
        <v>2380.7799987792969</v>
      </c>
      <c r="E37" s="36">
        <v>4686</v>
      </c>
      <c r="F37" s="36">
        <v>10062.889984130859</v>
      </c>
      <c r="G37" s="39">
        <v>208381.6301269531</v>
      </c>
    </row>
    <row r="38" spans="1:8" ht="22.5" hidden="1" customHeight="1" outlineLevel="2" x14ac:dyDescent="0.25">
      <c r="A38" s="35" t="s">
        <v>44</v>
      </c>
      <c r="B38" s="26" t="s">
        <v>11</v>
      </c>
      <c r="C38" s="36">
        <v>4058</v>
      </c>
      <c r="D38" s="36">
        <v>4512</v>
      </c>
      <c r="E38" s="36">
        <v>3394</v>
      </c>
      <c r="F38" s="37">
        <v>11964</v>
      </c>
      <c r="G38" s="34">
        <v>210608</v>
      </c>
    </row>
    <row r="39" spans="1:8" ht="22.5" hidden="1" customHeight="1" outlineLevel="2" x14ac:dyDescent="0.25">
      <c r="A39" s="40" t="s">
        <v>45</v>
      </c>
      <c r="B39" s="26" t="s">
        <v>11</v>
      </c>
      <c r="C39" s="199">
        <v>70507.980041503863</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3722</v>
      </c>
      <c r="D41" s="36">
        <v>4268</v>
      </c>
      <c r="E41" s="36">
        <v>3369</v>
      </c>
      <c r="F41" s="37">
        <v>11359</v>
      </c>
      <c r="G41" s="34">
        <v>203718</v>
      </c>
    </row>
    <row r="42" spans="1:8" ht="22.5" hidden="1" customHeight="1" outlineLevel="2" x14ac:dyDescent="0.25">
      <c r="A42" s="35" t="s">
        <v>48</v>
      </c>
      <c r="B42" s="26" t="s">
        <v>15</v>
      </c>
      <c r="C42" s="38">
        <v>6.73</v>
      </c>
      <c r="D42" s="38">
        <v>7.72</v>
      </c>
      <c r="E42" s="38">
        <v>6.1</v>
      </c>
      <c r="F42" s="27">
        <v>20.549999999999997</v>
      </c>
      <c r="G42" s="28">
        <v>374.96</v>
      </c>
    </row>
    <row r="43" spans="1:8" ht="22.5" hidden="1" customHeight="1" outlineLevel="2" x14ac:dyDescent="0.25">
      <c r="A43" s="35" t="s">
        <v>49</v>
      </c>
      <c r="B43" s="26" t="s">
        <v>36</v>
      </c>
      <c r="C43" s="36">
        <v>553.04606240713224</v>
      </c>
      <c r="D43" s="36">
        <v>552.84974093264248</v>
      </c>
      <c r="E43" s="36">
        <v>552.29508196721315</v>
      </c>
      <c r="F43" s="37">
        <v>552.74939172749396</v>
      </c>
      <c r="G43" s="34">
        <v>543.30595263494774</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457.5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3721</v>
      </c>
      <c r="D62" s="36">
        <v>3712.9</v>
      </c>
      <c r="E62" s="36">
        <v>3147.7</v>
      </c>
      <c r="F62" s="36">
        <v>10581.599999999999</v>
      </c>
      <c r="G62" s="34">
        <v>188767.06</v>
      </c>
    </row>
    <row r="63" spans="1:7" ht="22.5" hidden="1" customHeight="1" outlineLevel="3" x14ac:dyDescent="0.25">
      <c r="A63" s="35" t="s">
        <v>68</v>
      </c>
      <c r="B63" s="46" t="s">
        <v>69</v>
      </c>
      <c r="C63" s="47">
        <v>0.91545847961561089</v>
      </c>
      <c r="D63" s="47">
        <v>0.91044402813060921</v>
      </c>
      <c r="E63" s="47">
        <v>0.91072430893509171</v>
      </c>
      <c r="F63" s="47">
        <v>0.91228475533687792</v>
      </c>
      <c r="G63" s="48">
        <v>0.91720570002878421</v>
      </c>
    </row>
    <row r="64" spans="1:7" ht="22.5" hidden="1" customHeight="1" outlineLevel="3" x14ac:dyDescent="0.25">
      <c r="A64" s="35" t="s">
        <v>70</v>
      </c>
      <c r="B64" s="26" t="s">
        <v>11</v>
      </c>
      <c r="C64" s="36">
        <v>303.95</v>
      </c>
      <c r="D64" s="36">
        <v>324.53999999999996</v>
      </c>
      <c r="E64" s="36">
        <v>275.64</v>
      </c>
      <c r="F64" s="37">
        <v>904.13</v>
      </c>
      <c r="G64" s="34">
        <v>15090.92</v>
      </c>
    </row>
    <row r="65" spans="1:7" ht="22.5" hidden="1" customHeight="1" outlineLevel="3" x14ac:dyDescent="0.25">
      <c r="A65" s="35" t="s">
        <v>71</v>
      </c>
      <c r="B65" s="46" t="s">
        <v>69</v>
      </c>
      <c r="C65" s="47">
        <v>7.4779254200259312E-2</v>
      </c>
      <c r="D65" s="47">
        <v>7.9580787225486241E-2</v>
      </c>
      <c r="E65" s="47">
        <v>7.9750944662727918E-2</v>
      </c>
      <c r="F65" s="47">
        <v>7.7948893914221995E-2</v>
      </c>
      <c r="G65" s="48">
        <v>7.3325705463010232E-2</v>
      </c>
    </row>
    <row r="66" spans="1:7" ht="22.5" hidden="1" customHeight="1" outlineLevel="3" x14ac:dyDescent="0.25">
      <c r="A66" s="35" t="s">
        <v>72</v>
      </c>
      <c r="B66" s="26" t="s">
        <v>11</v>
      </c>
      <c r="C66" s="36">
        <v>39.68</v>
      </c>
      <c r="D66" s="36">
        <v>40.68</v>
      </c>
      <c r="E66" s="36">
        <v>32.92</v>
      </c>
      <c r="F66" s="37">
        <v>113.28</v>
      </c>
      <c r="G66" s="34">
        <v>1948.7</v>
      </c>
    </row>
    <row r="67" spans="1:7" ht="22.5" hidden="1" customHeight="1" outlineLevel="3" x14ac:dyDescent="0.25">
      <c r="A67" s="35" t="s">
        <v>73</v>
      </c>
      <c r="B67" s="46" t="s">
        <v>69</v>
      </c>
      <c r="C67" s="47">
        <v>9.7622661841299217E-3</v>
      </c>
      <c r="D67" s="47">
        <v>9.9751846439045441E-3</v>
      </c>
      <c r="E67" s="47">
        <v>9.524746402180392E-3</v>
      </c>
      <c r="F67" s="47">
        <v>9.7663507489001225E-3</v>
      </c>
      <c r="G67" s="48">
        <v>9.4685945082054659E-3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6.1049631670709809E-3</v>
      </c>
    </row>
    <row r="73" spans="1:7" ht="22.5" hidden="1" customHeight="1" outlineLevel="3" x14ac:dyDescent="0.25">
      <c r="A73" s="35" t="s">
        <v>79</v>
      </c>
      <c r="B73" s="26" t="s">
        <v>11</v>
      </c>
      <c r="C73" s="36">
        <v>1888.4</v>
      </c>
      <c r="D73" s="36">
        <v>1878.4</v>
      </c>
      <c r="E73" s="36">
        <v>1585.8</v>
      </c>
      <c r="F73" s="37">
        <v>5352.6</v>
      </c>
      <c r="G73" s="34">
        <v>94005.17</v>
      </c>
    </row>
    <row r="74" spans="1:7" ht="22.5" hidden="1" customHeight="1" outlineLevel="3" x14ac:dyDescent="0.25">
      <c r="A74" s="35" t="s">
        <v>80</v>
      </c>
      <c r="B74" s="46" t="s">
        <v>69</v>
      </c>
      <c r="C74" s="47">
        <v>0.91497124362247995</v>
      </c>
      <c r="D74" s="47">
        <v>0.9098438869863843</v>
      </c>
      <c r="E74" s="47">
        <v>0.91012919036495843</v>
      </c>
      <c r="F74" s="47">
        <v>0.91173108991774576</v>
      </c>
      <c r="G74" s="48">
        <v>0.91068916875217554</v>
      </c>
    </row>
    <row r="75" spans="1:7" ht="22.5" hidden="1" customHeight="1" outlineLevel="3" x14ac:dyDescent="0.25">
      <c r="A75" s="35" t="s">
        <v>81</v>
      </c>
      <c r="B75" s="26" t="s">
        <v>11</v>
      </c>
      <c r="C75" s="36">
        <v>155.25</v>
      </c>
      <c r="D75" s="36">
        <v>165.42</v>
      </c>
      <c r="E75" s="36">
        <v>139.88999999999999</v>
      </c>
      <c r="F75" s="37">
        <v>460.55999999999995</v>
      </c>
      <c r="G75" s="34">
        <v>7608.77</v>
      </c>
    </row>
    <row r="76" spans="1:7" ht="22.5" hidden="1" customHeight="1" outlineLevel="3" x14ac:dyDescent="0.25">
      <c r="A76" s="35" t="s">
        <v>82</v>
      </c>
      <c r="B76" s="46" t="s">
        <v>69</v>
      </c>
      <c r="C76" s="47">
        <v>7.5222032181947687E-2</v>
      </c>
      <c r="D76" s="47">
        <v>8.0124774161673587E-2</v>
      </c>
      <c r="E76" s="47">
        <v>8.0286273451982609E-2</v>
      </c>
      <c r="F76" s="47">
        <v>7.8449140748891547E-2</v>
      </c>
      <c r="G76" s="48">
        <v>7.3711099363221094E-2</v>
      </c>
    </row>
    <row r="77" spans="1:7" ht="22.5" hidden="1" customHeight="1" outlineLevel="3" x14ac:dyDescent="0.25">
      <c r="A77" s="35" t="s">
        <v>83</v>
      </c>
      <c r="B77" s="26" t="s">
        <v>11</v>
      </c>
      <c r="C77" s="36">
        <v>20.239999999999998</v>
      </c>
      <c r="D77" s="36">
        <v>20.71</v>
      </c>
      <c r="E77" s="36">
        <v>16.7</v>
      </c>
      <c r="F77" s="37">
        <v>57.650000000000006</v>
      </c>
      <c r="G77" s="34">
        <v>980.09</v>
      </c>
    </row>
    <row r="78" spans="1:7" ht="22.5" hidden="1" customHeight="1" outlineLevel="3" x14ac:dyDescent="0.25">
      <c r="A78" s="35" t="s">
        <v>84</v>
      </c>
      <c r="B78" s="46" t="s">
        <v>69</v>
      </c>
      <c r="C78" s="47">
        <v>9.8067241955724378E-3</v>
      </c>
      <c r="D78" s="47">
        <v>1.0031338851942089E-2</v>
      </c>
      <c r="E78" s="47">
        <v>9.5845361830589008E-3</v>
      </c>
      <c r="F78" s="47">
        <v>9.8197693333628589E-3</v>
      </c>
      <c r="G78" s="48">
        <v>9.4947687175324473E-3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2.1698639153453804E-3</v>
      </c>
    </row>
    <row r="84" spans="1:7" ht="22.5" hidden="1" customHeight="1" outlineLevel="3" x14ac:dyDescent="0.25">
      <c r="A84" s="35" t="s">
        <v>90</v>
      </c>
      <c r="B84" s="26" t="s">
        <v>11</v>
      </c>
      <c r="C84" s="36">
        <v>1832.6</v>
      </c>
      <c r="D84" s="36">
        <v>1834.5</v>
      </c>
      <c r="E84" s="36">
        <v>1561.9</v>
      </c>
      <c r="F84" s="37">
        <v>5229</v>
      </c>
      <c r="G84" s="34">
        <v>93909.119999999995</v>
      </c>
    </row>
    <row r="85" spans="1:7" ht="22.5" hidden="1" customHeight="1" outlineLevel="3" x14ac:dyDescent="0.25">
      <c r="A85" s="35" t="s">
        <v>91</v>
      </c>
      <c r="B85" s="46" t="s">
        <v>69</v>
      </c>
      <c r="C85" s="47">
        <v>0.91596109439507378</v>
      </c>
      <c r="D85" s="47">
        <v>0.9110593517051635</v>
      </c>
      <c r="E85" s="47">
        <v>0.91132933069602706</v>
      </c>
      <c r="F85" s="47">
        <v>0.91285220488111452</v>
      </c>
      <c r="G85" s="48">
        <v>0.91544997892914848</v>
      </c>
    </row>
    <row r="86" spans="1:7" ht="22.5" hidden="1" customHeight="1" outlineLevel="3" x14ac:dyDescent="0.25">
      <c r="A86" s="35" t="s">
        <v>92</v>
      </c>
      <c r="B86" s="26" t="s">
        <v>11</v>
      </c>
      <c r="C86" s="36">
        <v>148.69999999999999</v>
      </c>
      <c r="D86" s="36">
        <v>159.12</v>
      </c>
      <c r="E86" s="36">
        <v>135.75</v>
      </c>
      <c r="F86" s="37">
        <v>443.57</v>
      </c>
      <c r="G86" s="34">
        <v>7482.15</v>
      </c>
    </row>
    <row r="87" spans="1:7" ht="22.5" hidden="1" customHeight="1" outlineLevel="3" x14ac:dyDescent="0.25">
      <c r="A87" s="35" t="s">
        <v>93</v>
      </c>
      <c r="B87" s="46" t="s">
        <v>69</v>
      </c>
      <c r="C87" s="47">
        <v>7.4322500674750339E-2</v>
      </c>
      <c r="D87" s="47">
        <v>7.9023038453707062E-2</v>
      </c>
      <c r="E87" s="47">
        <v>7.920670762659944E-2</v>
      </c>
      <c r="F87" s="47">
        <v>7.7436192870360673E-2</v>
      </c>
      <c r="G87" s="48">
        <v>7.2937900598416094E-2</v>
      </c>
    </row>
    <row r="88" spans="1:7" ht="22.5" hidden="1" customHeight="1" outlineLevel="3" x14ac:dyDescent="0.25">
      <c r="A88" s="35" t="s">
        <v>94</v>
      </c>
      <c r="B88" s="26" t="s">
        <v>11</v>
      </c>
      <c r="C88" s="36">
        <v>19.440000000000001</v>
      </c>
      <c r="D88" s="36">
        <v>19.97</v>
      </c>
      <c r="E88" s="36">
        <v>16.22</v>
      </c>
      <c r="F88" s="37">
        <v>55.629999999999995</v>
      </c>
      <c r="G88" s="34">
        <v>968.61</v>
      </c>
    </row>
    <row r="89" spans="1:7" ht="22.5" hidden="1" customHeight="1" outlineLevel="3" x14ac:dyDescent="0.25">
      <c r="A89" s="35" t="s">
        <v>95</v>
      </c>
      <c r="B89" s="46" t="s">
        <v>69</v>
      </c>
      <c r="C89" s="47">
        <v>9.7164049301758353E-3</v>
      </c>
      <c r="D89" s="47">
        <v>9.9176098411295245E-3</v>
      </c>
      <c r="E89" s="47">
        <v>9.4639616773734281E-3</v>
      </c>
      <c r="F89" s="47">
        <v>9.7116022485248411E-3</v>
      </c>
      <c r="G89" s="48">
        <v>9.4422565570901167E-3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1116.3699999999999</v>
      </c>
      <c r="D94" s="36">
        <v>1115.06</v>
      </c>
      <c r="E94" s="36">
        <v>992.44</v>
      </c>
      <c r="F94" s="37">
        <v>3223.87</v>
      </c>
      <c r="G94" s="34">
        <v>55963.37</v>
      </c>
    </row>
    <row r="95" spans="1:7" ht="22.5" hidden="1" customHeight="1" outlineLevel="2" x14ac:dyDescent="0.25">
      <c r="A95" s="35" t="s">
        <v>101</v>
      </c>
      <c r="B95" s="26" t="s">
        <v>11</v>
      </c>
      <c r="C95" s="36">
        <v>1110.1300000000001</v>
      </c>
      <c r="D95" s="36">
        <v>1116.81</v>
      </c>
      <c r="E95" s="36">
        <v>995.19</v>
      </c>
      <c r="F95" s="37">
        <v>3222.13</v>
      </c>
      <c r="G95" s="34">
        <v>56988.57</v>
      </c>
    </row>
    <row r="96" spans="1:7" ht="22.5" hidden="1" customHeight="1" outlineLevel="2" x14ac:dyDescent="0.25">
      <c r="A96" s="35" t="s">
        <v>102</v>
      </c>
      <c r="B96" s="26" t="s">
        <v>11</v>
      </c>
      <c r="C96" s="36">
        <v>1113.69</v>
      </c>
      <c r="D96" s="36">
        <v>1113.19</v>
      </c>
      <c r="E96" s="36">
        <v>989.75</v>
      </c>
      <c r="F96" s="37">
        <v>3216.63</v>
      </c>
      <c r="G96" s="34">
        <v>57302</v>
      </c>
    </row>
    <row r="97" spans="1:7" ht="22.5" hidden="1" customHeight="1" outlineLevel="2" x14ac:dyDescent="0.25">
      <c r="A97" s="35" t="s">
        <v>103</v>
      </c>
      <c r="B97" s="26" t="s">
        <v>11</v>
      </c>
      <c r="C97" s="36">
        <v>2248.4</v>
      </c>
      <c r="D97" s="36">
        <v>2248.1</v>
      </c>
      <c r="E97" s="36">
        <v>2023.9</v>
      </c>
      <c r="F97" s="37">
        <v>6520.4</v>
      </c>
      <c r="G97" s="34">
        <v>117379.8</v>
      </c>
    </row>
    <row r="98" spans="1:7" ht="22.5" hidden="1" customHeight="1" outlineLevel="2" x14ac:dyDescent="0.25">
      <c r="A98" s="35" t="s">
        <v>104</v>
      </c>
      <c r="B98" s="46" t="s">
        <v>69</v>
      </c>
      <c r="C98" s="52">
        <v>0.67313536056332124</v>
      </c>
      <c r="D98" s="52">
        <v>0.67206567296251785</v>
      </c>
      <c r="E98" s="52">
        <v>0.67975871403717358</v>
      </c>
      <c r="F98" s="53">
        <v>0.67480592757872326</v>
      </c>
      <c r="G98" s="54">
        <v>0.68943955129614032</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1117.3699999999999</v>
      </c>
      <c r="D100" s="36">
        <v>1115.94</v>
      </c>
      <c r="E100" s="36">
        <v>993.31</v>
      </c>
      <c r="F100" s="37">
        <v>3226.62</v>
      </c>
      <c r="G100" s="34">
        <v>56031.87</v>
      </c>
    </row>
    <row r="101" spans="1:7" ht="22.5" hidden="1" customHeight="1" outlineLevel="2" x14ac:dyDescent="0.25">
      <c r="A101" s="35" t="s">
        <v>107</v>
      </c>
      <c r="B101" s="26" t="s">
        <v>11</v>
      </c>
      <c r="C101" s="36">
        <v>1115.6199999999999</v>
      </c>
      <c r="D101" s="36">
        <v>1115.82</v>
      </c>
      <c r="E101" s="36">
        <v>888.18</v>
      </c>
      <c r="F101" s="37">
        <v>3119.6199999999994</v>
      </c>
      <c r="G101" s="34">
        <v>55114.18</v>
      </c>
    </row>
    <row r="102" spans="1:7" ht="22.5" hidden="1" customHeight="1" outlineLevel="2" x14ac:dyDescent="0.25">
      <c r="A102" s="35" t="s">
        <v>108</v>
      </c>
      <c r="B102" s="26" t="s">
        <v>11</v>
      </c>
      <c r="C102" s="36">
        <v>1126.3699999999999</v>
      </c>
      <c r="D102" s="36">
        <v>1124.94</v>
      </c>
      <c r="E102" s="36">
        <v>835.69</v>
      </c>
      <c r="F102" s="37">
        <v>3087</v>
      </c>
      <c r="G102" s="34">
        <v>54995.06</v>
      </c>
    </row>
    <row r="103" spans="1:7" ht="22.5" hidden="1" customHeight="1" outlineLevel="2" x14ac:dyDescent="0.25">
      <c r="A103" s="35" t="s">
        <v>109</v>
      </c>
      <c r="B103" s="26" t="s">
        <v>11</v>
      </c>
      <c r="C103" s="36">
        <v>2079.5</v>
      </c>
      <c r="D103" s="36">
        <v>2036</v>
      </c>
      <c r="E103" s="36">
        <v>1656.7</v>
      </c>
      <c r="F103" s="37">
        <v>5772.2</v>
      </c>
      <c r="G103" s="34">
        <v>104798.9</v>
      </c>
    </row>
    <row r="104" spans="1:7" ht="22.5" hidden="1" customHeight="1" outlineLevel="2" x14ac:dyDescent="0.25">
      <c r="A104" s="35" t="s">
        <v>110</v>
      </c>
      <c r="B104" s="46" t="s">
        <v>69</v>
      </c>
      <c r="C104" s="52">
        <v>0.61901671746999432</v>
      </c>
      <c r="D104" s="52">
        <v>0.60654809783418229</v>
      </c>
      <c r="E104" s="52">
        <v>0.60971301128375743</v>
      </c>
      <c r="F104" s="53">
        <v>0.61190004706760348</v>
      </c>
      <c r="G104" s="54">
        <v>0.63078247159899203</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191.89999999999998</v>
      </c>
      <c r="D106" s="36">
        <v>176.66000000000003</v>
      </c>
      <c r="E106" s="36">
        <v>159.77999999999997</v>
      </c>
      <c r="F106" s="37">
        <v>528.33999999999992</v>
      </c>
      <c r="G106" s="34">
        <v>8435.59</v>
      </c>
    </row>
    <row r="107" spans="1:7" ht="22.5" hidden="1" customHeight="1" outlineLevel="2" x14ac:dyDescent="0.25">
      <c r="A107" s="35" t="s">
        <v>113</v>
      </c>
      <c r="B107" s="46" t="s">
        <v>69</v>
      </c>
      <c r="C107" s="52">
        <v>4.4340211187874026E-2</v>
      </c>
      <c r="D107" s="52">
        <v>4.1236198968278057E-2</v>
      </c>
      <c r="E107" s="52">
        <v>4.3411400315165993E-2</v>
      </c>
      <c r="F107" s="53">
        <v>4.2980329629207815E-2</v>
      </c>
      <c r="G107" s="54">
        <v>3.7967590952688084E-2</v>
      </c>
    </row>
    <row r="108" spans="1:7" ht="22.5" hidden="1" customHeight="1" outlineLevel="2" x14ac:dyDescent="0.25">
      <c r="A108" s="35" t="s">
        <v>114</v>
      </c>
      <c r="B108" s="26" t="s">
        <v>11</v>
      </c>
      <c r="C108" s="36">
        <v>4136.3</v>
      </c>
      <c r="D108" s="36">
        <v>4109</v>
      </c>
      <c r="E108" s="36">
        <v>3523.3</v>
      </c>
      <c r="F108" s="37">
        <v>11768.599999999999</v>
      </c>
      <c r="G108" s="34">
        <v>213749.6</v>
      </c>
    </row>
    <row r="109" spans="1:7" ht="22.5" hidden="1" customHeight="1" outlineLevel="2" x14ac:dyDescent="0.25">
      <c r="A109" s="35" t="s">
        <v>115</v>
      </c>
      <c r="B109" s="26" t="s">
        <v>11</v>
      </c>
      <c r="C109" s="36">
        <v>173</v>
      </c>
      <c r="D109" s="36">
        <v>166</v>
      </c>
      <c r="E109" s="36">
        <v>146</v>
      </c>
      <c r="F109" s="37">
        <v>485</v>
      </c>
      <c r="G109" s="34">
        <v>8562</v>
      </c>
    </row>
    <row r="110" spans="1:7" ht="22.5" hidden="1" customHeight="1" outlineLevel="2" thickBot="1" x14ac:dyDescent="0.3">
      <c r="A110" s="17" t="s">
        <v>116</v>
      </c>
      <c r="B110" s="49" t="s">
        <v>69</v>
      </c>
      <c r="C110" s="55">
        <v>0.61739967609764845</v>
      </c>
      <c r="D110" s="55">
        <v>0.61312252303872417</v>
      </c>
      <c r="E110" s="55">
        <v>0.6187132983057515</v>
      </c>
      <c r="F110" s="55">
        <v>0.6162903287464776</v>
      </c>
      <c r="G110" s="56">
        <v>0.63541244141374853</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4136.3</v>
      </c>
      <c r="D112" s="57">
        <v>4109</v>
      </c>
      <c r="E112" s="57">
        <v>3523.3</v>
      </c>
      <c r="F112" s="58">
        <v>11768.599999999999</v>
      </c>
      <c r="G112" s="59">
        <v>213749.6</v>
      </c>
    </row>
    <row r="113" spans="1:7" ht="22.5" hidden="1" customHeight="1" outlineLevel="1" x14ac:dyDescent="0.25">
      <c r="A113" s="35" t="s">
        <v>118</v>
      </c>
      <c r="B113" s="26" t="s">
        <v>11</v>
      </c>
      <c r="C113" s="36">
        <v>4036</v>
      </c>
      <c r="D113" s="36">
        <v>4012</v>
      </c>
      <c r="E113" s="36">
        <v>3120</v>
      </c>
      <c r="F113" s="37">
        <v>11168</v>
      </c>
      <c r="G113" s="34">
        <v>195496</v>
      </c>
    </row>
    <row r="114" spans="1:7" ht="22.5" hidden="1" customHeight="1" outlineLevel="1" x14ac:dyDescent="0.25">
      <c r="A114" s="35" t="s">
        <v>119</v>
      </c>
      <c r="B114" s="26" t="s">
        <v>11</v>
      </c>
      <c r="C114" s="36">
        <v>4005</v>
      </c>
      <c r="D114" s="36">
        <v>3997</v>
      </c>
      <c r="E114" s="36">
        <v>3446</v>
      </c>
      <c r="F114" s="37">
        <v>11448</v>
      </c>
      <c r="G114" s="34">
        <v>200781</v>
      </c>
    </row>
    <row r="115" spans="1:7" ht="22.5" hidden="1" customHeight="1" outlineLevel="1" x14ac:dyDescent="0.25">
      <c r="A115" s="35" t="s">
        <v>120</v>
      </c>
      <c r="B115" s="46" t="s">
        <v>69</v>
      </c>
      <c r="C115" s="52">
        <v>0.96825665449798126</v>
      </c>
      <c r="D115" s="52">
        <v>0.97274275979557068</v>
      </c>
      <c r="E115" s="52">
        <v>0.97806034115743756</v>
      </c>
      <c r="F115" s="52">
        <v>0.97275801709634124</v>
      </c>
      <c r="G115" s="60">
        <v>0.93932807359639503</v>
      </c>
    </row>
    <row r="116" spans="1:7" ht="22.5" hidden="1" customHeight="1" outlineLevel="1" x14ac:dyDescent="0.25">
      <c r="A116" s="35" t="s">
        <v>121</v>
      </c>
      <c r="B116" s="61" t="s">
        <v>122</v>
      </c>
      <c r="C116" s="36">
        <v>3247</v>
      </c>
      <c r="D116" s="36">
        <v>1787</v>
      </c>
      <c r="E116" s="36">
        <v>1844</v>
      </c>
      <c r="F116" s="37">
        <v>6878</v>
      </c>
      <c r="G116" s="34">
        <v>325544</v>
      </c>
    </row>
    <row r="117" spans="1:7" ht="22.5" hidden="1" customHeight="1" outlineLevel="1" x14ac:dyDescent="0.25">
      <c r="A117" s="35" t="s">
        <v>123</v>
      </c>
      <c r="B117" s="61" t="s">
        <v>124</v>
      </c>
      <c r="C117" s="43">
        <v>0.81073657927590514</v>
      </c>
      <c r="D117" s="43">
        <v>0.44708531398548912</v>
      </c>
      <c r="E117" s="43">
        <v>0.53511317469529884</v>
      </c>
      <c r="F117" s="44">
        <v>0.60080363382250179</v>
      </c>
      <c r="G117" s="45">
        <v>1.6213884779934356</v>
      </c>
    </row>
    <row r="118" spans="1:7" ht="22.5" hidden="1" customHeight="1" outlineLevel="1" x14ac:dyDescent="0.25">
      <c r="A118" s="35" t="s">
        <v>125</v>
      </c>
      <c r="B118" s="61" t="s">
        <v>122</v>
      </c>
      <c r="C118" s="36">
        <v>54260</v>
      </c>
      <c r="D118" s="36">
        <v>57040</v>
      </c>
      <c r="E118" s="36">
        <v>56128</v>
      </c>
      <c r="F118" s="37">
        <v>167428</v>
      </c>
      <c r="G118" s="34">
        <v>2962728</v>
      </c>
    </row>
    <row r="119" spans="1:7" ht="22.5" hidden="1" customHeight="1" outlineLevel="1" thickBot="1" x14ac:dyDescent="0.3">
      <c r="A119" s="17" t="s">
        <v>126</v>
      </c>
      <c r="B119" s="62" t="s">
        <v>124</v>
      </c>
      <c r="C119" s="63">
        <v>13.548064918851436</v>
      </c>
      <c r="D119" s="63">
        <v>14.270703027270454</v>
      </c>
      <c r="E119" s="63">
        <v>16.287869994196168</v>
      </c>
      <c r="F119" s="64">
        <v>14.625087351502446</v>
      </c>
      <c r="G119" s="65">
        <v>14.756017750683581</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3760.68</v>
      </c>
      <c r="D121" s="57">
        <v>3753.58</v>
      </c>
      <c r="E121" s="57">
        <v>3180.62</v>
      </c>
      <c r="F121" s="58">
        <v>10694.880000000001</v>
      </c>
      <c r="G121" s="66">
        <v>190715.76</v>
      </c>
    </row>
    <row r="122" spans="1:7" ht="22.5" hidden="1" customHeight="1" outlineLevel="1" x14ac:dyDescent="0.25">
      <c r="A122" s="35" t="s">
        <v>47</v>
      </c>
      <c r="B122" s="26" t="s">
        <v>11</v>
      </c>
      <c r="C122" s="36">
        <v>4005</v>
      </c>
      <c r="D122" s="36">
        <v>3997</v>
      </c>
      <c r="E122" s="36">
        <v>3446</v>
      </c>
      <c r="F122" s="37">
        <v>11448</v>
      </c>
      <c r="G122" s="34">
        <v>200781</v>
      </c>
    </row>
    <row r="123" spans="1:7" ht="22.5" hidden="1" customHeight="1" outlineLevel="1" thickBot="1" x14ac:dyDescent="0.3">
      <c r="A123" s="17" t="s">
        <v>129</v>
      </c>
      <c r="B123" s="49" t="s">
        <v>69</v>
      </c>
      <c r="C123" s="55">
        <v>1.0649669740578831</v>
      </c>
      <c r="D123" s="55">
        <v>1.0648500897809559</v>
      </c>
      <c r="E123" s="55">
        <v>1.0834365626827474</v>
      </c>
      <c r="F123" s="67">
        <v>1.0704187424262823</v>
      </c>
      <c r="G123" s="68">
        <v>1.0527761313485575</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242.5</v>
      </c>
      <c r="D126" s="36">
        <v>225</v>
      </c>
      <c r="E126" s="36">
        <v>191.52</v>
      </c>
      <c r="F126" s="36">
        <v>659.02</v>
      </c>
      <c r="G126" s="34">
        <v>10938</v>
      </c>
    </row>
    <row r="127" spans="1:7" ht="22.5" hidden="1" customHeight="1" outlineLevel="2" x14ac:dyDescent="0.25">
      <c r="A127" s="69" t="s">
        <v>133</v>
      </c>
      <c r="B127" s="26" t="s">
        <v>11</v>
      </c>
      <c r="C127" s="36">
        <v>242.5</v>
      </c>
      <c r="D127" s="36">
        <v>225</v>
      </c>
      <c r="E127" s="36">
        <v>191.52</v>
      </c>
      <c r="F127" s="37">
        <v>659.02</v>
      </c>
      <c r="G127" s="34">
        <v>10938</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8</v>
      </c>
      <c r="F129" s="37">
        <v>24</v>
      </c>
      <c r="G129" s="34">
        <v>377.67</v>
      </c>
    </row>
    <row r="130" spans="1:7" ht="22.5" hidden="1" customHeight="1" outlineLevel="2" x14ac:dyDescent="0.25">
      <c r="A130" s="35" t="s">
        <v>49</v>
      </c>
      <c r="B130" s="26" t="s">
        <v>36</v>
      </c>
      <c r="C130" s="36">
        <v>30.3125</v>
      </c>
      <c r="D130" s="36">
        <v>28.125</v>
      </c>
      <c r="E130" s="36">
        <v>23.94</v>
      </c>
      <c r="F130" s="37">
        <v>27.459166666666665</v>
      </c>
      <c r="G130" s="34">
        <v>28.961792040670424</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0.48</v>
      </c>
      <c r="D132" s="38">
        <v>0.13</v>
      </c>
      <c r="E132" s="38">
        <v>0</v>
      </c>
      <c r="F132" s="27">
        <v>0.61</v>
      </c>
      <c r="G132" s="28">
        <v>123.44</v>
      </c>
    </row>
    <row r="133" spans="1:7" ht="22.5" hidden="1" customHeight="1" outlineLevel="2" x14ac:dyDescent="0.25">
      <c r="A133" s="35" t="s">
        <v>138</v>
      </c>
      <c r="B133" s="26" t="s">
        <v>15</v>
      </c>
      <c r="C133" s="38">
        <v>8</v>
      </c>
      <c r="D133" s="38">
        <v>8</v>
      </c>
      <c r="E133" s="38">
        <v>8</v>
      </c>
      <c r="F133" s="27">
        <v>24</v>
      </c>
      <c r="G133" s="28">
        <v>277.74</v>
      </c>
    </row>
    <row r="134" spans="1:7" ht="22.5" hidden="1" customHeight="1" outlineLevel="2" x14ac:dyDescent="0.25">
      <c r="A134" s="35" t="s">
        <v>139</v>
      </c>
      <c r="B134" s="26" t="s">
        <v>11</v>
      </c>
      <c r="C134" s="36">
        <v>331.93</v>
      </c>
      <c r="D134" s="36">
        <v>318.05</v>
      </c>
      <c r="E134" s="36">
        <v>281.08</v>
      </c>
      <c r="F134" s="37">
        <v>931.06</v>
      </c>
      <c r="G134" s="34">
        <v>15102.82</v>
      </c>
    </row>
    <row r="135" spans="1:7" ht="22.5" hidden="1" customHeight="1" outlineLevel="2" thickBot="1" x14ac:dyDescent="0.3">
      <c r="A135" s="17" t="s">
        <v>140</v>
      </c>
      <c r="B135" s="18" t="s">
        <v>36</v>
      </c>
      <c r="C135" s="63">
        <v>39.142688679245282</v>
      </c>
      <c r="D135" s="63">
        <v>39.120541205412053</v>
      </c>
      <c r="E135" s="63">
        <v>35.134999999999998</v>
      </c>
      <c r="F135" s="64">
        <v>37.83258837870784</v>
      </c>
      <c r="G135" s="65">
        <v>37.645994316765538</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127.24000000000001</v>
      </c>
      <c r="D137" s="57">
        <v>128.36000000000001</v>
      </c>
      <c r="E137" s="57">
        <v>123.83000000000001</v>
      </c>
      <c r="F137" s="58">
        <v>379.43000000000006</v>
      </c>
      <c r="G137" s="59">
        <v>6490.51</v>
      </c>
    </row>
    <row r="138" spans="1:7" ht="22.5" hidden="1" customHeight="1" outlineLevel="1" x14ac:dyDescent="0.25">
      <c r="A138" s="35" t="s">
        <v>144</v>
      </c>
      <c r="B138" s="71" t="s">
        <v>145</v>
      </c>
      <c r="C138" s="38">
        <v>31.770287141073663</v>
      </c>
      <c r="D138" s="38">
        <v>32.114085564173131</v>
      </c>
      <c r="E138" s="38">
        <v>35.934416715031922</v>
      </c>
      <c r="F138" s="38">
        <v>33.143780573025865</v>
      </c>
      <c r="G138" s="72">
        <v>32.326315737046833</v>
      </c>
    </row>
    <row r="139" spans="1:7" ht="22.5" hidden="1" customHeight="1" outlineLevel="1" x14ac:dyDescent="0.25">
      <c r="A139" s="35" t="s">
        <v>146</v>
      </c>
      <c r="B139" s="71" t="s">
        <v>147</v>
      </c>
      <c r="C139" s="73">
        <v>57756</v>
      </c>
      <c r="D139" s="73">
        <v>59104</v>
      </c>
      <c r="E139" s="73">
        <v>58404</v>
      </c>
      <c r="F139" s="37">
        <v>175264</v>
      </c>
      <c r="G139" s="74">
        <v>3298900</v>
      </c>
    </row>
    <row r="140" spans="1:7" ht="22.5" hidden="1" customHeight="1" outlineLevel="1" x14ac:dyDescent="0.25">
      <c r="A140" s="40" t="s">
        <v>148</v>
      </c>
      <c r="B140" s="71" t="s">
        <v>149</v>
      </c>
      <c r="C140" s="38">
        <v>14.420973782771535</v>
      </c>
      <c r="D140" s="38">
        <v>14.787090317738304</v>
      </c>
      <c r="E140" s="38">
        <v>16.948345908299476</v>
      </c>
      <c r="F140" s="38">
        <v>15.309573724668065</v>
      </c>
      <c r="G140" s="72">
        <v>16.430339524158164</v>
      </c>
    </row>
    <row r="141" spans="1:7" ht="22.5" hidden="1" customHeight="1" outlineLevel="1" x14ac:dyDescent="0.25">
      <c r="A141" s="35" t="s">
        <v>150</v>
      </c>
      <c r="B141" s="71" t="s">
        <v>151</v>
      </c>
      <c r="C141" s="36">
        <v>201</v>
      </c>
      <c r="D141" s="36">
        <v>200</v>
      </c>
      <c r="E141" s="36">
        <v>199</v>
      </c>
      <c r="F141" s="37">
        <v>600</v>
      </c>
      <c r="G141" s="39">
        <v>10170</v>
      </c>
    </row>
    <row r="142" spans="1:7" ht="22.5" hidden="1" customHeight="1" outlineLevel="1" x14ac:dyDescent="0.25">
      <c r="A142" s="35" t="s">
        <v>152</v>
      </c>
      <c r="B142" s="71" t="s">
        <v>153</v>
      </c>
      <c r="C142" s="38">
        <v>5.0187265917602995E-2</v>
      </c>
      <c r="D142" s="38">
        <v>5.0037528146109581E-2</v>
      </c>
      <c r="E142" s="38">
        <v>5.7748113755078351E-2</v>
      </c>
      <c r="F142" s="27">
        <v>5.2410901467505239E-2</v>
      </c>
      <c r="G142" s="72">
        <v>5.0652203146712087E-2</v>
      </c>
    </row>
    <row r="143" spans="1:7" ht="22.5" hidden="1" customHeight="1" outlineLevel="1" thickBot="1" x14ac:dyDescent="0.3">
      <c r="A143" s="17" t="s">
        <v>154</v>
      </c>
      <c r="B143" s="75" t="s">
        <v>151</v>
      </c>
      <c r="C143" s="76">
        <v>101</v>
      </c>
      <c r="D143" s="76">
        <v>100</v>
      </c>
      <c r="E143" s="76">
        <v>98</v>
      </c>
      <c r="F143" s="77">
        <v>299</v>
      </c>
      <c r="G143" s="78">
        <v>5071</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37">
        <v>1828</v>
      </c>
      <c r="D151" s="137">
        <v>186</v>
      </c>
      <c r="E151" s="137">
        <v>0</v>
      </c>
      <c r="F151" s="36">
        <v>2014</v>
      </c>
      <c r="G151" s="39">
        <v>30268</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37">
        <v>0</v>
      </c>
      <c r="D154" s="137">
        <v>3024</v>
      </c>
      <c r="E154" s="137">
        <v>952</v>
      </c>
      <c r="F154" s="36">
        <v>3976</v>
      </c>
      <c r="G154" s="39">
        <v>38532</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37">
        <v>1860</v>
      </c>
      <c r="D157" s="137">
        <v>2008</v>
      </c>
      <c r="E157" s="137">
        <v>1838</v>
      </c>
      <c r="F157" s="36">
        <v>5706</v>
      </c>
      <c r="G157" s="39">
        <v>79862</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11696</v>
      </c>
      <c r="D166" s="194"/>
      <c r="E166" s="194"/>
      <c r="F166" s="195"/>
      <c r="G166" s="86">
        <v>152572.25997924805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133535.889984131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38" t="s">
        <v>176</v>
      </c>
      <c r="E173" s="138" t="s">
        <v>177</v>
      </c>
      <c r="F173" s="138" t="s">
        <v>178</v>
      </c>
      <c r="G173" s="96" t="s">
        <v>179</v>
      </c>
    </row>
    <row r="174" spans="1:10" ht="30.75" hidden="1" customHeight="1" outlineLevel="1" x14ac:dyDescent="0.25">
      <c r="A174" s="171" t="s">
        <v>291</v>
      </c>
      <c r="B174" s="172"/>
      <c r="C174" s="172"/>
      <c r="D174" s="97" t="s">
        <v>296</v>
      </c>
      <c r="E174" s="98" t="s">
        <v>212</v>
      </c>
      <c r="F174" s="98" t="s">
        <v>197</v>
      </c>
      <c r="G174" s="99">
        <v>380</v>
      </c>
    </row>
    <row r="175" spans="1:10" ht="30.75" hidden="1" customHeight="1" outlineLevel="1" x14ac:dyDescent="0.25">
      <c r="A175" s="171" t="s">
        <v>203</v>
      </c>
      <c r="B175" s="172"/>
      <c r="C175" s="172"/>
      <c r="D175" s="97" t="s">
        <v>203</v>
      </c>
      <c r="E175" s="98" t="s">
        <v>203</v>
      </c>
      <c r="F175" s="98" t="s">
        <v>203</v>
      </c>
      <c r="G175" s="99" t="s">
        <v>203</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380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38" t="s">
        <v>183</v>
      </c>
      <c r="E191" s="138" t="s">
        <v>184</v>
      </c>
      <c r="F191" s="138" t="s">
        <v>185</v>
      </c>
      <c r="G191" s="138" t="s">
        <v>177</v>
      </c>
      <c r="H191" s="138" t="s">
        <v>186</v>
      </c>
      <c r="I191" s="138" t="s">
        <v>187</v>
      </c>
      <c r="J191" s="101" t="s">
        <v>188</v>
      </c>
    </row>
    <row r="192" spans="1:10" ht="30.75" hidden="1" customHeight="1" outlineLevel="2" x14ac:dyDescent="0.25">
      <c r="A192" s="171" t="s">
        <v>297</v>
      </c>
      <c r="B192" s="172"/>
      <c r="C192" s="172"/>
      <c r="D192" s="102">
        <v>9.44444444444444E-2</v>
      </c>
      <c r="E192" s="102">
        <v>0.102777777777778</v>
      </c>
      <c r="F192" s="103">
        <v>12</v>
      </c>
      <c r="G192" s="103" t="s">
        <v>298</v>
      </c>
      <c r="H192" s="103" t="s">
        <v>229</v>
      </c>
      <c r="I192" s="103"/>
      <c r="J192" s="104">
        <v>158</v>
      </c>
    </row>
    <row r="193" spans="1:10" ht="30.75" hidden="1" customHeight="1" outlineLevel="2" x14ac:dyDescent="0.25">
      <c r="A193" s="171" t="s">
        <v>299</v>
      </c>
      <c r="B193" s="172"/>
      <c r="C193" s="172"/>
      <c r="D193" s="102">
        <v>0.105555555555556</v>
      </c>
      <c r="E193" s="102">
        <v>0.13055555555555601</v>
      </c>
      <c r="F193" s="103">
        <v>36</v>
      </c>
      <c r="G193" s="103" t="s">
        <v>300</v>
      </c>
      <c r="H193" s="103" t="s">
        <v>229</v>
      </c>
      <c r="I193" s="103"/>
      <c r="J193" s="104">
        <v>476</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48</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36" zoomScaleSheetLayoutView="100" zoomScalePageLayoutView="66" workbookViewId="0">
      <selection activeCell="A132"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301</v>
      </c>
      <c r="B2" s="228" t="s">
        <v>1</v>
      </c>
      <c r="C2" s="229"/>
      <c r="D2" s="228" t="s">
        <v>302</v>
      </c>
      <c r="E2" s="229"/>
      <c r="F2" s="230">
        <v>43593</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207000</v>
      </c>
    </row>
    <row r="7" spans="1:8" ht="22.5" hidden="1" customHeight="1" outlineLevel="1" thickBot="1" x14ac:dyDescent="0.3">
      <c r="A7" s="17" t="s">
        <v>12</v>
      </c>
      <c r="B7" s="18" t="s">
        <v>11</v>
      </c>
      <c r="C7" s="19">
        <v>4029</v>
      </c>
      <c r="D7" s="19">
        <v>3752</v>
      </c>
      <c r="E7" s="19">
        <v>4034</v>
      </c>
      <c r="F7" s="19">
        <v>11815</v>
      </c>
      <c r="G7" s="20">
        <v>212596</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7.55</v>
      </c>
      <c r="D9" s="23">
        <v>7.9</v>
      </c>
      <c r="E9" s="23">
        <v>8</v>
      </c>
      <c r="F9" s="23">
        <v>23.45</v>
      </c>
      <c r="G9" s="24">
        <v>430.05</v>
      </c>
    </row>
    <row r="10" spans="1:8" ht="22.5" hidden="1" customHeight="1" outlineLevel="1" x14ac:dyDescent="0.25">
      <c r="A10" s="25" t="s">
        <v>16</v>
      </c>
      <c r="B10" s="26" t="s">
        <v>15</v>
      </c>
      <c r="C10" s="27">
        <v>0.45</v>
      </c>
      <c r="D10" s="27">
        <v>0.1</v>
      </c>
      <c r="E10" s="27">
        <v>0</v>
      </c>
      <c r="F10" s="27">
        <v>0.55000000000000004</v>
      </c>
      <c r="G10" s="28">
        <v>1.95</v>
      </c>
    </row>
    <row r="11" spans="1:8" ht="22.5" hidden="1" customHeight="1" outlineLevel="1" x14ac:dyDescent="0.25">
      <c r="A11" s="29" t="s">
        <v>17</v>
      </c>
      <c r="B11" s="26" t="s">
        <v>15</v>
      </c>
      <c r="C11" s="27">
        <v>0.45</v>
      </c>
      <c r="D11" s="27">
        <v>0.1</v>
      </c>
      <c r="E11" s="27">
        <v>0</v>
      </c>
      <c r="F11" s="27">
        <v>0.55000000000000004</v>
      </c>
      <c r="G11" s="28">
        <v>1.95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5469.77001953125</v>
      </c>
      <c r="D16" s="215"/>
      <c r="E16" s="215"/>
      <c r="F16" s="216"/>
      <c r="G16" s="34">
        <v>73477.769409179688</v>
      </c>
    </row>
    <row r="17" spans="1:7" ht="22.5" hidden="1" customHeight="1" outlineLevel="1" x14ac:dyDescent="0.25">
      <c r="A17" s="25" t="s">
        <v>24</v>
      </c>
      <c r="B17" s="26" t="s">
        <v>22</v>
      </c>
      <c r="C17" s="217">
        <v>216</v>
      </c>
      <c r="D17" s="218"/>
      <c r="E17" s="218"/>
      <c r="F17" s="219"/>
      <c r="G17" s="34">
        <v>2901</v>
      </c>
    </row>
    <row r="18" spans="1:7" ht="22.5" hidden="1" customHeight="1" outlineLevel="1" thickBot="1" x14ac:dyDescent="0.3">
      <c r="A18" s="25" t="s">
        <v>25</v>
      </c>
      <c r="B18" s="26" t="s">
        <v>11</v>
      </c>
      <c r="C18" s="220">
        <v>85508.230590820356</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22.889999389648398</v>
      </c>
      <c r="D20" s="224"/>
      <c r="E20" s="224"/>
      <c r="F20" s="225"/>
      <c r="G20" s="34">
        <v>521.55999946594204</v>
      </c>
    </row>
    <row r="21" spans="1:7" ht="22.5" hidden="1" customHeight="1" outlineLevel="1" x14ac:dyDescent="0.25">
      <c r="A21" s="25" t="s">
        <v>21</v>
      </c>
      <c r="B21" s="26" t="s">
        <v>22</v>
      </c>
      <c r="C21" s="217">
        <v>2</v>
      </c>
      <c r="D21" s="218"/>
      <c r="E21" s="218"/>
      <c r="F21" s="219"/>
      <c r="G21" s="34">
        <v>41</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41391.850000381448</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3232</v>
      </c>
      <c r="D27" s="36">
        <v>3104</v>
      </c>
      <c r="E27" s="36">
        <v>3570</v>
      </c>
      <c r="F27" s="37">
        <v>9906</v>
      </c>
      <c r="G27" s="34">
        <v>205992</v>
      </c>
    </row>
    <row r="28" spans="1:7" ht="22.5" hidden="1" customHeight="1" outlineLevel="2" x14ac:dyDescent="0.25">
      <c r="A28" s="35" t="s">
        <v>33</v>
      </c>
      <c r="B28" s="26" t="s">
        <v>22</v>
      </c>
      <c r="C28" s="36">
        <v>46</v>
      </c>
      <c r="D28" s="36">
        <v>44</v>
      </c>
      <c r="E28" s="36">
        <v>46</v>
      </c>
      <c r="F28" s="37">
        <v>136</v>
      </c>
      <c r="G28" s="34">
        <v>2948</v>
      </c>
    </row>
    <row r="29" spans="1:7" ht="22.5" hidden="1" customHeight="1" outlineLevel="2" x14ac:dyDescent="0.25">
      <c r="A29" s="35" t="s">
        <v>34</v>
      </c>
      <c r="B29" s="26" t="s">
        <v>15</v>
      </c>
      <c r="C29" s="38">
        <v>3.05</v>
      </c>
      <c r="D29" s="38">
        <v>2.75</v>
      </c>
      <c r="E29" s="38">
        <v>3.18</v>
      </c>
      <c r="F29" s="27">
        <v>8.98</v>
      </c>
      <c r="G29" s="28">
        <v>188.82</v>
      </c>
    </row>
    <row r="30" spans="1:7" ht="22.5" hidden="1" customHeight="1" outlineLevel="2" x14ac:dyDescent="0.25">
      <c r="A30" s="35" t="s">
        <v>35</v>
      </c>
      <c r="B30" s="26" t="s">
        <v>36</v>
      </c>
      <c r="C30" s="36">
        <v>1059.672131147541</v>
      </c>
      <c r="D30" s="36">
        <v>1128.7272727272727</v>
      </c>
      <c r="E30" s="36">
        <v>1122.6415094339623</v>
      </c>
      <c r="F30" s="36">
        <v>1103.1180400890869</v>
      </c>
      <c r="G30" s="34">
        <v>1090.9437559580554</v>
      </c>
    </row>
    <row r="31" spans="1:7" ht="22.5" hidden="1" customHeight="1" outlineLevel="2" x14ac:dyDescent="0.25">
      <c r="A31" s="35" t="s">
        <v>37</v>
      </c>
      <c r="B31" s="26" t="s">
        <v>11</v>
      </c>
      <c r="C31" s="38">
        <v>311.57998657226602</v>
      </c>
      <c r="D31" s="38">
        <v>326.20001220703102</v>
      </c>
      <c r="E31" s="38">
        <v>0</v>
      </c>
      <c r="F31" s="27">
        <v>637.7799987792971</v>
      </c>
      <c r="G31" s="28">
        <v>12933.41015625</v>
      </c>
    </row>
    <row r="32" spans="1:7" ht="22.5" hidden="1" customHeight="1" outlineLevel="2" x14ac:dyDescent="0.25">
      <c r="A32" s="35" t="s">
        <v>38</v>
      </c>
      <c r="B32" s="26" t="s">
        <v>22</v>
      </c>
      <c r="C32" s="36">
        <v>12</v>
      </c>
      <c r="D32" s="36">
        <v>13</v>
      </c>
      <c r="E32" s="36">
        <v>0</v>
      </c>
      <c r="F32" s="37">
        <v>25</v>
      </c>
      <c r="G32" s="34">
        <v>504</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1.77</v>
      </c>
      <c r="D35" s="38">
        <v>5.3</v>
      </c>
      <c r="E35" s="38">
        <v>0</v>
      </c>
      <c r="F35" s="27">
        <v>7.07</v>
      </c>
      <c r="G35" s="28">
        <v>104.15</v>
      </c>
    </row>
    <row r="36" spans="1:8" ht="22.5" hidden="1" customHeight="1" outlineLevel="2" x14ac:dyDescent="0.25">
      <c r="A36" s="35" t="s">
        <v>42</v>
      </c>
      <c r="B36" s="26" t="s">
        <v>36</v>
      </c>
      <c r="C36" s="36">
        <v>176.03389071879437</v>
      </c>
      <c r="D36" s="36">
        <v>61.547172114534156</v>
      </c>
      <c r="E36" s="36">
        <v>0</v>
      </c>
      <c r="F36" s="36">
        <v>90.209335046576669</v>
      </c>
      <c r="G36" s="34">
        <v>124.18060639702351</v>
      </c>
    </row>
    <row r="37" spans="1:8" ht="22.5" hidden="1" customHeight="1" outlineLevel="2" x14ac:dyDescent="0.25">
      <c r="A37" s="35" t="s">
        <v>43</v>
      </c>
      <c r="B37" s="26" t="s">
        <v>11</v>
      </c>
      <c r="C37" s="36">
        <v>3543.5799865722661</v>
      </c>
      <c r="D37" s="36">
        <v>3430.2000122070312</v>
      </c>
      <c r="E37" s="36">
        <v>3570</v>
      </c>
      <c r="F37" s="36">
        <v>10543.779998779297</v>
      </c>
      <c r="G37" s="39">
        <v>218925.41015625</v>
      </c>
    </row>
    <row r="38" spans="1:8" ht="22.5" hidden="1" customHeight="1" outlineLevel="2" x14ac:dyDescent="0.25">
      <c r="A38" s="35" t="s">
        <v>44</v>
      </c>
      <c r="B38" s="26" t="s">
        <v>11</v>
      </c>
      <c r="C38" s="36">
        <v>4472</v>
      </c>
      <c r="D38" s="36">
        <v>3142</v>
      </c>
      <c r="E38" s="36">
        <v>4350</v>
      </c>
      <c r="F38" s="37">
        <v>11964</v>
      </c>
      <c r="G38" s="34">
        <v>222572</v>
      </c>
    </row>
    <row r="39" spans="1:8" ht="22.5" hidden="1" customHeight="1" outlineLevel="2" x14ac:dyDescent="0.25">
      <c r="A39" s="40" t="s">
        <v>45</v>
      </c>
      <c r="B39" s="26" t="s">
        <v>11</v>
      </c>
      <c r="C39" s="199">
        <v>69087.760070800796</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3912</v>
      </c>
      <c r="D41" s="36">
        <v>3765</v>
      </c>
      <c r="E41" s="36">
        <v>3888</v>
      </c>
      <c r="F41" s="37">
        <v>11565</v>
      </c>
      <c r="G41" s="34">
        <v>215283</v>
      </c>
    </row>
    <row r="42" spans="1:8" ht="22.5" hidden="1" customHeight="1" outlineLevel="2" x14ac:dyDescent="0.25">
      <c r="A42" s="35" t="s">
        <v>48</v>
      </c>
      <c r="B42" s="26" t="s">
        <v>15</v>
      </c>
      <c r="C42" s="38">
        <v>7.05</v>
      </c>
      <c r="D42" s="38">
        <v>6.82</v>
      </c>
      <c r="E42" s="38">
        <v>7.07</v>
      </c>
      <c r="F42" s="27">
        <v>20.94</v>
      </c>
      <c r="G42" s="28">
        <v>395.9</v>
      </c>
    </row>
    <row r="43" spans="1:8" ht="22.5" hidden="1" customHeight="1" outlineLevel="2" x14ac:dyDescent="0.25">
      <c r="A43" s="35" t="s">
        <v>49</v>
      </c>
      <c r="B43" s="26" t="s">
        <v>36</v>
      </c>
      <c r="C43" s="36">
        <v>554.89361702127655</v>
      </c>
      <c r="D43" s="36">
        <v>552.05278592375362</v>
      </c>
      <c r="E43" s="36">
        <v>549.92927864214994</v>
      </c>
      <c r="F43" s="37">
        <v>552.2922636103151</v>
      </c>
      <c r="G43" s="34">
        <v>543.78125789340743</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451</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3634.32</v>
      </c>
      <c r="D62" s="36">
        <v>3662.5</v>
      </c>
      <c r="E62" s="36">
        <v>3927</v>
      </c>
      <c r="F62" s="36">
        <v>11223.82</v>
      </c>
      <c r="G62" s="34">
        <v>199990.88</v>
      </c>
    </row>
    <row r="63" spans="1:7" ht="22.5" hidden="1" customHeight="1" outlineLevel="3" x14ac:dyDescent="0.25">
      <c r="A63" s="35" t="s">
        <v>68</v>
      </c>
      <c r="B63" s="46" t="s">
        <v>69</v>
      </c>
      <c r="C63" s="47">
        <v>0.92471865227889749</v>
      </c>
      <c r="D63" s="47">
        <v>0.94126747930496546</v>
      </c>
      <c r="E63" s="47">
        <v>0.96608968618691016</v>
      </c>
      <c r="F63" s="47">
        <v>0.94428431288416836</v>
      </c>
      <c r="G63" s="48">
        <v>0.91868419681795532</v>
      </c>
    </row>
    <row r="64" spans="1:7" ht="22.5" hidden="1" customHeight="1" outlineLevel="3" x14ac:dyDescent="0.25">
      <c r="A64" s="35" t="s">
        <v>70</v>
      </c>
      <c r="B64" s="26" t="s">
        <v>11</v>
      </c>
      <c r="C64" s="36">
        <v>256.58</v>
      </c>
      <c r="D64" s="36">
        <v>189.76</v>
      </c>
      <c r="E64" s="36">
        <v>97.28</v>
      </c>
      <c r="F64" s="37">
        <v>543.62</v>
      </c>
      <c r="G64" s="34">
        <v>15634.54</v>
      </c>
    </row>
    <row r="65" spans="1:7" ht="22.5" hidden="1" customHeight="1" outlineLevel="3" x14ac:dyDescent="0.25">
      <c r="A65" s="35" t="s">
        <v>71</v>
      </c>
      <c r="B65" s="46" t="s">
        <v>69</v>
      </c>
      <c r="C65" s="47">
        <v>6.5284375564540129E-2</v>
      </c>
      <c r="D65" s="47">
        <v>4.8768577985777543E-2</v>
      </c>
      <c r="E65" s="47">
        <v>2.3932061286545105E-2</v>
      </c>
      <c r="F65" s="47">
        <v>4.5735929315517503E-2</v>
      </c>
      <c r="G65" s="48">
        <v>7.1819299072628698E-2</v>
      </c>
    </row>
    <row r="66" spans="1:7" ht="22.5" hidden="1" customHeight="1" outlineLevel="3" x14ac:dyDescent="0.25">
      <c r="A66" s="35" t="s">
        <v>72</v>
      </c>
      <c r="B66" s="26" t="s">
        <v>11</v>
      </c>
      <c r="C66" s="36">
        <v>39.290000000000006</v>
      </c>
      <c r="D66" s="36">
        <v>38.769999999999996</v>
      </c>
      <c r="E66" s="36">
        <v>40.56</v>
      </c>
      <c r="F66" s="37">
        <v>118.62</v>
      </c>
      <c r="G66" s="34">
        <v>2067.3200000000002</v>
      </c>
    </row>
    <row r="67" spans="1:7" ht="22.5" hidden="1" customHeight="1" outlineLevel="3" x14ac:dyDescent="0.25">
      <c r="A67" s="35" t="s">
        <v>73</v>
      </c>
      <c r="B67" s="46" t="s">
        <v>69</v>
      </c>
      <c r="C67" s="47">
        <v>9.9969721565624069E-3</v>
      </c>
      <c r="D67" s="47">
        <v>9.9639427092569309E-3</v>
      </c>
      <c r="E67" s="47">
        <v>9.9782525265447106E-3</v>
      </c>
      <c r="F67" s="47">
        <v>9.9797578003139806E-3</v>
      </c>
      <c r="G67" s="48">
        <v>9.4965041094158681E-3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5.7780323460885318E-3</v>
      </c>
    </row>
    <row r="73" spans="1:7" ht="22.5" hidden="1" customHeight="1" outlineLevel="3" x14ac:dyDescent="0.25">
      <c r="A73" s="35" t="s">
        <v>79</v>
      </c>
      <c r="B73" s="26" t="s">
        <v>11</v>
      </c>
      <c r="C73" s="36">
        <v>1861.8</v>
      </c>
      <c r="D73" s="36">
        <v>1808.9</v>
      </c>
      <c r="E73" s="36">
        <v>1881.1</v>
      </c>
      <c r="F73" s="37">
        <v>5551.7999999999993</v>
      </c>
      <c r="G73" s="34">
        <v>99556.97</v>
      </c>
    </row>
    <row r="74" spans="1:7" ht="22.5" hidden="1" customHeight="1" outlineLevel="3" x14ac:dyDescent="0.25">
      <c r="A74" s="35" t="s">
        <v>80</v>
      </c>
      <c r="B74" s="46" t="s">
        <v>69</v>
      </c>
      <c r="C74" s="47">
        <v>0.93919307485093373</v>
      </c>
      <c r="D74" s="47">
        <v>0.94647341984093758</v>
      </c>
      <c r="E74" s="47">
        <v>0.96612328330919439</v>
      </c>
      <c r="F74" s="47">
        <v>0.95055302537410546</v>
      </c>
      <c r="G74" s="48">
        <v>0.91282394385503451</v>
      </c>
    </row>
    <row r="75" spans="1:7" ht="22.5" hidden="1" customHeight="1" outlineLevel="3" x14ac:dyDescent="0.25">
      <c r="A75" s="35" t="s">
        <v>81</v>
      </c>
      <c r="B75" s="26" t="s">
        <v>11</v>
      </c>
      <c r="C75" s="36">
        <v>100.69</v>
      </c>
      <c r="D75" s="36">
        <v>83.14</v>
      </c>
      <c r="E75" s="36">
        <v>46.4</v>
      </c>
      <c r="F75" s="37">
        <v>230.23</v>
      </c>
      <c r="G75" s="34">
        <v>7839</v>
      </c>
    </row>
    <row r="76" spans="1:7" ht="22.5" hidden="1" customHeight="1" outlineLevel="3" x14ac:dyDescent="0.25">
      <c r="A76" s="35" t="s">
        <v>82</v>
      </c>
      <c r="B76" s="46" t="s">
        <v>69</v>
      </c>
      <c r="C76" s="47">
        <v>5.0793506663841727E-2</v>
      </c>
      <c r="D76" s="47">
        <v>4.3501465048137289E-2</v>
      </c>
      <c r="E76" s="47">
        <v>2.3830801310694073E-2</v>
      </c>
      <c r="F76" s="47">
        <v>3.9418895318974086E-2</v>
      </c>
      <c r="G76" s="48">
        <v>7.1874695421923901E-2</v>
      </c>
    </row>
    <row r="77" spans="1:7" ht="22.5" hidden="1" customHeight="1" outlineLevel="3" x14ac:dyDescent="0.25">
      <c r="A77" s="35" t="s">
        <v>83</v>
      </c>
      <c r="B77" s="26" t="s">
        <v>11</v>
      </c>
      <c r="C77" s="36">
        <v>19.850000000000001</v>
      </c>
      <c r="D77" s="36">
        <v>19.16</v>
      </c>
      <c r="E77" s="36">
        <v>19.559999999999999</v>
      </c>
      <c r="F77" s="37">
        <v>58.570000000000007</v>
      </c>
      <c r="G77" s="34">
        <v>1038.6600000000001</v>
      </c>
    </row>
    <row r="78" spans="1:7" ht="22.5" hidden="1" customHeight="1" outlineLevel="3" x14ac:dyDescent="0.25">
      <c r="A78" s="35" t="s">
        <v>84</v>
      </c>
      <c r="B78" s="46" t="s">
        <v>69</v>
      </c>
      <c r="C78" s="47">
        <v>1.0013418485224534E-2</v>
      </c>
      <c r="D78" s="47">
        <v>1.0025115110925072E-2</v>
      </c>
      <c r="E78" s="47">
        <v>1.0045915380111552E-2</v>
      </c>
      <c r="F78" s="47">
        <v>1.0028079306920526E-2</v>
      </c>
      <c r="G78" s="48">
        <v>9.5233283769531173E-3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118.12</v>
      </c>
      <c r="D82" s="36">
        <v>0</v>
      </c>
      <c r="E82" s="36">
        <v>0</v>
      </c>
      <c r="F82" s="37">
        <v>118.12</v>
      </c>
      <c r="G82" s="34">
        <v>340.71</v>
      </c>
    </row>
    <row r="83" spans="1:7" ht="22.5" hidden="1" customHeight="1" outlineLevel="3" x14ac:dyDescent="0.25">
      <c r="A83" s="35" t="s">
        <v>89</v>
      </c>
      <c r="B83" s="46" t="s">
        <v>69</v>
      </c>
      <c r="C83" s="47">
        <v>6.0641219806453275E-2</v>
      </c>
      <c r="D83" s="47">
        <v>0</v>
      </c>
      <c r="E83" s="47">
        <v>0</v>
      </c>
      <c r="F83" s="47">
        <v>1.9538628987703168E-2</v>
      </c>
      <c r="G83" s="48">
        <v>3.1364861688886088E-3</v>
      </c>
    </row>
    <row r="84" spans="1:7" ht="22.5" hidden="1" customHeight="1" outlineLevel="3" x14ac:dyDescent="0.25">
      <c r="A84" s="35" t="s">
        <v>90</v>
      </c>
      <c r="B84" s="26" t="s">
        <v>11</v>
      </c>
      <c r="C84" s="36">
        <v>1654.4</v>
      </c>
      <c r="D84" s="36">
        <v>1853.6</v>
      </c>
      <c r="E84" s="36">
        <v>2045.9</v>
      </c>
      <c r="F84" s="37">
        <v>5553.9</v>
      </c>
      <c r="G84" s="34">
        <v>99463.02</v>
      </c>
    </row>
    <row r="85" spans="1:7" ht="22.5" hidden="1" customHeight="1" outlineLevel="3" x14ac:dyDescent="0.25">
      <c r="A85" s="35" t="s">
        <v>91</v>
      </c>
      <c r="B85" s="46" t="s">
        <v>69</v>
      </c>
      <c r="C85" s="47">
        <v>0.84934671560951824</v>
      </c>
      <c r="D85" s="47">
        <v>0.93624200057580709</v>
      </c>
      <c r="E85" s="47">
        <v>0.96605879741993972</v>
      </c>
      <c r="F85" s="47">
        <v>0.91868939667122096</v>
      </c>
      <c r="G85" s="48">
        <v>0.91563026194092068</v>
      </c>
    </row>
    <row r="86" spans="1:7" ht="22.5" hidden="1" customHeight="1" outlineLevel="3" x14ac:dyDescent="0.25">
      <c r="A86" s="35" t="s">
        <v>92</v>
      </c>
      <c r="B86" s="26" t="s">
        <v>11</v>
      </c>
      <c r="C86" s="36">
        <v>155.88999999999999</v>
      </c>
      <c r="D86" s="36">
        <v>106.62</v>
      </c>
      <c r="E86" s="36">
        <v>50.88</v>
      </c>
      <c r="F86" s="37">
        <v>313.39</v>
      </c>
      <c r="G86" s="34">
        <v>7795.54</v>
      </c>
    </row>
    <row r="87" spans="1:7" ht="22.5" hidden="1" customHeight="1" outlineLevel="3" x14ac:dyDescent="0.25">
      <c r="A87" s="35" t="s">
        <v>93</v>
      </c>
      <c r="B87" s="46" t="s">
        <v>69</v>
      </c>
      <c r="C87" s="47">
        <v>8.0031829966373175E-2</v>
      </c>
      <c r="D87" s="47">
        <v>5.3853108600233367E-2</v>
      </c>
      <c r="E87" s="47">
        <v>2.402515842061026E-2</v>
      </c>
      <c r="F87" s="47">
        <v>5.1838900596480664E-2</v>
      </c>
      <c r="G87" s="48">
        <v>7.1763679930198429E-2</v>
      </c>
    </row>
    <row r="88" spans="1:7" ht="22.5" hidden="1" customHeight="1" outlineLevel="3" x14ac:dyDescent="0.25">
      <c r="A88" s="35" t="s">
        <v>94</v>
      </c>
      <c r="B88" s="26" t="s">
        <v>11</v>
      </c>
      <c r="C88" s="36">
        <v>19.440000000000001</v>
      </c>
      <c r="D88" s="36">
        <v>19.61</v>
      </c>
      <c r="E88" s="36">
        <v>21</v>
      </c>
      <c r="F88" s="37">
        <v>60.05</v>
      </c>
      <c r="G88" s="34">
        <v>1028.6600000000001</v>
      </c>
    </row>
    <row r="89" spans="1:7" ht="22.5" hidden="1" customHeight="1" outlineLevel="3" x14ac:dyDescent="0.25">
      <c r="A89" s="35" t="s">
        <v>95</v>
      </c>
      <c r="B89" s="46" t="s">
        <v>69</v>
      </c>
      <c r="C89" s="47">
        <v>9.9802346176553654E-3</v>
      </c>
      <c r="D89" s="47">
        <v>9.9048908239596344E-3</v>
      </c>
      <c r="E89" s="47">
        <v>9.9160441594499885E-3</v>
      </c>
      <c r="F89" s="47">
        <v>9.9330737445951171E-3</v>
      </c>
      <c r="G89" s="48">
        <v>9.4695719599922415E-3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1055.75</v>
      </c>
      <c r="D94" s="36">
        <v>1092.69</v>
      </c>
      <c r="E94" s="36">
        <v>1115.75</v>
      </c>
      <c r="F94" s="37">
        <v>3264.19</v>
      </c>
      <c r="G94" s="34">
        <v>59227.56</v>
      </c>
    </row>
    <row r="95" spans="1:7" ht="22.5" hidden="1" customHeight="1" outlineLevel="2" x14ac:dyDescent="0.25">
      <c r="A95" s="35" t="s">
        <v>101</v>
      </c>
      <c r="B95" s="26" t="s">
        <v>11</v>
      </c>
      <c r="C95" s="36">
        <v>1057.56</v>
      </c>
      <c r="D95" s="36">
        <v>1096.31</v>
      </c>
      <c r="E95" s="36">
        <v>1117.56</v>
      </c>
      <c r="F95" s="37">
        <v>3271.43</v>
      </c>
      <c r="G95" s="34">
        <v>60260</v>
      </c>
    </row>
    <row r="96" spans="1:7" ht="22.5" hidden="1" customHeight="1" outlineLevel="2" x14ac:dyDescent="0.25">
      <c r="A96" s="35" t="s">
        <v>102</v>
      </c>
      <c r="B96" s="26" t="s">
        <v>11</v>
      </c>
      <c r="C96" s="36">
        <v>1053.94</v>
      </c>
      <c r="D96" s="36">
        <v>1090.8699999999999</v>
      </c>
      <c r="E96" s="36">
        <v>1113.94</v>
      </c>
      <c r="F96" s="37">
        <v>3258.75</v>
      </c>
      <c r="G96" s="34">
        <v>60560.75</v>
      </c>
    </row>
    <row r="97" spans="1:7" ht="22.5" hidden="1" customHeight="1" outlineLevel="2" x14ac:dyDescent="0.25">
      <c r="A97" s="35" t="s">
        <v>103</v>
      </c>
      <c r="B97" s="26" t="s">
        <v>11</v>
      </c>
      <c r="C97" s="36">
        <v>2159.6</v>
      </c>
      <c r="D97" s="36">
        <v>2245.4</v>
      </c>
      <c r="E97" s="36">
        <v>2295.6</v>
      </c>
      <c r="F97" s="37">
        <v>6700.6</v>
      </c>
      <c r="G97" s="34">
        <v>124080.4</v>
      </c>
    </row>
    <row r="98" spans="1:7" ht="22.5" hidden="1" customHeight="1" outlineLevel="2" x14ac:dyDescent="0.25">
      <c r="A98" s="35" t="s">
        <v>104</v>
      </c>
      <c r="B98" s="46" t="s">
        <v>69</v>
      </c>
      <c r="C98" s="52">
        <v>0.68185334280527266</v>
      </c>
      <c r="D98" s="52">
        <v>0.68460030428035268</v>
      </c>
      <c r="E98" s="52">
        <v>0.68581671521398158</v>
      </c>
      <c r="F98" s="53">
        <v>0.68412771827080265</v>
      </c>
      <c r="G98" s="54">
        <v>0.68915059519303457</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1057.6300000000001</v>
      </c>
      <c r="D100" s="36">
        <v>1094.5</v>
      </c>
      <c r="E100" s="36">
        <v>1116.6199999999999</v>
      </c>
      <c r="F100" s="37">
        <v>3268.75</v>
      </c>
      <c r="G100" s="34">
        <v>59300.62</v>
      </c>
    </row>
    <row r="101" spans="1:7" ht="22.5" hidden="1" customHeight="1" outlineLevel="2" x14ac:dyDescent="0.25">
      <c r="A101" s="35" t="s">
        <v>107</v>
      </c>
      <c r="B101" s="26" t="s">
        <v>11</v>
      </c>
      <c r="C101" s="36">
        <v>1055.75</v>
      </c>
      <c r="D101" s="36">
        <v>1039.19</v>
      </c>
      <c r="E101" s="36">
        <v>1115.69</v>
      </c>
      <c r="F101" s="37">
        <v>3210.63</v>
      </c>
      <c r="G101" s="34">
        <v>58324.81</v>
      </c>
    </row>
    <row r="102" spans="1:7" ht="22.5" hidden="1" customHeight="1" outlineLevel="2" x14ac:dyDescent="0.25">
      <c r="A102" s="35" t="s">
        <v>108</v>
      </c>
      <c r="B102" s="26" t="s">
        <v>11</v>
      </c>
      <c r="C102" s="36">
        <v>1065.75</v>
      </c>
      <c r="D102" s="36">
        <v>962.94</v>
      </c>
      <c r="E102" s="36">
        <v>1125.68</v>
      </c>
      <c r="F102" s="37">
        <v>3154.37</v>
      </c>
      <c r="G102" s="34">
        <v>58149.43</v>
      </c>
    </row>
    <row r="103" spans="1:7" ht="22.5" hidden="1" customHeight="1" outlineLevel="2" x14ac:dyDescent="0.25">
      <c r="A103" s="35" t="s">
        <v>109</v>
      </c>
      <c r="B103" s="26" t="s">
        <v>11</v>
      </c>
      <c r="C103" s="36">
        <v>1984.3</v>
      </c>
      <c r="D103" s="36">
        <v>1924.2</v>
      </c>
      <c r="E103" s="36">
        <v>2050.1999999999998</v>
      </c>
      <c r="F103" s="37">
        <v>5958.7</v>
      </c>
      <c r="G103" s="34">
        <v>110757.6</v>
      </c>
    </row>
    <row r="104" spans="1:7" ht="22.5" hidden="1" customHeight="1" outlineLevel="2" x14ac:dyDescent="0.25">
      <c r="A104" s="35" t="s">
        <v>110</v>
      </c>
      <c r="B104" s="46" t="s">
        <v>69</v>
      </c>
      <c r="C104" s="52">
        <v>0.62416447267019592</v>
      </c>
      <c r="D104" s="52">
        <v>0.62138518324759495</v>
      </c>
      <c r="E104" s="52">
        <v>0.61054380745624615</v>
      </c>
      <c r="F104" s="53">
        <v>0.61852342026728946</v>
      </c>
      <c r="G104" s="54">
        <v>0.63011058578001433</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172.10000000000002</v>
      </c>
      <c r="D106" s="36">
        <v>194.5</v>
      </c>
      <c r="E106" s="36">
        <v>185.39999999999998</v>
      </c>
      <c r="F106" s="37">
        <v>552</v>
      </c>
      <c r="G106" s="34">
        <v>8987.59</v>
      </c>
    </row>
    <row r="107" spans="1:7" ht="22.5" hidden="1" customHeight="1" outlineLevel="2" x14ac:dyDescent="0.25">
      <c r="A107" s="35" t="s">
        <v>113</v>
      </c>
      <c r="B107" s="46" t="s">
        <v>69</v>
      </c>
      <c r="C107" s="52">
        <v>4.1530924974058261E-2</v>
      </c>
      <c r="D107" s="52">
        <v>4.6647160399079048E-2</v>
      </c>
      <c r="E107" s="52">
        <v>4.2661880436283307E-2</v>
      </c>
      <c r="F107" s="53">
        <v>4.3604306715221225E-2</v>
      </c>
      <c r="G107" s="54">
        <v>3.8271446699426837E-2</v>
      </c>
    </row>
    <row r="108" spans="1:7" ht="22.5" hidden="1" customHeight="1" outlineLevel="2" x14ac:dyDescent="0.25">
      <c r="A108" s="35" t="s">
        <v>114</v>
      </c>
      <c r="B108" s="26" t="s">
        <v>11</v>
      </c>
      <c r="C108" s="36">
        <v>3970.7</v>
      </c>
      <c r="D108" s="36">
        <v>3976.7</v>
      </c>
      <c r="E108" s="36">
        <v>4159.5</v>
      </c>
      <c r="F108" s="37">
        <v>12106.9</v>
      </c>
      <c r="G108" s="34">
        <v>225856.5</v>
      </c>
    </row>
    <row r="109" spans="1:7" ht="22.5" hidden="1" customHeight="1" outlineLevel="2" x14ac:dyDescent="0.25">
      <c r="A109" s="35" t="s">
        <v>115</v>
      </c>
      <c r="B109" s="26" t="s">
        <v>11</v>
      </c>
      <c r="C109" s="36">
        <v>162</v>
      </c>
      <c r="D109" s="36">
        <v>164</v>
      </c>
      <c r="E109" s="36">
        <v>172</v>
      </c>
      <c r="F109" s="37">
        <v>498</v>
      </c>
      <c r="G109" s="34">
        <v>9060</v>
      </c>
    </row>
    <row r="110" spans="1:7" ht="22.5" hidden="1" customHeight="1" outlineLevel="2" thickBot="1" x14ac:dyDescent="0.3">
      <c r="A110" s="17" t="s">
        <v>116</v>
      </c>
      <c r="B110" s="49" t="s">
        <v>69</v>
      </c>
      <c r="C110" s="55">
        <v>0.62566376422464454</v>
      </c>
      <c r="D110" s="55">
        <v>0.6236493374108053</v>
      </c>
      <c r="E110" s="55">
        <v>0.62033573742326897</v>
      </c>
      <c r="F110" s="55">
        <v>0.62316374409875996</v>
      </c>
      <c r="G110" s="56">
        <v>0.63474365651905129</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3970.7</v>
      </c>
      <c r="D112" s="57">
        <v>3976.7</v>
      </c>
      <c r="E112" s="57">
        <v>4159.5</v>
      </c>
      <c r="F112" s="58">
        <v>12106.9</v>
      </c>
      <c r="G112" s="59">
        <v>225856.5</v>
      </c>
    </row>
    <row r="113" spans="1:7" ht="22.5" hidden="1" customHeight="1" outlineLevel="1" x14ac:dyDescent="0.25">
      <c r="A113" s="35" t="s">
        <v>118</v>
      </c>
      <c r="B113" s="26" t="s">
        <v>11</v>
      </c>
      <c r="C113" s="36">
        <v>4014</v>
      </c>
      <c r="D113" s="36">
        <v>3216</v>
      </c>
      <c r="E113" s="36">
        <v>4032</v>
      </c>
      <c r="F113" s="37">
        <v>11262</v>
      </c>
      <c r="G113" s="34">
        <v>206758</v>
      </c>
    </row>
    <row r="114" spans="1:7" ht="22.5" hidden="1" customHeight="1" outlineLevel="1" x14ac:dyDescent="0.25">
      <c r="A114" s="35" t="s">
        <v>119</v>
      </c>
      <c r="B114" s="26" t="s">
        <v>11</v>
      </c>
      <c r="C114" s="36">
        <v>4029</v>
      </c>
      <c r="D114" s="36">
        <v>3752</v>
      </c>
      <c r="E114" s="36">
        <v>4034</v>
      </c>
      <c r="F114" s="37">
        <v>11815</v>
      </c>
      <c r="G114" s="34">
        <v>212596</v>
      </c>
    </row>
    <row r="115" spans="1:7" ht="22.5" hidden="1" customHeight="1" outlineLevel="1" x14ac:dyDescent="0.25">
      <c r="A115" s="35" t="s">
        <v>120</v>
      </c>
      <c r="B115" s="46" t="s">
        <v>69</v>
      </c>
      <c r="C115" s="52">
        <v>1.0146825496763796</v>
      </c>
      <c r="D115" s="52">
        <v>0.94349586340433023</v>
      </c>
      <c r="E115" s="52">
        <v>0.96982810433946387</v>
      </c>
      <c r="F115" s="52">
        <v>0.97588978185993114</v>
      </c>
      <c r="G115" s="60">
        <v>0.94128794167978336</v>
      </c>
    </row>
    <row r="116" spans="1:7" ht="22.5" hidden="1" customHeight="1" outlineLevel="1" x14ac:dyDescent="0.25">
      <c r="A116" s="35" t="s">
        <v>121</v>
      </c>
      <c r="B116" s="61" t="s">
        <v>122</v>
      </c>
      <c r="C116" s="36">
        <v>1817</v>
      </c>
      <c r="D116" s="36">
        <v>4515</v>
      </c>
      <c r="E116" s="36">
        <v>2173</v>
      </c>
      <c r="F116" s="37">
        <v>8505</v>
      </c>
      <c r="G116" s="34">
        <v>334049</v>
      </c>
    </row>
    <row r="117" spans="1:7" ht="22.5" hidden="1" customHeight="1" outlineLevel="1" x14ac:dyDescent="0.25">
      <c r="A117" s="35" t="s">
        <v>123</v>
      </c>
      <c r="B117" s="61" t="s">
        <v>124</v>
      </c>
      <c r="C117" s="43">
        <v>0.45098039215686275</v>
      </c>
      <c r="D117" s="43">
        <v>1.2033582089552239</v>
      </c>
      <c r="E117" s="43">
        <v>0.53867129400099156</v>
      </c>
      <c r="F117" s="44">
        <v>0.71984765129073214</v>
      </c>
      <c r="G117" s="45">
        <v>1.571285442811718</v>
      </c>
    </row>
    <row r="118" spans="1:7" ht="22.5" hidden="1" customHeight="1" outlineLevel="1" x14ac:dyDescent="0.25">
      <c r="A118" s="35" t="s">
        <v>125</v>
      </c>
      <c r="B118" s="61" t="s">
        <v>122</v>
      </c>
      <c r="C118" s="36">
        <v>56160</v>
      </c>
      <c r="D118" s="36">
        <v>56864</v>
      </c>
      <c r="E118" s="36">
        <v>55784</v>
      </c>
      <c r="F118" s="37">
        <v>168808</v>
      </c>
      <c r="G118" s="34">
        <v>3131536</v>
      </c>
    </row>
    <row r="119" spans="1:7" ht="22.5" hidden="1" customHeight="1" outlineLevel="1" thickBot="1" x14ac:dyDescent="0.3">
      <c r="A119" s="17" t="s">
        <v>126</v>
      </c>
      <c r="B119" s="62" t="s">
        <v>124</v>
      </c>
      <c r="C119" s="63">
        <v>13.938942665673865</v>
      </c>
      <c r="D119" s="63">
        <v>15.155650319829425</v>
      </c>
      <c r="E119" s="63">
        <v>13.828458106098166</v>
      </c>
      <c r="F119" s="64">
        <v>14.287600507829032</v>
      </c>
      <c r="G119" s="65">
        <v>14.729985512427326</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3673.61</v>
      </c>
      <c r="D121" s="57">
        <v>3701.27</v>
      </c>
      <c r="E121" s="57">
        <v>3967.56</v>
      </c>
      <c r="F121" s="58">
        <v>11342.44</v>
      </c>
      <c r="G121" s="66">
        <v>202058.2</v>
      </c>
    </row>
    <row r="122" spans="1:7" ht="22.5" hidden="1" customHeight="1" outlineLevel="1" x14ac:dyDescent="0.25">
      <c r="A122" s="35" t="s">
        <v>47</v>
      </c>
      <c r="B122" s="26" t="s">
        <v>11</v>
      </c>
      <c r="C122" s="36">
        <v>4029</v>
      </c>
      <c r="D122" s="36">
        <v>3752</v>
      </c>
      <c r="E122" s="36">
        <v>4034</v>
      </c>
      <c r="F122" s="37">
        <v>11815</v>
      </c>
      <c r="G122" s="34">
        <v>212596</v>
      </c>
    </row>
    <row r="123" spans="1:7" ht="22.5" hidden="1" customHeight="1" outlineLevel="1" thickBot="1" x14ac:dyDescent="0.3">
      <c r="A123" s="17" t="s">
        <v>129</v>
      </c>
      <c r="B123" s="49" t="s">
        <v>69</v>
      </c>
      <c r="C123" s="55">
        <v>1.0967413525115621</v>
      </c>
      <c r="D123" s="55">
        <v>1.0137061062824382</v>
      </c>
      <c r="E123" s="55">
        <v>1.0167458085069918</v>
      </c>
      <c r="F123" s="67">
        <v>1.0416629931478587</v>
      </c>
      <c r="G123" s="68">
        <v>1.0521523006737663</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181.59</v>
      </c>
      <c r="D126" s="36">
        <v>134.59</v>
      </c>
      <c r="E126" s="36">
        <v>241.91</v>
      </c>
      <c r="F126" s="36">
        <v>558.09</v>
      </c>
      <c r="G126" s="34">
        <v>11496.09</v>
      </c>
    </row>
    <row r="127" spans="1:7" ht="22.5" hidden="1" customHeight="1" outlineLevel="2" x14ac:dyDescent="0.25">
      <c r="A127" s="69" t="s">
        <v>133</v>
      </c>
      <c r="B127" s="26" t="s">
        <v>11</v>
      </c>
      <c r="C127" s="36">
        <v>181.59</v>
      </c>
      <c r="D127" s="36">
        <v>134.59</v>
      </c>
      <c r="E127" s="36">
        <v>241.91</v>
      </c>
      <c r="F127" s="37">
        <v>558.09</v>
      </c>
      <c r="G127" s="34">
        <v>11496.09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6.95</v>
      </c>
      <c r="D129" s="36">
        <v>4.47</v>
      </c>
      <c r="E129" s="36">
        <v>7.98</v>
      </c>
      <c r="F129" s="37">
        <v>19.399999999999999</v>
      </c>
      <c r="G129" s="34">
        <v>397.07</v>
      </c>
    </row>
    <row r="130" spans="1:7" ht="22.5" hidden="1" customHeight="1" outlineLevel="2" x14ac:dyDescent="0.25">
      <c r="A130" s="35" t="s">
        <v>49</v>
      </c>
      <c r="B130" s="26" t="s">
        <v>36</v>
      </c>
      <c r="C130" s="36">
        <v>26.128057553956836</v>
      </c>
      <c r="D130" s="36">
        <v>30.109619686800897</v>
      </c>
      <c r="E130" s="36">
        <v>30.314536340852129</v>
      </c>
      <c r="F130" s="37">
        <v>28.767525773195882</v>
      </c>
      <c r="G130" s="34">
        <v>28.952300601908984</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123.44</v>
      </c>
    </row>
    <row r="133" spans="1:7" ht="22.5" hidden="1" customHeight="1" outlineLevel="2" x14ac:dyDescent="0.25">
      <c r="A133" s="35" t="s">
        <v>138</v>
      </c>
      <c r="B133" s="26" t="s">
        <v>15</v>
      </c>
      <c r="C133" s="38">
        <v>8</v>
      </c>
      <c r="D133" s="38">
        <v>6.3</v>
      </c>
      <c r="E133" s="38">
        <v>3.72</v>
      </c>
      <c r="F133" s="27">
        <v>18.02</v>
      </c>
      <c r="G133" s="28">
        <v>295.76</v>
      </c>
    </row>
    <row r="134" spans="1:7" ht="22.5" hidden="1" customHeight="1" outlineLevel="2" x14ac:dyDescent="0.25">
      <c r="A134" s="35" t="s">
        <v>139</v>
      </c>
      <c r="B134" s="26" t="s">
        <v>11</v>
      </c>
      <c r="C134" s="36">
        <v>249.2</v>
      </c>
      <c r="D134" s="36">
        <v>154.28</v>
      </c>
      <c r="E134" s="36">
        <v>133.21</v>
      </c>
      <c r="F134" s="37">
        <v>536.69000000000005</v>
      </c>
      <c r="G134" s="34">
        <v>15639.51</v>
      </c>
    </row>
    <row r="135" spans="1:7" ht="22.5" hidden="1" customHeight="1" outlineLevel="2" thickBot="1" x14ac:dyDescent="0.3">
      <c r="A135" s="17" t="s">
        <v>140</v>
      </c>
      <c r="B135" s="18" t="s">
        <v>36</v>
      </c>
      <c r="C135" s="63">
        <v>31.15</v>
      </c>
      <c r="D135" s="63">
        <v>24.488888888888891</v>
      </c>
      <c r="E135" s="63">
        <v>35.80913978494624</v>
      </c>
      <c r="F135" s="64">
        <v>29.783018867924532</v>
      </c>
      <c r="G135" s="65">
        <v>37.307991412213745</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126.58</v>
      </c>
      <c r="D137" s="57">
        <v>123.61</v>
      </c>
      <c r="E137" s="57">
        <v>128.35</v>
      </c>
      <c r="F137" s="58">
        <v>378.53999999999996</v>
      </c>
      <c r="G137" s="59">
        <v>6869.05</v>
      </c>
    </row>
    <row r="138" spans="1:7" ht="22.5" hidden="1" customHeight="1" outlineLevel="1" x14ac:dyDescent="0.25">
      <c r="A138" s="35" t="s">
        <v>144</v>
      </c>
      <c r="B138" s="71" t="s">
        <v>145</v>
      </c>
      <c r="C138" s="38">
        <v>31.41722511789526</v>
      </c>
      <c r="D138" s="38">
        <v>32.945095948827294</v>
      </c>
      <c r="E138" s="38">
        <v>31.817055032226079</v>
      </c>
      <c r="F138" s="38">
        <v>32.038933559035122</v>
      </c>
      <c r="G138" s="72">
        <v>32.31034450318915</v>
      </c>
    </row>
    <row r="139" spans="1:7" ht="22.5" hidden="1" customHeight="1" outlineLevel="1" x14ac:dyDescent="0.25">
      <c r="A139" s="35" t="s">
        <v>146</v>
      </c>
      <c r="B139" s="71" t="s">
        <v>147</v>
      </c>
      <c r="C139" s="73">
        <v>58276</v>
      </c>
      <c r="D139" s="73">
        <v>61456</v>
      </c>
      <c r="E139" s="73">
        <v>58348</v>
      </c>
      <c r="F139" s="37">
        <v>178080</v>
      </c>
      <c r="G139" s="74">
        <v>3476980</v>
      </c>
    </row>
    <row r="140" spans="1:7" ht="22.5" hidden="1" customHeight="1" outlineLevel="1" x14ac:dyDescent="0.25">
      <c r="A140" s="40" t="s">
        <v>148</v>
      </c>
      <c r="B140" s="71" t="s">
        <v>149</v>
      </c>
      <c r="C140" s="38">
        <v>14.464135021097047</v>
      </c>
      <c r="D140" s="38">
        <v>16.379530916844349</v>
      </c>
      <c r="E140" s="38">
        <v>14.464055528011899</v>
      </c>
      <c r="F140" s="38">
        <v>15.072365636902243</v>
      </c>
      <c r="G140" s="72">
        <v>16.354870270371972</v>
      </c>
    </row>
    <row r="141" spans="1:7" ht="22.5" hidden="1" customHeight="1" outlineLevel="1" x14ac:dyDescent="0.25">
      <c r="A141" s="35" t="s">
        <v>150</v>
      </c>
      <c r="B141" s="71" t="s">
        <v>151</v>
      </c>
      <c r="C141" s="36">
        <v>202</v>
      </c>
      <c r="D141" s="36">
        <v>203</v>
      </c>
      <c r="E141" s="36">
        <v>204</v>
      </c>
      <c r="F141" s="37">
        <v>609</v>
      </c>
      <c r="G141" s="39">
        <v>10779</v>
      </c>
    </row>
    <row r="142" spans="1:7" ht="22.5" hidden="1" customHeight="1" outlineLevel="1" x14ac:dyDescent="0.25">
      <c r="A142" s="35" t="s">
        <v>152</v>
      </c>
      <c r="B142" s="71" t="s">
        <v>153</v>
      </c>
      <c r="C142" s="38">
        <v>5.0136510300322658E-2</v>
      </c>
      <c r="D142" s="38">
        <v>5.4104477611940295E-2</v>
      </c>
      <c r="E142" s="38">
        <v>5.0570153693604361E-2</v>
      </c>
      <c r="F142" s="27">
        <v>5.1544646635632671E-2</v>
      </c>
      <c r="G142" s="72">
        <v>5.0701800598317935E-2</v>
      </c>
    </row>
    <row r="143" spans="1:7" ht="22.5" hidden="1" customHeight="1" outlineLevel="1" thickBot="1" x14ac:dyDescent="0.3">
      <c r="A143" s="17" t="s">
        <v>154</v>
      </c>
      <c r="B143" s="75" t="s">
        <v>151</v>
      </c>
      <c r="C143" s="76">
        <v>87</v>
      </c>
      <c r="D143" s="76">
        <v>96</v>
      </c>
      <c r="E143" s="76">
        <v>36</v>
      </c>
      <c r="F143" s="77">
        <v>219</v>
      </c>
      <c r="G143" s="78">
        <v>5290</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40">
        <v>1390</v>
      </c>
      <c r="D151" s="140">
        <v>324</v>
      </c>
      <c r="E151" s="140">
        <v>304</v>
      </c>
      <c r="F151" s="36">
        <v>2018</v>
      </c>
      <c r="G151" s="39">
        <v>32286</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40">
        <v>0</v>
      </c>
      <c r="D154" s="140">
        <v>2992</v>
      </c>
      <c r="E154" s="140">
        <v>1016</v>
      </c>
      <c r="F154" s="36">
        <v>4008</v>
      </c>
      <c r="G154" s="39">
        <v>42540</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40">
        <v>2092</v>
      </c>
      <c r="D157" s="140">
        <v>1876</v>
      </c>
      <c r="E157" s="140">
        <v>1734</v>
      </c>
      <c r="F157" s="36">
        <v>5702</v>
      </c>
      <c r="G157" s="39">
        <v>85564</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11728</v>
      </c>
      <c r="D166" s="194"/>
      <c r="E166" s="194"/>
      <c r="F166" s="195"/>
      <c r="G166" s="86">
        <v>164300.25997924805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133622.889984131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39" t="s">
        <v>176</v>
      </c>
      <c r="E173" s="139" t="s">
        <v>177</v>
      </c>
      <c r="F173" s="139" t="s">
        <v>178</v>
      </c>
      <c r="G173" s="96" t="s">
        <v>179</v>
      </c>
    </row>
    <row r="174" spans="1:10" ht="30.75" hidden="1" customHeight="1" outlineLevel="1" x14ac:dyDescent="0.25">
      <c r="A174" s="171" t="s">
        <v>303</v>
      </c>
      <c r="B174" s="172"/>
      <c r="C174" s="172"/>
      <c r="D174" s="97" t="s">
        <v>226</v>
      </c>
      <c r="E174" s="98" t="s">
        <v>209</v>
      </c>
      <c r="F174" s="98" t="s">
        <v>202</v>
      </c>
      <c r="G174" s="99">
        <v>450</v>
      </c>
    </row>
    <row r="175" spans="1:10" ht="30.75" hidden="1" customHeight="1" outlineLevel="1" x14ac:dyDescent="0.25">
      <c r="A175" s="171" t="s">
        <v>291</v>
      </c>
      <c r="B175" s="172"/>
      <c r="C175" s="172"/>
      <c r="D175" s="97" t="s">
        <v>304</v>
      </c>
      <c r="E175" s="98" t="s">
        <v>212</v>
      </c>
      <c r="F175" s="98" t="s">
        <v>197</v>
      </c>
      <c r="G175" s="99">
        <v>545</v>
      </c>
    </row>
    <row r="176" spans="1:10" ht="30.75" hidden="1" customHeight="1" outlineLevel="1" x14ac:dyDescent="0.25">
      <c r="A176" s="171" t="s">
        <v>275</v>
      </c>
      <c r="B176" s="172"/>
      <c r="C176" s="172"/>
      <c r="D176" s="97">
        <v>17</v>
      </c>
      <c r="E176" s="98" t="s">
        <v>254</v>
      </c>
      <c r="F176" s="98" t="s">
        <v>197</v>
      </c>
      <c r="G176" s="99">
        <v>10</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1005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39" t="s">
        <v>183</v>
      </c>
      <c r="E191" s="139" t="s">
        <v>184</v>
      </c>
      <c r="F191" s="139" t="s">
        <v>185</v>
      </c>
      <c r="G191" s="139" t="s">
        <v>177</v>
      </c>
      <c r="H191" s="139" t="s">
        <v>186</v>
      </c>
      <c r="I191" s="139" t="s">
        <v>187</v>
      </c>
      <c r="J191" s="101" t="s">
        <v>188</v>
      </c>
    </row>
    <row r="192" spans="1:10" ht="30.75" hidden="1" customHeight="1" outlineLevel="2" x14ac:dyDescent="0.25">
      <c r="A192" s="171" t="s">
        <v>305</v>
      </c>
      <c r="B192" s="172"/>
      <c r="C192" s="172"/>
      <c r="D192" s="102">
        <v>0.60624999999999996</v>
      </c>
      <c r="E192" s="102">
        <v>0.62916666666666698</v>
      </c>
      <c r="F192" s="103">
        <v>33</v>
      </c>
      <c r="G192" s="103" t="s">
        <v>300</v>
      </c>
      <c r="H192" s="103" t="s">
        <v>229</v>
      </c>
      <c r="I192" s="103"/>
      <c r="J192" s="104">
        <v>432</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33</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zoomScaleSheetLayoutView="100" zoomScalePageLayoutView="66" workbookViewId="0">
      <selection activeCell="A92" sqref="A92:G92"/>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306</v>
      </c>
      <c r="B2" s="228" t="s">
        <v>1</v>
      </c>
      <c r="C2" s="229"/>
      <c r="D2" s="228" t="s">
        <v>307</v>
      </c>
      <c r="E2" s="229"/>
      <c r="F2" s="230">
        <v>43594</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218500</v>
      </c>
    </row>
    <row r="7" spans="1:8" ht="22.5" hidden="1" customHeight="1" outlineLevel="1" thickBot="1" x14ac:dyDescent="0.3">
      <c r="A7" s="17" t="s">
        <v>12</v>
      </c>
      <c r="B7" s="18" t="s">
        <v>11</v>
      </c>
      <c r="C7" s="19">
        <v>4093</v>
      </c>
      <c r="D7" s="19">
        <v>4068</v>
      </c>
      <c r="E7" s="19">
        <v>4113</v>
      </c>
      <c r="F7" s="19">
        <v>12274</v>
      </c>
      <c r="G7" s="20">
        <v>224870</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454.05</v>
      </c>
    </row>
    <row r="10" spans="1:8" ht="22.5" hidden="1" customHeight="1" outlineLevel="1" x14ac:dyDescent="0.25">
      <c r="A10" s="25" t="s">
        <v>16</v>
      </c>
      <c r="B10" s="26" t="s">
        <v>15</v>
      </c>
      <c r="C10" s="27">
        <v>0</v>
      </c>
      <c r="D10" s="27">
        <v>0</v>
      </c>
      <c r="E10" s="27">
        <v>0</v>
      </c>
      <c r="F10" s="27">
        <v>0</v>
      </c>
      <c r="G10" s="28">
        <v>1.95</v>
      </c>
    </row>
    <row r="11" spans="1:8" ht="22.5" hidden="1" customHeight="1" outlineLevel="1" x14ac:dyDescent="0.25">
      <c r="A11" s="29" t="s">
        <v>17</v>
      </c>
      <c r="B11" s="26" t="s">
        <v>15</v>
      </c>
      <c r="C11" s="27">
        <v>0</v>
      </c>
      <c r="D11" s="27">
        <v>0</v>
      </c>
      <c r="E11" s="27">
        <v>0</v>
      </c>
      <c r="F11" s="27">
        <v>0</v>
      </c>
      <c r="G11" s="28">
        <v>1.95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6152.3099365234402</v>
      </c>
      <c r="D16" s="215"/>
      <c r="E16" s="215"/>
      <c r="F16" s="216"/>
      <c r="G16" s="34">
        <v>77761.919311523481</v>
      </c>
    </row>
    <row r="17" spans="1:7" ht="22.5" hidden="1" customHeight="1" outlineLevel="1" x14ac:dyDescent="0.25">
      <c r="A17" s="25" t="s">
        <v>24</v>
      </c>
      <c r="B17" s="26" t="s">
        <v>22</v>
      </c>
      <c r="C17" s="217">
        <v>247</v>
      </c>
      <c r="D17" s="218"/>
      <c r="E17" s="218"/>
      <c r="F17" s="219"/>
      <c r="G17" s="34">
        <v>3071</v>
      </c>
    </row>
    <row r="18" spans="1:7" ht="22.5" hidden="1" customHeight="1" outlineLevel="1" thickBot="1" x14ac:dyDescent="0.3">
      <c r="A18" s="25" t="s">
        <v>25</v>
      </c>
      <c r="B18" s="26" t="s">
        <v>11</v>
      </c>
      <c r="C18" s="220">
        <v>79355.92065429686</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13.9899997711182</v>
      </c>
      <c r="D20" s="224"/>
      <c r="E20" s="224"/>
      <c r="F20" s="225"/>
      <c r="G20" s="34">
        <v>535.549999237061</v>
      </c>
    </row>
    <row r="21" spans="1:7" ht="22.5" hidden="1" customHeight="1" outlineLevel="1" x14ac:dyDescent="0.25">
      <c r="A21" s="25" t="s">
        <v>21</v>
      </c>
      <c r="B21" s="26" t="s">
        <v>22</v>
      </c>
      <c r="C21" s="217">
        <v>1</v>
      </c>
      <c r="D21" s="218"/>
      <c r="E21" s="218"/>
      <c r="F21" s="219"/>
      <c r="G21" s="34">
        <v>42</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41405.840000152617</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5754</v>
      </c>
      <c r="D27" s="36">
        <v>5088</v>
      </c>
      <c r="E27" s="36">
        <v>3344</v>
      </c>
      <c r="F27" s="37">
        <v>14186</v>
      </c>
      <c r="G27" s="34">
        <v>220178</v>
      </c>
    </row>
    <row r="28" spans="1:7" ht="22.5" hidden="1" customHeight="1" outlineLevel="2" x14ac:dyDescent="0.25">
      <c r="A28" s="35" t="s">
        <v>33</v>
      </c>
      <c r="B28" s="26" t="s">
        <v>22</v>
      </c>
      <c r="C28" s="36">
        <v>87</v>
      </c>
      <c r="D28" s="36">
        <v>72</v>
      </c>
      <c r="E28" s="36">
        <v>40</v>
      </c>
      <c r="F28" s="37">
        <v>199</v>
      </c>
      <c r="G28" s="34">
        <v>3147</v>
      </c>
    </row>
    <row r="29" spans="1:7" ht="22.5" hidden="1" customHeight="1" outlineLevel="2" x14ac:dyDescent="0.25">
      <c r="A29" s="35" t="s">
        <v>34</v>
      </c>
      <c r="B29" s="26" t="s">
        <v>15</v>
      </c>
      <c r="C29" s="38">
        <v>5.17</v>
      </c>
      <c r="D29" s="38">
        <v>4.55</v>
      </c>
      <c r="E29" s="38">
        <v>3.03</v>
      </c>
      <c r="F29" s="27">
        <v>12.749999999999998</v>
      </c>
      <c r="G29" s="28">
        <v>201.57</v>
      </c>
    </row>
    <row r="30" spans="1:7" ht="22.5" hidden="1" customHeight="1" outlineLevel="2" x14ac:dyDescent="0.25">
      <c r="A30" s="35" t="s">
        <v>35</v>
      </c>
      <c r="B30" s="26" t="s">
        <v>36</v>
      </c>
      <c r="C30" s="36">
        <v>1112.9593810444874</v>
      </c>
      <c r="D30" s="36">
        <v>1118.2417582417584</v>
      </c>
      <c r="E30" s="36">
        <v>1103.6303630363036</v>
      </c>
      <c r="F30" s="36">
        <v>1112.6274509803923</v>
      </c>
      <c r="G30" s="34">
        <v>1092.3153247010964</v>
      </c>
    </row>
    <row r="31" spans="1:7" ht="22.5" hidden="1" customHeight="1" outlineLevel="2" x14ac:dyDescent="0.25">
      <c r="A31" s="35" t="s">
        <v>37</v>
      </c>
      <c r="B31" s="26" t="s">
        <v>11</v>
      </c>
      <c r="C31" s="38">
        <v>230.63999938964801</v>
      </c>
      <c r="D31" s="38">
        <v>314.42999267578102</v>
      </c>
      <c r="E31" s="38">
        <v>26.549999237060501</v>
      </c>
      <c r="F31" s="27">
        <v>571.61999130248955</v>
      </c>
      <c r="G31" s="28">
        <v>13505.0301513672</v>
      </c>
    </row>
    <row r="32" spans="1:7" ht="22.5" hidden="1" customHeight="1" outlineLevel="2" x14ac:dyDescent="0.25">
      <c r="A32" s="35" t="s">
        <v>38</v>
      </c>
      <c r="B32" s="26" t="s">
        <v>22</v>
      </c>
      <c r="C32" s="36">
        <v>9</v>
      </c>
      <c r="D32" s="36">
        <v>12</v>
      </c>
      <c r="E32" s="36">
        <v>1</v>
      </c>
      <c r="F32" s="37">
        <v>22</v>
      </c>
      <c r="G32" s="34">
        <v>526</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2.3199999999999998</v>
      </c>
      <c r="D35" s="38">
        <v>1.87</v>
      </c>
      <c r="E35" s="38">
        <v>0</v>
      </c>
      <c r="F35" s="27">
        <v>4.1899999999999995</v>
      </c>
      <c r="G35" s="28">
        <v>108.34</v>
      </c>
    </row>
    <row r="36" spans="1:8" ht="22.5" hidden="1" customHeight="1" outlineLevel="2" x14ac:dyDescent="0.25">
      <c r="A36" s="35" t="s">
        <v>42</v>
      </c>
      <c r="B36" s="26" t="s">
        <v>36</v>
      </c>
      <c r="C36" s="36">
        <v>99.413792840365531</v>
      </c>
      <c r="D36" s="36">
        <v>168.14438111004333</v>
      </c>
      <c r="E36" s="36" t="e">
        <v>#DIV/0!</v>
      </c>
      <c r="F36" s="36">
        <v>136.42481892660851</v>
      </c>
      <c r="G36" s="34">
        <v>124.65414575749676</v>
      </c>
    </row>
    <row r="37" spans="1:8" ht="22.5" hidden="1" customHeight="1" outlineLevel="2" x14ac:dyDescent="0.25">
      <c r="A37" s="35" t="s">
        <v>43</v>
      </c>
      <c r="B37" s="26" t="s">
        <v>11</v>
      </c>
      <c r="C37" s="36">
        <v>5984.6399993896484</v>
      </c>
      <c r="D37" s="36">
        <v>5402.4299926757812</v>
      </c>
      <c r="E37" s="36">
        <v>3370.5499992370605</v>
      </c>
      <c r="F37" s="36">
        <v>14757.61999130249</v>
      </c>
      <c r="G37" s="39">
        <v>233683.03015136719</v>
      </c>
    </row>
    <row r="38" spans="1:8" ht="22.5" hidden="1" customHeight="1" outlineLevel="2" x14ac:dyDescent="0.25">
      <c r="A38" s="35" t="s">
        <v>44</v>
      </c>
      <c r="B38" s="26" t="s">
        <v>11</v>
      </c>
      <c r="C38" s="36">
        <v>4344</v>
      </c>
      <c r="D38" s="36">
        <v>4294</v>
      </c>
      <c r="E38" s="36">
        <v>4320</v>
      </c>
      <c r="F38" s="37">
        <v>12958</v>
      </c>
      <c r="G38" s="34">
        <v>235530</v>
      </c>
    </row>
    <row r="39" spans="1:8" ht="22.5" hidden="1" customHeight="1" outlineLevel="2" x14ac:dyDescent="0.25">
      <c r="A39" s="40" t="s">
        <v>45</v>
      </c>
      <c r="B39" s="26" t="s">
        <v>11</v>
      </c>
      <c r="C39" s="199">
        <v>70887.380092620893</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3963</v>
      </c>
      <c r="D41" s="36">
        <v>4432</v>
      </c>
      <c r="E41" s="36">
        <v>4145</v>
      </c>
      <c r="F41" s="37">
        <v>12540</v>
      </c>
      <c r="G41" s="34">
        <v>227823</v>
      </c>
    </row>
    <row r="42" spans="1:8" ht="22.5" hidden="1" customHeight="1" outlineLevel="2" x14ac:dyDescent="0.25">
      <c r="A42" s="35" t="s">
        <v>48</v>
      </c>
      <c r="B42" s="26" t="s">
        <v>15</v>
      </c>
      <c r="C42" s="38">
        <v>7.17</v>
      </c>
      <c r="D42" s="38">
        <v>8</v>
      </c>
      <c r="E42" s="38">
        <v>7.53</v>
      </c>
      <c r="F42" s="27">
        <v>22.7</v>
      </c>
      <c r="G42" s="28">
        <v>418.6</v>
      </c>
    </row>
    <row r="43" spans="1:8" ht="22.5" hidden="1" customHeight="1" outlineLevel="2" x14ac:dyDescent="0.25">
      <c r="A43" s="35" t="s">
        <v>49</v>
      </c>
      <c r="B43" s="26" t="s">
        <v>36</v>
      </c>
      <c r="C43" s="36">
        <v>552.71966527196651</v>
      </c>
      <c r="D43" s="36">
        <v>554</v>
      </c>
      <c r="E43" s="36">
        <v>550.46480743691893</v>
      </c>
      <c r="F43" s="37">
        <v>552.42290748898677</v>
      </c>
      <c r="G43" s="34">
        <v>544.2498805542283</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23.2600002288818</v>
      </c>
      <c r="D55" s="200"/>
      <c r="E55" s="200"/>
      <c r="F55" s="201"/>
      <c r="G55" s="34">
        <v>23.2600002288818</v>
      </c>
    </row>
    <row r="56" spans="1:7" ht="22.5" hidden="1" customHeight="1" outlineLevel="2" x14ac:dyDescent="0.25">
      <c r="A56" s="35" t="s">
        <v>52</v>
      </c>
      <c r="B56" s="26" t="s">
        <v>22</v>
      </c>
      <c r="C56" s="199">
        <v>1</v>
      </c>
      <c r="D56" s="200"/>
      <c r="E56" s="200"/>
      <c r="F56" s="201"/>
      <c r="G56" s="34">
        <v>1</v>
      </c>
    </row>
    <row r="57" spans="1:7" ht="22.5" hidden="1" customHeight="1" outlineLevel="2" x14ac:dyDescent="0.25">
      <c r="A57" s="35" t="s">
        <v>63</v>
      </c>
      <c r="B57" s="26" t="s">
        <v>11</v>
      </c>
      <c r="C57" s="199">
        <v>51.880001068115199</v>
      </c>
      <c r="D57" s="200"/>
      <c r="E57" s="200"/>
      <c r="F57" s="201"/>
      <c r="G57" s="34">
        <v>51.880001068115199</v>
      </c>
    </row>
    <row r="58" spans="1:7" ht="22.5" hidden="1" customHeight="1" outlineLevel="2" x14ac:dyDescent="0.25">
      <c r="A58" s="35" t="s">
        <v>52</v>
      </c>
      <c r="B58" s="26" t="s">
        <v>22</v>
      </c>
      <c r="C58" s="199">
        <v>2</v>
      </c>
      <c r="D58" s="200"/>
      <c r="E58" s="200"/>
      <c r="F58" s="201"/>
      <c r="G58" s="34">
        <v>2</v>
      </c>
    </row>
    <row r="59" spans="1:7" ht="22.5" hidden="1" customHeight="1" outlineLevel="2" x14ac:dyDescent="0.25">
      <c r="A59" s="35" t="s">
        <v>64</v>
      </c>
      <c r="B59" s="26" t="s">
        <v>11</v>
      </c>
      <c r="C59" s="199">
        <v>459.75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3839.1000000000004</v>
      </c>
      <c r="D62" s="36">
        <v>3787.8</v>
      </c>
      <c r="E62" s="36">
        <v>3800.6</v>
      </c>
      <c r="F62" s="36">
        <v>11427.5</v>
      </c>
      <c r="G62" s="34">
        <v>211418.38</v>
      </c>
    </row>
    <row r="63" spans="1:7" ht="22.5" hidden="1" customHeight="1" outlineLevel="3" x14ac:dyDescent="0.25">
      <c r="A63" s="35" t="s">
        <v>68</v>
      </c>
      <c r="B63" s="46" t="s">
        <v>69</v>
      </c>
      <c r="C63" s="47">
        <v>0.93016776019305503</v>
      </c>
      <c r="D63" s="47">
        <v>0.9090276394511948</v>
      </c>
      <c r="E63" s="47">
        <v>0.9029076162488211</v>
      </c>
      <c r="F63" s="47">
        <v>0.9139455575567762</v>
      </c>
      <c r="G63" s="48">
        <v>0.91842680996238779</v>
      </c>
    </row>
    <row r="64" spans="1:7" ht="22.5" hidden="1" customHeight="1" outlineLevel="3" x14ac:dyDescent="0.25">
      <c r="A64" s="35" t="s">
        <v>70</v>
      </c>
      <c r="B64" s="26" t="s">
        <v>11</v>
      </c>
      <c r="C64" s="36">
        <v>247.05</v>
      </c>
      <c r="D64" s="36">
        <v>338.57</v>
      </c>
      <c r="E64" s="36">
        <v>366.69</v>
      </c>
      <c r="F64" s="37">
        <v>952.31</v>
      </c>
      <c r="G64" s="34">
        <v>16586.849999999999</v>
      </c>
    </row>
    <row r="65" spans="1:7" ht="22.5" hidden="1" customHeight="1" outlineLevel="3" x14ac:dyDescent="0.25">
      <c r="A65" s="35" t="s">
        <v>71</v>
      </c>
      <c r="B65" s="46" t="s">
        <v>69</v>
      </c>
      <c r="C65" s="47">
        <v>5.9857243925840492E-2</v>
      </c>
      <c r="D65" s="47">
        <v>8.1252834861658754E-2</v>
      </c>
      <c r="E65" s="47">
        <v>8.7114453981550335E-2</v>
      </c>
      <c r="F65" s="47">
        <v>7.6163596054858326E-2</v>
      </c>
      <c r="G65" s="48">
        <v>7.2055266589520883E-2</v>
      </c>
    </row>
    <row r="66" spans="1:7" ht="22.5" hidden="1" customHeight="1" outlineLevel="3" x14ac:dyDescent="0.25">
      <c r="A66" s="35" t="s">
        <v>72</v>
      </c>
      <c r="B66" s="26" t="s">
        <v>11</v>
      </c>
      <c r="C66" s="36">
        <v>41.17</v>
      </c>
      <c r="D66" s="36">
        <v>40.5</v>
      </c>
      <c r="E66" s="36">
        <v>42</v>
      </c>
      <c r="F66" s="37">
        <v>123.67</v>
      </c>
      <c r="G66" s="34">
        <v>2190.9899999999998</v>
      </c>
    </row>
    <row r="67" spans="1:7" ht="22.5" hidden="1" customHeight="1" outlineLevel="3" x14ac:dyDescent="0.25">
      <c r="A67" s="35" t="s">
        <v>73</v>
      </c>
      <c r="B67" s="46" t="s">
        <v>69</v>
      </c>
      <c r="C67" s="47">
        <v>9.974995881104445E-3</v>
      </c>
      <c r="D67" s="47">
        <v>9.7195256871464679E-3</v>
      </c>
      <c r="E67" s="47">
        <v>9.9779297696286073E-3</v>
      </c>
      <c r="F67" s="47">
        <v>9.8908463883654787E-3</v>
      </c>
      <c r="G67" s="48">
        <v>9.5179234480913706E-3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5.4863558045127273E-3</v>
      </c>
    </row>
    <row r="73" spans="1:7" ht="22.5" hidden="1" customHeight="1" outlineLevel="3" x14ac:dyDescent="0.25">
      <c r="A73" s="35" t="s">
        <v>79</v>
      </c>
      <c r="B73" s="26" t="s">
        <v>11</v>
      </c>
      <c r="C73" s="36">
        <v>1911.4</v>
      </c>
      <c r="D73" s="36">
        <v>1707.4</v>
      </c>
      <c r="E73" s="36">
        <v>1682.6</v>
      </c>
      <c r="F73" s="37">
        <v>5301.4</v>
      </c>
      <c r="G73" s="34">
        <v>104858.37</v>
      </c>
    </row>
    <row r="74" spans="1:7" ht="22.5" hidden="1" customHeight="1" outlineLevel="3" x14ac:dyDescent="0.25">
      <c r="A74" s="35" t="s">
        <v>80</v>
      </c>
      <c r="B74" s="46" t="s">
        <v>69</v>
      </c>
      <c r="C74" s="47">
        <v>0.92971448027627801</v>
      </c>
      <c r="D74" s="47">
        <v>0.90950737236853318</v>
      </c>
      <c r="E74" s="47">
        <v>0.90213067115605261</v>
      </c>
      <c r="F74" s="47">
        <v>0.91429931428413747</v>
      </c>
      <c r="G74" s="48">
        <v>0.91289842092932694</v>
      </c>
    </row>
    <row r="75" spans="1:7" ht="22.5" hidden="1" customHeight="1" outlineLevel="3" x14ac:dyDescent="0.25">
      <c r="A75" s="35" t="s">
        <v>81</v>
      </c>
      <c r="B75" s="26" t="s">
        <v>11</v>
      </c>
      <c r="C75" s="36">
        <v>123.88</v>
      </c>
      <c r="D75" s="36">
        <v>152.19999999999999</v>
      </c>
      <c r="E75" s="36">
        <v>163.80000000000001</v>
      </c>
      <c r="F75" s="37">
        <v>439.88</v>
      </c>
      <c r="G75" s="34">
        <v>8278.8799999999992</v>
      </c>
    </row>
    <row r="76" spans="1:7" ht="22.5" hidden="1" customHeight="1" outlineLevel="3" x14ac:dyDescent="0.25">
      <c r="A76" s="35" t="s">
        <v>82</v>
      </c>
      <c r="B76" s="46" t="s">
        <v>69</v>
      </c>
      <c r="C76" s="47">
        <v>6.0255849019893962E-2</v>
      </c>
      <c r="D76" s="47">
        <v>8.1074746441660253E-2</v>
      </c>
      <c r="E76" s="47">
        <v>8.7821825707453602E-2</v>
      </c>
      <c r="F76" s="47">
        <v>7.5863353523089455E-2</v>
      </c>
      <c r="G76" s="48">
        <v>7.2076043896766528E-2</v>
      </c>
    </row>
    <row r="77" spans="1:7" ht="22.5" hidden="1" customHeight="1" outlineLevel="3" x14ac:dyDescent="0.25">
      <c r="A77" s="35" t="s">
        <v>83</v>
      </c>
      <c r="B77" s="26" t="s">
        <v>11</v>
      </c>
      <c r="C77" s="36">
        <v>20.62</v>
      </c>
      <c r="D77" s="36">
        <v>17.68</v>
      </c>
      <c r="E77" s="36">
        <v>18.739999999999998</v>
      </c>
      <c r="F77" s="37">
        <v>57.039999999999992</v>
      </c>
      <c r="G77" s="34">
        <v>1095.7</v>
      </c>
    </row>
    <row r="78" spans="1:7" ht="22.5" hidden="1" customHeight="1" outlineLevel="3" x14ac:dyDescent="0.25">
      <c r="A78" s="35" t="s">
        <v>84</v>
      </c>
      <c r="B78" s="46" t="s">
        <v>69</v>
      </c>
      <c r="C78" s="47">
        <v>1.0029670703828007E-2</v>
      </c>
      <c r="D78" s="47">
        <v>9.4178811898065276E-3</v>
      </c>
      <c r="E78" s="47">
        <v>1.0047503136493776E-2</v>
      </c>
      <c r="F78" s="47">
        <v>9.8373321927730777E-3</v>
      </c>
      <c r="G78" s="48">
        <v>9.5391793693938177E-3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340.71</v>
      </c>
    </row>
    <row r="83" spans="1:7" ht="22.5" hidden="1" customHeight="1" outlineLevel="3" x14ac:dyDescent="0.25">
      <c r="A83" s="35" t="s">
        <v>89</v>
      </c>
      <c r="B83" s="46" t="s">
        <v>69</v>
      </c>
      <c r="C83" s="47">
        <v>0</v>
      </c>
      <c r="D83" s="47">
        <v>0</v>
      </c>
      <c r="E83" s="47">
        <v>0</v>
      </c>
      <c r="F83" s="47">
        <v>0</v>
      </c>
      <c r="G83" s="48">
        <v>2.9541391806982712E-3</v>
      </c>
    </row>
    <row r="84" spans="1:7" ht="22.5" hidden="1" customHeight="1" outlineLevel="3" x14ac:dyDescent="0.25">
      <c r="A84" s="35" t="s">
        <v>90</v>
      </c>
      <c r="B84" s="26" t="s">
        <v>11</v>
      </c>
      <c r="C84" s="36">
        <v>1927.7</v>
      </c>
      <c r="D84" s="36">
        <v>2080.4</v>
      </c>
      <c r="E84" s="36">
        <v>2118</v>
      </c>
      <c r="F84" s="37">
        <v>6126.1</v>
      </c>
      <c r="G84" s="34">
        <v>105589.12</v>
      </c>
    </row>
    <row r="85" spans="1:7" ht="22.5" hidden="1" customHeight="1" outlineLevel="3" x14ac:dyDescent="0.25">
      <c r="A85" s="35" t="s">
        <v>91</v>
      </c>
      <c r="B85" s="46" t="s">
        <v>69</v>
      </c>
      <c r="C85" s="47">
        <v>0.93061764393507829</v>
      </c>
      <c r="D85" s="47">
        <v>0.90863429697019993</v>
      </c>
      <c r="E85" s="47">
        <v>0.903525798263763</v>
      </c>
      <c r="F85" s="47">
        <v>0.9136396446915509</v>
      </c>
      <c r="G85" s="48">
        <v>0.91551453273297367</v>
      </c>
    </row>
    <row r="86" spans="1:7" ht="22.5" hidden="1" customHeight="1" outlineLevel="3" x14ac:dyDescent="0.25">
      <c r="A86" s="35" t="s">
        <v>92</v>
      </c>
      <c r="B86" s="26" t="s">
        <v>11</v>
      </c>
      <c r="C86" s="36">
        <v>123.17</v>
      </c>
      <c r="D86" s="36">
        <v>186.37</v>
      </c>
      <c r="E86" s="36">
        <v>202.89</v>
      </c>
      <c r="F86" s="37">
        <v>512.43000000000006</v>
      </c>
      <c r="G86" s="34">
        <v>8307.9699999999993</v>
      </c>
    </row>
    <row r="87" spans="1:7" ht="22.5" hidden="1" customHeight="1" outlineLevel="3" x14ac:dyDescent="0.25">
      <c r="A87" s="35" t="s">
        <v>93</v>
      </c>
      <c r="B87" s="46" t="s">
        <v>69</v>
      </c>
      <c r="C87" s="47">
        <v>5.946162535844976E-2</v>
      </c>
      <c r="D87" s="47">
        <v>8.1398853069763577E-2</v>
      </c>
      <c r="E87" s="47">
        <v>8.6551628522065563E-2</v>
      </c>
      <c r="F87" s="47">
        <v>7.6423232256948387E-2</v>
      </c>
      <c r="G87" s="48">
        <v>7.2034573945777391E-2</v>
      </c>
    </row>
    <row r="88" spans="1:7" ht="22.5" hidden="1" customHeight="1" outlineLevel="3" x14ac:dyDescent="0.25">
      <c r="A88" s="35" t="s">
        <v>94</v>
      </c>
      <c r="B88" s="26" t="s">
        <v>11</v>
      </c>
      <c r="C88" s="36">
        <v>20.55</v>
      </c>
      <c r="D88" s="36">
        <v>22.82</v>
      </c>
      <c r="E88" s="36">
        <v>23.26</v>
      </c>
      <c r="F88" s="37">
        <v>66.63000000000001</v>
      </c>
      <c r="G88" s="34">
        <v>1095.29</v>
      </c>
    </row>
    <row r="89" spans="1:7" ht="22.5" hidden="1" customHeight="1" outlineLevel="3" x14ac:dyDescent="0.25">
      <c r="A89" s="35" t="s">
        <v>95</v>
      </c>
      <c r="B89" s="46" t="s">
        <v>69</v>
      </c>
      <c r="C89" s="47">
        <v>9.9207307064718888E-3</v>
      </c>
      <c r="D89" s="47">
        <v>9.9668499600365119E-3</v>
      </c>
      <c r="E89" s="47">
        <v>9.9225732141714484E-3</v>
      </c>
      <c r="F89" s="47">
        <v>9.9371230515006362E-3</v>
      </c>
      <c r="G89" s="48">
        <v>9.4967541405506437E-3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1115.44</v>
      </c>
      <c r="D94" s="36">
        <v>1116.5</v>
      </c>
      <c r="E94" s="36">
        <v>1115.06</v>
      </c>
      <c r="F94" s="37">
        <v>3347</v>
      </c>
      <c r="G94" s="34">
        <v>62574.559999999998</v>
      </c>
    </row>
    <row r="95" spans="1:7" ht="22.5" hidden="1" customHeight="1" outlineLevel="2" x14ac:dyDescent="0.25">
      <c r="A95" s="35" t="s">
        <v>101</v>
      </c>
      <c r="B95" s="26" t="s">
        <v>11</v>
      </c>
      <c r="C95" s="36">
        <v>1117.32</v>
      </c>
      <c r="D95" s="36">
        <v>1119.1199999999999</v>
      </c>
      <c r="E95" s="36">
        <v>1117.75</v>
      </c>
      <c r="F95" s="37">
        <v>3354.1899999999996</v>
      </c>
      <c r="G95" s="34">
        <v>63614.19</v>
      </c>
    </row>
    <row r="96" spans="1:7" ht="22.5" hidden="1" customHeight="1" outlineLevel="2" x14ac:dyDescent="0.25">
      <c r="A96" s="35" t="s">
        <v>102</v>
      </c>
      <c r="B96" s="26" t="s">
        <v>11</v>
      </c>
      <c r="C96" s="36">
        <v>1113.6199999999999</v>
      </c>
      <c r="D96" s="36">
        <v>1113.82</v>
      </c>
      <c r="E96" s="36">
        <v>1114.1199999999999</v>
      </c>
      <c r="F96" s="37">
        <v>3341.5599999999995</v>
      </c>
      <c r="G96" s="34">
        <v>63902.31</v>
      </c>
    </row>
    <row r="97" spans="1:7" ht="22.5" hidden="1" customHeight="1" outlineLevel="2" x14ac:dyDescent="0.25">
      <c r="A97" s="35" t="s">
        <v>103</v>
      </c>
      <c r="B97" s="26" t="s">
        <v>11</v>
      </c>
      <c r="C97" s="36">
        <v>2292.5</v>
      </c>
      <c r="D97" s="36">
        <v>2311.6999999999998</v>
      </c>
      <c r="E97" s="36">
        <v>2327.9</v>
      </c>
      <c r="F97" s="37">
        <v>6932.1</v>
      </c>
      <c r="G97" s="34">
        <v>131012.5</v>
      </c>
    </row>
    <row r="98" spans="1:7" ht="22.5" hidden="1" customHeight="1" outlineLevel="2" x14ac:dyDescent="0.25">
      <c r="A98" s="35" t="s">
        <v>104</v>
      </c>
      <c r="B98" s="46" t="s">
        <v>69</v>
      </c>
      <c r="C98" s="52">
        <v>0.68506864133780376</v>
      </c>
      <c r="D98" s="52">
        <v>0.690175074042228</v>
      </c>
      <c r="E98" s="52">
        <v>0.69553292121436661</v>
      </c>
      <c r="F98" s="53">
        <v>0.69025914216723505</v>
      </c>
      <c r="G98" s="54">
        <v>0.6892091611251997</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1117.31</v>
      </c>
      <c r="D100" s="36">
        <v>1118.25</v>
      </c>
      <c r="E100" s="36">
        <v>1116.8800000000001</v>
      </c>
      <c r="F100" s="37">
        <v>3352.44</v>
      </c>
      <c r="G100" s="34">
        <v>62653.06</v>
      </c>
    </row>
    <row r="101" spans="1:7" ht="22.5" hidden="1" customHeight="1" outlineLevel="2" x14ac:dyDescent="0.25">
      <c r="A101" s="35" t="s">
        <v>107</v>
      </c>
      <c r="B101" s="26" t="s">
        <v>11</v>
      </c>
      <c r="C101" s="36">
        <v>1115.44</v>
      </c>
      <c r="D101" s="36">
        <v>1116.5</v>
      </c>
      <c r="E101" s="36">
        <v>1116</v>
      </c>
      <c r="F101" s="37">
        <v>3347.94</v>
      </c>
      <c r="G101" s="34">
        <v>61672.75</v>
      </c>
    </row>
    <row r="102" spans="1:7" ht="22.5" hidden="1" customHeight="1" outlineLevel="2" x14ac:dyDescent="0.25">
      <c r="A102" s="35" t="s">
        <v>108</v>
      </c>
      <c r="B102" s="26" t="s">
        <v>11</v>
      </c>
      <c r="C102" s="36">
        <v>1126.32</v>
      </c>
      <c r="D102" s="36">
        <v>1121</v>
      </c>
      <c r="E102" s="36">
        <v>1125.93</v>
      </c>
      <c r="F102" s="37">
        <v>3373.25</v>
      </c>
      <c r="G102" s="34">
        <v>61522.68</v>
      </c>
    </row>
    <row r="103" spans="1:7" ht="22.5" hidden="1" customHeight="1" outlineLevel="2" x14ac:dyDescent="0.25">
      <c r="A103" s="35" t="s">
        <v>109</v>
      </c>
      <c r="B103" s="26" t="s">
        <v>11</v>
      </c>
      <c r="C103" s="36">
        <v>2072.8000000000002</v>
      </c>
      <c r="D103" s="36">
        <v>2085.3000000000002</v>
      </c>
      <c r="E103" s="36">
        <v>2098.9</v>
      </c>
      <c r="F103" s="37">
        <v>6257</v>
      </c>
      <c r="G103" s="34">
        <v>117014.6</v>
      </c>
    </row>
    <row r="104" spans="1:7" ht="22.5" hidden="1" customHeight="1" outlineLevel="2" x14ac:dyDescent="0.25">
      <c r="A104" s="35" t="s">
        <v>110</v>
      </c>
      <c r="B104" s="46" t="s">
        <v>69</v>
      </c>
      <c r="C104" s="52">
        <v>0.61707555960429539</v>
      </c>
      <c r="D104" s="52">
        <v>0.62141101095135221</v>
      </c>
      <c r="E104" s="52">
        <v>0.62489393564982831</v>
      </c>
      <c r="F104" s="53">
        <v>0.62112664451642552</v>
      </c>
      <c r="G104" s="54">
        <v>0.62962362513679837</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157.35000000000002</v>
      </c>
      <c r="D106" s="36">
        <v>180.02999999999997</v>
      </c>
      <c r="E106" s="36">
        <v>159.97000000000003</v>
      </c>
      <c r="F106" s="37">
        <v>497.35</v>
      </c>
      <c r="G106" s="34">
        <v>9484.9399999999987</v>
      </c>
    </row>
    <row r="107" spans="1:7" ht="22.5" hidden="1" customHeight="1" outlineLevel="2" x14ac:dyDescent="0.25">
      <c r="A107" s="35" t="s">
        <v>113</v>
      </c>
      <c r="B107" s="46" t="s">
        <v>69</v>
      </c>
      <c r="C107" s="52">
        <v>3.6045632602570273E-2</v>
      </c>
      <c r="D107" s="52">
        <v>4.0943825335455986E-2</v>
      </c>
      <c r="E107" s="52">
        <v>3.6136712749615982E-2</v>
      </c>
      <c r="F107" s="53">
        <v>3.7709168934953866E-2</v>
      </c>
      <c r="G107" s="54">
        <v>3.824154699224399E-2</v>
      </c>
    </row>
    <row r="108" spans="1:7" ht="22.5" hidden="1" customHeight="1" outlineLevel="2" x14ac:dyDescent="0.25">
      <c r="A108" s="35" t="s">
        <v>114</v>
      </c>
      <c r="B108" s="26" t="s">
        <v>11</v>
      </c>
      <c r="C108" s="36">
        <v>4209</v>
      </c>
      <c r="D108" s="36">
        <v>4217</v>
      </c>
      <c r="E108" s="36">
        <v>4267</v>
      </c>
      <c r="F108" s="37">
        <v>12693</v>
      </c>
      <c r="G108" s="34">
        <v>238549.5</v>
      </c>
    </row>
    <row r="109" spans="1:7" ht="22.5" hidden="1" customHeight="1" outlineLevel="2" x14ac:dyDescent="0.25">
      <c r="A109" s="35" t="s">
        <v>115</v>
      </c>
      <c r="B109" s="26" t="s">
        <v>11</v>
      </c>
      <c r="C109" s="36">
        <v>172</v>
      </c>
      <c r="D109" s="36">
        <v>174</v>
      </c>
      <c r="E109" s="36">
        <v>174</v>
      </c>
      <c r="F109" s="37">
        <v>520</v>
      </c>
      <c r="G109" s="34">
        <v>9580</v>
      </c>
    </row>
    <row r="110" spans="1:7" ht="22.5" hidden="1" customHeight="1" outlineLevel="2" thickBot="1" x14ac:dyDescent="0.3">
      <c r="A110" s="17" t="s">
        <v>116</v>
      </c>
      <c r="B110" s="49" t="s">
        <v>69</v>
      </c>
      <c r="C110" s="55">
        <v>0.62769836476299123</v>
      </c>
      <c r="D110" s="55">
        <v>0.62891580999196151</v>
      </c>
      <c r="E110" s="55">
        <v>0.636320525400627</v>
      </c>
      <c r="F110" s="55">
        <v>0.63097833705666717</v>
      </c>
      <c r="G110" s="56">
        <v>0.63454217573011407</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4209</v>
      </c>
      <c r="D112" s="57">
        <v>4217</v>
      </c>
      <c r="E112" s="57">
        <v>4267</v>
      </c>
      <c r="F112" s="58">
        <v>12693</v>
      </c>
      <c r="G112" s="59">
        <v>238549.5</v>
      </c>
    </row>
    <row r="113" spans="1:7" ht="22.5" hidden="1" customHeight="1" outlineLevel="1" x14ac:dyDescent="0.25">
      <c r="A113" s="35" t="s">
        <v>118</v>
      </c>
      <c r="B113" s="26" t="s">
        <v>11</v>
      </c>
      <c r="C113" s="36">
        <v>4122</v>
      </c>
      <c r="D113" s="36">
        <v>4092</v>
      </c>
      <c r="E113" s="36">
        <v>4144</v>
      </c>
      <c r="F113" s="37">
        <v>12358</v>
      </c>
      <c r="G113" s="34">
        <v>219116</v>
      </c>
    </row>
    <row r="114" spans="1:7" ht="22.5" hidden="1" customHeight="1" outlineLevel="1" x14ac:dyDescent="0.25">
      <c r="A114" s="35" t="s">
        <v>119</v>
      </c>
      <c r="B114" s="26" t="s">
        <v>11</v>
      </c>
      <c r="C114" s="36">
        <v>4093</v>
      </c>
      <c r="D114" s="36">
        <v>4068</v>
      </c>
      <c r="E114" s="36">
        <v>4113</v>
      </c>
      <c r="F114" s="37">
        <v>12274</v>
      </c>
      <c r="G114" s="34">
        <v>224870</v>
      </c>
    </row>
    <row r="115" spans="1:7" ht="22.5" hidden="1" customHeight="1" outlineLevel="1" x14ac:dyDescent="0.25">
      <c r="A115" s="35" t="s">
        <v>120</v>
      </c>
      <c r="B115" s="46" t="s">
        <v>69</v>
      </c>
      <c r="C115" s="52">
        <v>0.972440009503445</v>
      </c>
      <c r="D115" s="52">
        <v>0.96466682475693621</v>
      </c>
      <c r="E115" s="52">
        <v>0.96390906960393719</v>
      </c>
      <c r="F115" s="52">
        <v>0.96698967935082325</v>
      </c>
      <c r="G115" s="60">
        <v>0.94265550755713179</v>
      </c>
    </row>
    <row r="116" spans="1:7" ht="22.5" hidden="1" customHeight="1" outlineLevel="1" x14ac:dyDescent="0.25">
      <c r="A116" s="35" t="s">
        <v>121</v>
      </c>
      <c r="B116" s="61" t="s">
        <v>122</v>
      </c>
      <c r="C116" s="36">
        <v>1868</v>
      </c>
      <c r="D116" s="36">
        <v>1825</v>
      </c>
      <c r="E116" s="36">
        <v>1884</v>
      </c>
      <c r="F116" s="37">
        <v>5577</v>
      </c>
      <c r="G116" s="34">
        <v>339626</v>
      </c>
    </row>
    <row r="117" spans="1:7" ht="22.5" hidden="1" customHeight="1" outlineLevel="1" x14ac:dyDescent="0.25">
      <c r="A117" s="35" t="s">
        <v>123</v>
      </c>
      <c r="B117" s="61" t="s">
        <v>124</v>
      </c>
      <c r="C117" s="43">
        <v>0.45638895675543611</v>
      </c>
      <c r="D117" s="43">
        <v>0.44862340216322516</v>
      </c>
      <c r="E117" s="43">
        <v>0.45805981035740334</v>
      </c>
      <c r="F117" s="44">
        <v>0.45437510184129054</v>
      </c>
      <c r="G117" s="45">
        <v>1.5103215190999244</v>
      </c>
    </row>
    <row r="118" spans="1:7" ht="22.5" hidden="1" customHeight="1" outlineLevel="1" x14ac:dyDescent="0.25">
      <c r="A118" s="35" t="s">
        <v>125</v>
      </c>
      <c r="B118" s="61" t="s">
        <v>122</v>
      </c>
      <c r="C118" s="36">
        <v>55800</v>
      </c>
      <c r="D118" s="36">
        <v>56264</v>
      </c>
      <c r="E118" s="36">
        <v>58776</v>
      </c>
      <c r="F118" s="37">
        <v>170840</v>
      </c>
      <c r="G118" s="34">
        <v>3302376</v>
      </c>
    </row>
    <row r="119" spans="1:7" ht="22.5" hidden="1" customHeight="1" outlineLevel="1" thickBot="1" x14ac:dyDescent="0.3">
      <c r="A119" s="17" t="s">
        <v>126</v>
      </c>
      <c r="B119" s="62" t="s">
        <v>124</v>
      </c>
      <c r="C119" s="63">
        <v>13.63303200586367</v>
      </c>
      <c r="D119" s="63">
        <v>13.830875122910522</v>
      </c>
      <c r="E119" s="63">
        <v>14.290299051787017</v>
      </c>
      <c r="F119" s="64">
        <v>13.918852859703438</v>
      </c>
      <c r="G119" s="65">
        <v>14.685711744563525</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3880.2700000000004</v>
      </c>
      <c r="D121" s="57">
        <v>3828.3</v>
      </c>
      <c r="E121" s="57">
        <v>3842.6</v>
      </c>
      <c r="F121" s="58">
        <v>11551.17</v>
      </c>
      <c r="G121" s="66">
        <v>213609.37</v>
      </c>
    </row>
    <row r="122" spans="1:7" ht="22.5" hidden="1" customHeight="1" outlineLevel="1" x14ac:dyDescent="0.25">
      <c r="A122" s="35" t="s">
        <v>47</v>
      </c>
      <c r="B122" s="26" t="s">
        <v>11</v>
      </c>
      <c r="C122" s="36">
        <v>4093</v>
      </c>
      <c r="D122" s="36">
        <v>4068</v>
      </c>
      <c r="E122" s="36">
        <v>4113</v>
      </c>
      <c r="F122" s="37">
        <v>12274</v>
      </c>
      <c r="G122" s="34">
        <v>224870</v>
      </c>
    </row>
    <row r="123" spans="1:7" ht="22.5" hidden="1" customHeight="1" outlineLevel="1" thickBot="1" x14ac:dyDescent="0.3">
      <c r="A123" s="17" t="s">
        <v>129</v>
      </c>
      <c r="B123" s="49" t="s">
        <v>69</v>
      </c>
      <c r="C123" s="55">
        <v>1.054823504549941</v>
      </c>
      <c r="D123" s="55">
        <v>1.0626126479116056</v>
      </c>
      <c r="E123" s="55">
        <v>1.0703690209753813</v>
      </c>
      <c r="F123" s="67">
        <v>1.0625763450801953</v>
      </c>
      <c r="G123" s="68">
        <v>1.0527159927488199</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242.5</v>
      </c>
      <c r="D126" s="36">
        <v>230.3</v>
      </c>
      <c r="E126" s="36">
        <v>231.2</v>
      </c>
      <c r="F126" s="36">
        <v>704</v>
      </c>
      <c r="G126" s="34">
        <v>12200.09</v>
      </c>
    </row>
    <row r="127" spans="1:7" ht="22.5" hidden="1" customHeight="1" outlineLevel="2" x14ac:dyDescent="0.25">
      <c r="A127" s="69" t="s">
        <v>133</v>
      </c>
      <c r="B127" s="26" t="s">
        <v>11</v>
      </c>
      <c r="C127" s="36">
        <v>242.5</v>
      </c>
      <c r="D127" s="36">
        <v>230.3</v>
      </c>
      <c r="E127" s="36">
        <v>231.2</v>
      </c>
      <c r="F127" s="37">
        <v>704</v>
      </c>
      <c r="G127" s="34">
        <v>12200.09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8</v>
      </c>
      <c r="F129" s="37">
        <v>24</v>
      </c>
      <c r="G129" s="34">
        <v>421.07</v>
      </c>
    </row>
    <row r="130" spans="1:7" ht="22.5" hidden="1" customHeight="1" outlineLevel="2" x14ac:dyDescent="0.25">
      <c r="A130" s="35" t="s">
        <v>49</v>
      </c>
      <c r="B130" s="26" t="s">
        <v>36</v>
      </c>
      <c r="C130" s="36">
        <v>30.3125</v>
      </c>
      <c r="D130" s="36">
        <v>28.787500000000001</v>
      </c>
      <c r="E130" s="36">
        <v>28.9</v>
      </c>
      <c r="F130" s="37">
        <v>29.333333333333332</v>
      </c>
      <c r="G130" s="34">
        <v>28.974018571733918</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123.44</v>
      </c>
    </row>
    <row r="133" spans="1:7" ht="22.5" hidden="1" customHeight="1" outlineLevel="2" x14ac:dyDescent="0.25">
      <c r="A133" s="35" t="s">
        <v>138</v>
      </c>
      <c r="B133" s="26" t="s">
        <v>15</v>
      </c>
      <c r="C133" s="38">
        <v>8</v>
      </c>
      <c r="D133" s="38">
        <v>8</v>
      </c>
      <c r="E133" s="38">
        <v>8</v>
      </c>
      <c r="F133" s="27">
        <v>24</v>
      </c>
      <c r="G133" s="28">
        <v>319.76</v>
      </c>
    </row>
    <row r="134" spans="1:7" ht="22.5" hidden="1" customHeight="1" outlineLevel="2" x14ac:dyDescent="0.25">
      <c r="A134" s="35" t="s">
        <v>139</v>
      </c>
      <c r="B134" s="26" t="s">
        <v>11</v>
      </c>
      <c r="C134" s="36">
        <v>319.82</v>
      </c>
      <c r="D134" s="36">
        <v>348.19</v>
      </c>
      <c r="E134" s="36">
        <v>360.7</v>
      </c>
      <c r="F134" s="37">
        <v>1028.71</v>
      </c>
      <c r="G134" s="34">
        <v>16668.22</v>
      </c>
    </row>
    <row r="135" spans="1:7" ht="22.5" hidden="1" customHeight="1" outlineLevel="2" thickBot="1" x14ac:dyDescent="0.3">
      <c r="A135" s="17" t="s">
        <v>140</v>
      </c>
      <c r="B135" s="18" t="s">
        <v>36</v>
      </c>
      <c r="C135" s="63">
        <v>39.977499999999999</v>
      </c>
      <c r="D135" s="63">
        <v>43.52375</v>
      </c>
      <c r="E135" s="63">
        <v>45.087499999999999</v>
      </c>
      <c r="F135" s="64">
        <v>42.862916666666671</v>
      </c>
      <c r="G135" s="65">
        <v>37.608799638989176</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130.55000000000001</v>
      </c>
      <c r="D137" s="57">
        <v>130.32</v>
      </c>
      <c r="E137" s="57">
        <v>131.84</v>
      </c>
      <c r="F137" s="58">
        <v>392.71000000000004</v>
      </c>
      <c r="G137" s="59">
        <v>7261.76</v>
      </c>
    </row>
    <row r="138" spans="1:7" ht="22.5" hidden="1" customHeight="1" outlineLevel="1" x14ac:dyDescent="0.25">
      <c r="A138" s="35" t="s">
        <v>144</v>
      </c>
      <c r="B138" s="71" t="s">
        <v>145</v>
      </c>
      <c r="C138" s="38">
        <v>31.895919863181046</v>
      </c>
      <c r="D138" s="38">
        <v>32.035398230088497</v>
      </c>
      <c r="E138" s="38">
        <v>32.054461463651833</v>
      </c>
      <c r="F138" s="38">
        <v>31.995274564119281</v>
      </c>
      <c r="G138" s="72">
        <v>32.293147151687641</v>
      </c>
    </row>
    <row r="139" spans="1:7" ht="22.5" hidden="1" customHeight="1" outlineLevel="1" x14ac:dyDescent="0.25">
      <c r="A139" s="35" t="s">
        <v>146</v>
      </c>
      <c r="B139" s="71" t="s">
        <v>147</v>
      </c>
      <c r="C139" s="73">
        <v>57980</v>
      </c>
      <c r="D139" s="73">
        <v>58344</v>
      </c>
      <c r="E139" s="73">
        <v>60988</v>
      </c>
      <c r="F139" s="37">
        <v>177312</v>
      </c>
      <c r="G139" s="74">
        <v>3654292</v>
      </c>
    </row>
    <row r="140" spans="1:7" ht="22.5" hidden="1" customHeight="1" outlineLevel="1" x14ac:dyDescent="0.25">
      <c r="A140" s="40" t="s">
        <v>148</v>
      </c>
      <c r="B140" s="71" t="s">
        <v>149</v>
      </c>
      <c r="C140" s="38">
        <v>14.165648668458344</v>
      </c>
      <c r="D140" s="38">
        <v>14.342182890855458</v>
      </c>
      <c r="E140" s="38">
        <v>14.828106005348893</v>
      </c>
      <c r="F140" s="38">
        <v>14.446146325566238</v>
      </c>
      <c r="G140" s="72">
        <v>16.250687063636768</v>
      </c>
    </row>
    <row r="141" spans="1:7" ht="22.5" hidden="1" customHeight="1" outlineLevel="1" x14ac:dyDescent="0.25">
      <c r="A141" s="35" t="s">
        <v>150</v>
      </c>
      <c r="B141" s="71" t="s">
        <v>151</v>
      </c>
      <c r="C141" s="36">
        <v>203</v>
      </c>
      <c r="D141" s="36">
        <v>203</v>
      </c>
      <c r="E141" s="36">
        <v>205</v>
      </c>
      <c r="F141" s="37">
        <v>611</v>
      </c>
      <c r="G141" s="39">
        <v>11390</v>
      </c>
    </row>
    <row r="142" spans="1:7" ht="22.5" hidden="1" customHeight="1" outlineLevel="1" x14ac:dyDescent="0.25">
      <c r="A142" s="35" t="s">
        <v>152</v>
      </c>
      <c r="B142" s="71" t="s">
        <v>153</v>
      </c>
      <c r="C142" s="38">
        <v>4.9596872709504032E-2</v>
      </c>
      <c r="D142" s="38">
        <v>4.990167158308751E-2</v>
      </c>
      <c r="E142" s="38">
        <v>4.9841964502796016E-2</v>
      </c>
      <c r="F142" s="27">
        <v>4.978002281244908E-2</v>
      </c>
      <c r="G142" s="72">
        <v>5.0651487526126207E-2</v>
      </c>
    </row>
    <row r="143" spans="1:7" ht="22.5" hidden="1" customHeight="1" outlineLevel="1" thickBot="1" x14ac:dyDescent="0.3">
      <c r="A143" s="17" t="s">
        <v>154</v>
      </c>
      <c r="B143" s="75" t="s">
        <v>151</v>
      </c>
      <c r="C143" s="76">
        <v>104</v>
      </c>
      <c r="D143" s="76">
        <v>103</v>
      </c>
      <c r="E143" s="76">
        <v>123</v>
      </c>
      <c r="F143" s="77">
        <v>330</v>
      </c>
      <c r="G143" s="78">
        <v>5620</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41">
        <v>1052</v>
      </c>
      <c r="D151" s="141">
        <v>964</v>
      </c>
      <c r="E151" s="141">
        <v>0</v>
      </c>
      <c r="F151" s="36">
        <v>2016</v>
      </c>
      <c r="G151" s="39">
        <v>34302</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41">
        <v>0</v>
      </c>
      <c r="D154" s="141">
        <v>1494</v>
      </c>
      <c r="E154" s="141">
        <v>0</v>
      </c>
      <c r="F154" s="36">
        <v>1494</v>
      </c>
      <c r="G154" s="39">
        <v>44034</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41">
        <v>2176</v>
      </c>
      <c r="D157" s="141">
        <v>1276</v>
      </c>
      <c r="E157" s="141">
        <v>2168</v>
      </c>
      <c r="F157" s="36">
        <v>5620</v>
      </c>
      <c r="G157" s="39">
        <v>91184</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9130</v>
      </c>
      <c r="D166" s="194"/>
      <c r="E166" s="194"/>
      <c r="F166" s="195"/>
      <c r="G166" s="86">
        <v>173430.25997924805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136766.889984131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42" t="s">
        <v>176</v>
      </c>
      <c r="E173" s="142" t="s">
        <v>177</v>
      </c>
      <c r="F173" s="142" t="s">
        <v>178</v>
      </c>
      <c r="G173" s="96" t="s">
        <v>179</v>
      </c>
    </row>
    <row r="174" spans="1:10" ht="30.75" hidden="1" customHeight="1" outlineLevel="1" x14ac:dyDescent="0.25">
      <c r="A174" s="171" t="s">
        <v>308</v>
      </c>
      <c r="B174" s="172"/>
      <c r="C174" s="172"/>
      <c r="D174" s="97">
        <v>10</v>
      </c>
      <c r="E174" s="98" t="s">
        <v>201</v>
      </c>
      <c r="F174" s="98" t="s">
        <v>202</v>
      </c>
      <c r="G174" s="99">
        <v>60</v>
      </c>
    </row>
    <row r="175" spans="1:10" ht="30.75" hidden="1" customHeight="1" outlineLevel="1" x14ac:dyDescent="0.25">
      <c r="A175" s="171" t="s">
        <v>308</v>
      </c>
      <c r="B175" s="172"/>
      <c r="C175" s="172"/>
      <c r="D175" s="97">
        <v>19</v>
      </c>
      <c r="E175" s="98" t="s">
        <v>201</v>
      </c>
      <c r="F175" s="98" t="s">
        <v>202</v>
      </c>
      <c r="G175" s="99">
        <v>20</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80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42" t="s">
        <v>183</v>
      </c>
      <c r="E191" s="142" t="s">
        <v>184</v>
      </c>
      <c r="F191" s="142" t="s">
        <v>185</v>
      </c>
      <c r="G191" s="142" t="s">
        <v>177</v>
      </c>
      <c r="H191" s="142" t="s">
        <v>186</v>
      </c>
      <c r="I191" s="142"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309</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zoomScaleSheetLayoutView="100" zoomScalePageLayoutView="66" workbookViewId="0">
      <selection activeCell="A13" sqref="A13:G13"/>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206</v>
      </c>
      <c r="B2" s="228" t="s">
        <v>1</v>
      </c>
      <c r="C2" s="229"/>
      <c r="D2" s="228" t="s">
        <v>207</v>
      </c>
      <c r="E2" s="229"/>
      <c r="F2" s="230">
        <v>43577</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23000</v>
      </c>
    </row>
    <row r="7" spans="1:8" ht="22.5" hidden="1" customHeight="1" outlineLevel="1" thickBot="1" x14ac:dyDescent="0.3">
      <c r="A7" s="17" t="s">
        <v>12</v>
      </c>
      <c r="B7" s="18" t="s">
        <v>11</v>
      </c>
      <c r="C7" s="19">
        <v>3388</v>
      </c>
      <c r="D7" s="19">
        <v>4208</v>
      </c>
      <c r="E7" s="19">
        <v>4149</v>
      </c>
      <c r="F7" s="19">
        <v>11745</v>
      </c>
      <c r="G7" s="20">
        <v>23999</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48</v>
      </c>
    </row>
    <row r="10" spans="1:8" ht="22.5" hidden="1" customHeight="1" outlineLevel="1" x14ac:dyDescent="0.25">
      <c r="A10" s="25" t="s">
        <v>16</v>
      </c>
      <c r="B10" s="26" t="s">
        <v>15</v>
      </c>
      <c r="C10" s="27">
        <v>0</v>
      </c>
      <c r="D10" s="27">
        <v>0</v>
      </c>
      <c r="E10" s="27">
        <v>0</v>
      </c>
      <c r="F10" s="27">
        <v>0</v>
      </c>
      <c r="G10" s="28">
        <v>0</v>
      </c>
    </row>
    <row r="11" spans="1:8" ht="22.5" hidden="1" customHeight="1" outlineLevel="1" x14ac:dyDescent="0.25">
      <c r="A11" s="29" t="s">
        <v>17</v>
      </c>
      <c r="B11" s="26" t="s">
        <v>15</v>
      </c>
      <c r="C11" s="27">
        <v>0</v>
      </c>
      <c r="D11" s="27">
        <v>0</v>
      </c>
      <c r="E11" s="27">
        <v>0</v>
      </c>
      <c r="F11" s="27">
        <v>0</v>
      </c>
      <c r="G11" s="28">
        <v>0</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0</v>
      </c>
      <c r="D16" s="215"/>
      <c r="E16" s="215"/>
      <c r="F16" s="216"/>
      <c r="G16" s="28">
        <v>0</v>
      </c>
    </row>
    <row r="17" spans="1:7" ht="22.5" hidden="1" customHeight="1" outlineLevel="1" x14ac:dyDescent="0.25">
      <c r="A17" s="25" t="s">
        <v>24</v>
      </c>
      <c r="B17" s="26" t="s">
        <v>22</v>
      </c>
      <c r="C17" s="217">
        <v>0</v>
      </c>
      <c r="D17" s="218"/>
      <c r="E17" s="218"/>
      <c r="F17" s="219"/>
      <c r="G17" s="34">
        <v>0</v>
      </c>
    </row>
    <row r="18" spans="1:7" ht="22.5" hidden="1" customHeight="1" outlineLevel="1" thickBot="1" x14ac:dyDescent="0.3">
      <c r="A18" s="25" t="s">
        <v>25</v>
      </c>
      <c r="B18" s="26" t="s">
        <v>11</v>
      </c>
      <c r="C18" s="220">
        <v>158986</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41.680000305175803</v>
      </c>
      <c r="D20" s="224"/>
      <c r="E20" s="224"/>
      <c r="F20" s="225"/>
      <c r="G20" s="34">
        <v>41.680000305175803</v>
      </c>
    </row>
    <row r="21" spans="1:7" ht="22.5" hidden="1" customHeight="1" outlineLevel="1" x14ac:dyDescent="0.25">
      <c r="A21" s="25" t="s">
        <v>21</v>
      </c>
      <c r="B21" s="26" t="s">
        <v>22</v>
      </c>
      <c r="C21" s="217">
        <v>3</v>
      </c>
      <c r="D21" s="218"/>
      <c r="E21" s="218"/>
      <c r="F21" s="219"/>
      <c r="G21" s="34">
        <v>3</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40911.970001220674</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3238</v>
      </c>
      <c r="D27" s="36">
        <v>3160</v>
      </c>
      <c r="E27" s="36">
        <v>6084</v>
      </c>
      <c r="F27" s="37">
        <v>12482</v>
      </c>
      <c r="G27" s="34">
        <v>27244</v>
      </c>
    </row>
    <row r="28" spans="1:7" ht="22.5" hidden="1" customHeight="1" outlineLevel="2" x14ac:dyDescent="0.25">
      <c r="A28" s="35" t="s">
        <v>33</v>
      </c>
      <c r="B28" s="26" t="s">
        <v>22</v>
      </c>
      <c r="C28" s="36">
        <v>46</v>
      </c>
      <c r="D28" s="36">
        <v>45</v>
      </c>
      <c r="E28" s="36">
        <v>76</v>
      </c>
      <c r="F28" s="37">
        <v>167</v>
      </c>
      <c r="G28" s="34">
        <v>387</v>
      </c>
    </row>
    <row r="29" spans="1:7" ht="22.5" hidden="1" customHeight="1" outlineLevel="2" x14ac:dyDescent="0.25">
      <c r="A29" s="35" t="s">
        <v>34</v>
      </c>
      <c r="B29" s="26" t="s">
        <v>15</v>
      </c>
      <c r="C29" s="38">
        <v>2.88</v>
      </c>
      <c r="D29" s="38">
        <v>2.95</v>
      </c>
      <c r="E29" s="38">
        <v>5.32</v>
      </c>
      <c r="F29" s="27">
        <v>11.15</v>
      </c>
      <c r="G29" s="28">
        <v>24.45</v>
      </c>
    </row>
    <row r="30" spans="1:7" ht="22.5" hidden="1" customHeight="1" outlineLevel="2" x14ac:dyDescent="0.25">
      <c r="A30" s="35" t="s">
        <v>35</v>
      </c>
      <c r="B30" s="26" t="s">
        <v>36</v>
      </c>
      <c r="C30" s="36">
        <v>1124.3055555555557</v>
      </c>
      <c r="D30" s="36">
        <v>1071.1864406779659</v>
      </c>
      <c r="E30" s="36">
        <v>1143.609022556391</v>
      </c>
      <c r="F30" s="36">
        <v>1119.4618834080718</v>
      </c>
      <c r="G30" s="34">
        <v>1114.274028629857</v>
      </c>
    </row>
    <row r="31" spans="1:7" ht="22.5" hidden="1" customHeight="1" outlineLevel="2" x14ac:dyDescent="0.25">
      <c r="A31" s="35" t="s">
        <v>37</v>
      </c>
      <c r="B31" s="26" t="s">
        <v>11</v>
      </c>
      <c r="C31" s="38">
        <v>311.010009765625</v>
      </c>
      <c r="D31" s="38">
        <v>454.54000854492199</v>
      </c>
      <c r="E31" s="38">
        <v>0</v>
      </c>
      <c r="F31" s="27">
        <v>765.55001831054699</v>
      </c>
      <c r="G31" s="28">
        <v>1367.080078125</v>
      </c>
    </row>
    <row r="32" spans="1:7" ht="22.5" hidden="1" customHeight="1" outlineLevel="2" x14ac:dyDescent="0.25">
      <c r="A32" s="35" t="s">
        <v>38</v>
      </c>
      <c r="B32" s="26" t="s">
        <v>22</v>
      </c>
      <c r="C32" s="36">
        <v>12</v>
      </c>
      <c r="D32" s="36">
        <v>18</v>
      </c>
      <c r="E32" s="36">
        <v>0</v>
      </c>
      <c r="F32" s="37">
        <v>30</v>
      </c>
      <c r="G32" s="34">
        <v>53</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1.72</v>
      </c>
      <c r="D35" s="38">
        <v>3.7</v>
      </c>
      <c r="E35" s="38">
        <v>0</v>
      </c>
      <c r="F35" s="27">
        <v>5.42</v>
      </c>
      <c r="G35" s="28">
        <v>10.75</v>
      </c>
    </row>
    <row r="36" spans="1:8" ht="22.5" hidden="1" customHeight="1" outlineLevel="2" x14ac:dyDescent="0.25">
      <c r="A36" s="35" t="s">
        <v>42</v>
      </c>
      <c r="B36" s="26" t="s">
        <v>36</v>
      </c>
      <c r="C36" s="36">
        <v>180.81977311954941</v>
      </c>
      <c r="D36" s="36">
        <v>122.84865095808702</v>
      </c>
      <c r="E36" s="36">
        <v>0</v>
      </c>
      <c r="F36" s="36">
        <v>141.24539083220424</v>
      </c>
      <c r="G36" s="34">
        <v>127.17023982558139</v>
      </c>
    </row>
    <row r="37" spans="1:8" ht="22.5" hidden="1" customHeight="1" outlineLevel="2" x14ac:dyDescent="0.25">
      <c r="A37" s="35" t="s">
        <v>43</v>
      </c>
      <c r="B37" s="26" t="s">
        <v>11</v>
      </c>
      <c r="C37" s="36">
        <v>3549.010009765625</v>
      </c>
      <c r="D37" s="36">
        <v>3614.5400085449219</v>
      </c>
      <c r="E37" s="36">
        <v>6084</v>
      </c>
      <c r="F37" s="36">
        <v>13247.550018310547</v>
      </c>
      <c r="G37" s="39">
        <v>28611.080078125</v>
      </c>
    </row>
    <row r="38" spans="1:8" ht="22.5" hidden="1" customHeight="1" outlineLevel="2" x14ac:dyDescent="0.25">
      <c r="A38" s="35" t="s">
        <v>44</v>
      </c>
      <c r="B38" s="26" t="s">
        <v>11</v>
      </c>
      <c r="C38" s="36">
        <v>3632</v>
      </c>
      <c r="D38" s="36">
        <v>4208</v>
      </c>
      <c r="E38" s="36">
        <v>4368</v>
      </c>
      <c r="F38" s="37">
        <v>12208</v>
      </c>
      <c r="G38" s="34">
        <v>24958</v>
      </c>
    </row>
    <row r="39" spans="1:8" ht="22.5" hidden="1" customHeight="1" outlineLevel="2" x14ac:dyDescent="0.25">
      <c r="A39" s="40" t="s">
        <v>45</v>
      </c>
      <c r="B39" s="26" t="s">
        <v>11</v>
      </c>
      <c r="C39" s="199">
        <v>76387.429992675752</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3664</v>
      </c>
      <c r="D41" s="36">
        <v>4108</v>
      </c>
      <c r="E41" s="36">
        <v>4100</v>
      </c>
      <c r="F41" s="37">
        <v>11872</v>
      </c>
      <c r="G41" s="34">
        <v>24230</v>
      </c>
    </row>
    <row r="42" spans="1:8" ht="22.5" hidden="1" customHeight="1" outlineLevel="2" x14ac:dyDescent="0.25">
      <c r="A42" s="35" t="s">
        <v>48</v>
      </c>
      <c r="B42" s="26" t="s">
        <v>15</v>
      </c>
      <c r="C42" s="38">
        <v>6.67</v>
      </c>
      <c r="D42" s="38">
        <v>7.42</v>
      </c>
      <c r="E42" s="38">
        <v>7.4</v>
      </c>
      <c r="F42" s="27">
        <v>21.490000000000002</v>
      </c>
      <c r="G42" s="28">
        <v>43.84</v>
      </c>
    </row>
    <row r="43" spans="1:8" ht="22.5" hidden="1" customHeight="1" outlineLevel="2" x14ac:dyDescent="0.25">
      <c r="A43" s="35" t="s">
        <v>49</v>
      </c>
      <c r="B43" s="26" t="s">
        <v>36</v>
      </c>
      <c r="C43" s="36">
        <v>549.32533733133437</v>
      </c>
      <c r="D43" s="36">
        <v>553.63881401617255</v>
      </c>
      <c r="E43" s="36">
        <v>554.05405405405406</v>
      </c>
      <c r="F43" s="37">
        <v>552.44299674267097</v>
      </c>
      <c r="G43" s="34">
        <v>552.69160583941607</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251</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3380.87</v>
      </c>
      <c r="D62" s="36">
        <v>3919.5600000000004</v>
      </c>
      <c r="E62" s="36">
        <v>3895.75</v>
      </c>
      <c r="F62" s="36">
        <v>11196.18</v>
      </c>
      <c r="G62" s="34">
        <v>22691.49</v>
      </c>
    </row>
    <row r="63" spans="1:7" ht="22.5" hidden="1" customHeight="1" outlineLevel="3" x14ac:dyDescent="0.25">
      <c r="A63" s="35" t="s">
        <v>68</v>
      </c>
      <c r="B63" s="46" t="s">
        <v>69</v>
      </c>
      <c r="C63" s="47">
        <v>0.92877216598217116</v>
      </c>
      <c r="D63" s="47">
        <v>0.90975473322857614</v>
      </c>
      <c r="E63" s="47">
        <v>0.93234110174561924</v>
      </c>
      <c r="F63" s="47">
        <v>0.92324552361758661</v>
      </c>
      <c r="G63" s="48">
        <v>0.92665075115445994</v>
      </c>
    </row>
    <row r="64" spans="1:7" ht="22.5" hidden="1" customHeight="1" outlineLevel="3" x14ac:dyDescent="0.25">
      <c r="A64" s="35" t="s">
        <v>70</v>
      </c>
      <c r="B64" s="26" t="s">
        <v>11</v>
      </c>
      <c r="C64" s="36">
        <v>221.32999999999998</v>
      </c>
      <c r="D64" s="36">
        <v>343.69</v>
      </c>
      <c r="E64" s="36">
        <v>238.97</v>
      </c>
      <c r="F64" s="37">
        <v>803.99</v>
      </c>
      <c r="G64" s="34">
        <v>1546.92</v>
      </c>
    </row>
    <row r="65" spans="1:7" ht="22.5" hidden="1" customHeight="1" outlineLevel="3" x14ac:dyDescent="0.25">
      <c r="A65" s="35" t="s">
        <v>71</v>
      </c>
      <c r="B65" s="46" t="s">
        <v>69</v>
      </c>
      <c r="C65" s="47">
        <v>6.0802439459912365E-2</v>
      </c>
      <c r="D65" s="47">
        <v>7.9772628627531997E-2</v>
      </c>
      <c r="E65" s="47">
        <v>5.7190926800783061E-2</v>
      </c>
      <c r="F65" s="47">
        <v>6.6297627274061646E-2</v>
      </c>
      <c r="G65" s="48">
        <v>6.3171461194300463E-2</v>
      </c>
    </row>
    <row r="66" spans="1:7" ht="22.5" hidden="1" customHeight="1" outlineLevel="3" x14ac:dyDescent="0.25">
      <c r="A66" s="35" t="s">
        <v>72</v>
      </c>
      <c r="B66" s="26" t="s">
        <v>11</v>
      </c>
      <c r="C66" s="36">
        <v>37.950000000000003</v>
      </c>
      <c r="D66" s="36">
        <v>45.12</v>
      </c>
      <c r="E66" s="36">
        <v>43.739999999999995</v>
      </c>
      <c r="F66" s="37">
        <v>126.80999999999999</v>
      </c>
      <c r="G66" s="34">
        <v>249.23</v>
      </c>
    </row>
    <row r="67" spans="1:7" ht="22.5" hidden="1" customHeight="1" outlineLevel="3" x14ac:dyDescent="0.25">
      <c r="A67" s="35" t="s">
        <v>73</v>
      </c>
      <c r="B67" s="46" t="s">
        <v>69</v>
      </c>
      <c r="C67" s="47">
        <v>1.0425394557916572E-2</v>
      </c>
      <c r="D67" s="47">
        <v>1.0472638143892005E-2</v>
      </c>
      <c r="E67" s="47">
        <v>1.0467971453597735E-2</v>
      </c>
      <c r="F67" s="47">
        <v>1.045684910835179E-2</v>
      </c>
      <c r="G67" s="48">
        <v>1.0177787651239563E-2</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0</v>
      </c>
    </row>
    <row r="72" spans="1:7" ht="22.5" hidden="1" customHeight="1" outlineLevel="3" x14ac:dyDescent="0.25">
      <c r="A72" s="35" t="s">
        <v>78</v>
      </c>
      <c r="B72" s="46" t="s">
        <v>69</v>
      </c>
      <c r="C72" s="47">
        <v>0</v>
      </c>
      <c r="D72" s="47">
        <v>0</v>
      </c>
      <c r="E72" s="47">
        <v>0</v>
      </c>
      <c r="F72" s="47">
        <v>0</v>
      </c>
      <c r="G72" s="48">
        <v>0</v>
      </c>
    </row>
    <row r="73" spans="1:7" ht="22.5" hidden="1" customHeight="1" outlineLevel="3" x14ac:dyDescent="0.25">
      <c r="A73" s="35" t="s">
        <v>79</v>
      </c>
      <c r="B73" s="26" t="s">
        <v>11</v>
      </c>
      <c r="C73" s="36">
        <v>1681.75</v>
      </c>
      <c r="D73" s="36">
        <v>1992.68</v>
      </c>
      <c r="E73" s="36">
        <v>1952.44</v>
      </c>
      <c r="F73" s="37">
        <v>5626.8700000000008</v>
      </c>
      <c r="G73" s="34">
        <v>11437.62</v>
      </c>
    </row>
    <row r="74" spans="1:7" ht="22.5" hidden="1" customHeight="1" outlineLevel="3" x14ac:dyDescent="0.25">
      <c r="A74" s="35" t="s">
        <v>80</v>
      </c>
      <c r="B74" s="46" t="s">
        <v>69</v>
      </c>
      <c r="C74" s="47">
        <v>0.92767269578072342</v>
      </c>
      <c r="D74" s="47">
        <v>0.90919377652050926</v>
      </c>
      <c r="E74" s="47">
        <v>0.93184551650407599</v>
      </c>
      <c r="F74" s="47">
        <v>0.92246643747920021</v>
      </c>
      <c r="G74" s="48">
        <v>0.9278104147299463</v>
      </c>
    </row>
    <row r="75" spans="1:7" ht="22.5" hidden="1" customHeight="1" outlineLevel="3" x14ac:dyDescent="0.25">
      <c r="A75" s="35" t="s">
        <v>81</v>
      </c>
      <c r="B75" s="26" t="s">
        <v>11</v>
      </c>
      <c r="C75" s="36">
        <v>112.1</v>
      </c>
      <c r="D75" s="36">
        <v>175.94</v>
      </c>
      <c r="E75" s="36">
        <v>120.74</v>
      </c>
      <c r="F75" s="37">
        <v>408.78</v>
      </c>
      <c r="G75" s="34">
        <v>768.29</v>
      </c>
    </row>
    <row r="76" spans="1:7" ht="22.5" hidden="1" customHeight="1" outlineLevel="3" x14ac:dyDescent="0.25">
      <c r="A76" s="35" t="s">
        <v>82</v>
      </c>
      <c r="B76" s="46" t="s">
        <v>69</v>
      </c>
      <c r="C76" s="47">
        <v>6.1835652859829997E-2</v>
      </c>
      <c r="D76" s="47">
        <v>8.0275585162202859E-2</v>
      </c>
      <c r="E76" s="47">
        <v>5.7625856703766638E-2</v>
      </c>
      <c r="F76" s="47">
        <v>6.7015202112852681E-2</v>
      </c>
      <c r="G76" s="48">
        <v>6.2323058777339194E-2</v>
      </c>
    </row>
    <row r="77" spans="1:7" ht="22.5" hidden="1" customHeight="1" outlineLevel="3" x14ac:dyDescent="0.25">
      <c r="A77" s="35" t="s">
        <v>83</v>
      </c>
      <c r="B77" s="26" t="s">
        <v>11</v>
      </c>
      <c r="C77" s="36">
        <v>19.02</v>
      </c>
      <c r="D77" s="36">
        <v>23.08</v>
      </c>
      <c r="E77" s="36">
        <v>22.06</v>
      </c>
      <c r="F77" s="37">
        <v>64.16</v>
      </c>
      <c r="G77" s="34">
        <v>121.63</v>
      </c>
    </row>
    <row r="78" spans="1:7" ht="22.5" hidden="1" customHeight="1" outlineLevel="3" x14ac:dyDescent="0.25">
      <c r="A78" s="35" t="s">
        <v>84</v>
      </c>
      <c r="B78" s="46" t="s">
        <v>69</v>
      </c>
      <c r="C78" s="47">
        <v>1.0491651359446623E-2</v>
      </c>
      <c r="D78" s="47">
        <v>1.053063831728795E-2</v>
      </c>
      <c r="E78" s="47">
        <v>1.0528626792157462E-2</v>
      </c>
      <c r="F78" s="47">
        <v>1.0518360407947132E-2</v>
      </c>
      <c r="G78" s="48">
        <v>9.8665264927146872E-3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0</v>
      </c>
    </row>
    <row r="83" spans="1:7" ht="22.5" hidden="1" customHeight="1" outlineLevel="3" x14ac:dyDescent="0.25">
      <c r="A83" s="35" t="s">
        <v>89</v>
      </c>
      <c r="B83" s="46" t="s">
        <v>69</v>
      </c>
      <c r="C83" s="47">
        <v>0</v>
      </c>
      <c r="D83" s="47">
        <v>0</v>
      </c>
      <c r="E83" s="47">
        <v>0</v>
      </c>
      <c r="F83" s="47">
        <v>0</v>
      </c>
      <c r="G83" s="48">
        <v>0</v>
      </c>
    </row>
    <row r="84" spans="1:7" ht="22.5" hidden="1" customHeight="1" outlineLevel="3" x14ac:dyDescent="0.25">
      <c r="A84" s="35" t="s">
        <v>90</v>
      </c>
      <c r="B84" s="26" t="s">
        <v>11</v>
      </c>
      <c r="C84" s="36">
        <v>1699.12</v>
      </c>
      <c r="D84" s="36">
        <v>1926.88</v>
      </c>
      <c r="E84" s="36">
        <v>1943.31</v>
      </c>
      <c r="F84" s="37">
        <v>5569.3099999999995</v>
      </c>
      <c r="G84" s="34">
        <v>11253.87</v>
      </c>
    </row>
    <row r="85" spans="1:7" ht="22.5" hidden="1" customHeight="1" outlineLevel="3" x14ac:dyDescent="0.25">
      <c r="A85" s="35" t="s">
        <v>91</v>
      </c>
      <c r="B85" s="46" t="s">
        <v>69</v>
      </c>
      <c r="C85" s="47">
        <v>0.92986296571953941</v>
      </c>
      <c r="D85" s="47">
        <v>0.91033557427468625</v>
      </c>
      <c r="E85" s="47">
        <v>0.93283954647132805</v>
      </c>
      <c r="F85" s="47">
        <v>0.92403399937284003</v>
      </c>
      <c r="G85" s="48">
        <v>0.92547511944803085</v>
      </c>
    </row>
    <row r="86" spans="1:7" ht="22.5" hidden="1" customHeight="1" outlineLevel="3" x14ac:dyDescent="0.25">
      <c r="A86" s="35" t="s">
        <v>92</v>
      </c>
      <c r="B86" s="26" t="s">
        <v>11</v>
      </c>
      <c r="C86" s="36">
        <v>109.23</v>
      </c>
      <c r="D86" s="36">
        <v>167.75</v>
      </c>
      <c r="E86" s="36">
        <v>118.23</v>
      </c>
      <c r="F86" s="37">
        <v>395.21000000000004</v>
      </c>
      <c r="G86" s="34">
        <v>778.63</v>
      </c>
    </row>
    <row r="87" spans="1:7" ht="22.5" hidden="1" customHeight="1" outlineLevel="3" x14ac:dyDescent="0.25">
      <c r="A87" s="35" t="s">
        <v>93</v>
      </c>
      <c r="B87" s="46" t="s">
        <v>69</v>
      </c>
      <c r="C87" s="47">
        <v>5.9777374020401911E-2</v>
      </c>
      <c r="D87" s="47">
        <v>7.9251843697883934E-2</v>
      </c>
      <c r="E87" s="47">
        <v>5.6753487389714009E-2</v>
      </c>
      <c r="F87" s="47">
        <v>6.5571404158170435E-2</v>
      </c>
      <c r="G87" s="48">
        <v>6.4031545793208938E-2</v>
      </c>
    </row>
    <row r="88" spans="1:7" ht="22.5" hidden="1" customHeight="1" outlineLevel="3" x14ac:dyDescent="0.25">
      <c r="A88" s="35" t="s">
        <v>94</v>
      </c>
      <c r="B88" s="26" t="s">
        <v>11</v>
      </c>
      <c r="C88" s="36">
        <v>18.93</v>
      </c>
      <c r="D88" s="36">
        <v>22.04</v>
      </c>
      <c r="E88" s="36">
        <v>21.68</v>
      </c>
      <c r="F88" s="37">
        <v>62.65</v>
      </c>
      <c r="G88" s="34">
        <v>127.6</v>
      </c>
    </row>
    <row r="89" spans="1:7" ht="22.5" hidden="1" customHeight="1" outlineLevel="3" x14ac:dyDescent="0.25">
      <c r="A89" s="35" t="s">
        <v>95</v>
      </c>
      <c r="B89" s="46" t="s">
        <v>69</v>
      </c>
      <c r="C89" s="47">
        <v>1.0359660260058667E-2</v>
      </c>
      <c r="D89" s="47">
        <v>1.0412582027429878E-2</v>
      </c>
      <c r="E89" s="47">
        <v>1.040696613895796E-2</v>
      </c>
      <c r="F89" s="47">
        <v>1.0394596468989593E-2</v>
      </c>
      <c r="G89" s="48">
        <v>1.0493334758760207E-2</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1152.68</v>
      </c>
      <c r="D94" s="36">
        <v>1158.19</v>
      </c>
      <c r="E94" s="36">
        <v>1155.5</v>
      </c>
      <c r="F94" s="37">
        <v>3466.37</v>
      </c>
      <c r="G94" s="34">
        <v>6932.12</v>
      </c>
    </row>
    <row r="95" spans="1:7" ht="22.5" hidden="1" customHeight="1" outlineLevel="2" x14ac:dyDescent="0.25">
      <c r="A95" s="35" t="s">
        <v>101</v>
      </c>
      <c r="B95" s="26" t="s">
        <v>11</v>
      </c>
      <c r="C95" s="36">
        <v>1155.5</v>
      </c>
      <c r="D95" s="36">
        <v>1159.94</v>
      </c>
      <c r="E95" s="36">
        <v>1157.31</v>
      </c>
      <c r="F95" s="37">
        <v>3472.75</v>
      </c>
      <c r="G95" s="34">
        <v>6945.69</v>
      </c>
    </row>
    <row r="96" spans="1:7" ht="22.5" hidden="1" customHeight="1" outlineLevel="2" x14ac:dyDescent="0.25">
      <c r="A96" s="35" t="s">
        <v>102</v>
      </c>
      <c r="B96" s="26" t="s">
        <v>11</v>
      </c>
      <c r="C96" s="36">
        <v>1190.75</v>
      </c>
      <c r="D96" s="36">
        <v>1196.1199999999999</v>
      </c>
      <c r="E96" s="36">
        <v>1192.6300000000001</v>
      </c>
      <c r="F96" s="37">
        <v>3579.5</v>
      </c>
      <c r="G96" s="34">
        <v>7159.5</v>
      </c>
    </row>
    <row r="97" spans="1:7" ht="22.5" hidden="1" customHeight="1" outlineLevel="2" x14ac:dyDescent="0.25">
      <c r="A97" s="35" t="s">
        <v>103</v>
      </c>
      <c r="B97" s="26" t="s">
        <v>11</v>
      </c>
      <c r="C97" s="36">
        <v>2352.5</v>
      </c>
      <c r="D97" s="36">
        <v>2493.9</v>
      </c>
      <c r="E97" s="36">
        <v>2438.6</v>
      </c>
      <c r="F97" s="37">
        <v>7285</v>
      </c>
      <c r="G97" s="34">
        <v>14475.6</v>
      </c>
    </row>
    <row r="98" spans="1:7" ht="22.5" hidden="1" customHeight="1" outlineLevel="2" x14ac:dyDescent="0.25">
      <c r="A98" s="35" t="s">
        <v>104</v>
      </c>
      <c r="B98" s="46" t="s">
        <v>69</v>
      </c>
      <c r="C98" s="52">
        <v>0.67234840365483162</v>
      </c>
      <c r="D98" s="52">
        <v>0.70965355338977021</v>
      </c>
      <c r="E98" s="52">
        <v>0.69566160025560264</v>
      </c>
      <c r="F98" s="53">
        <v>0.69258134622222312</v>
      </c>
      <c r="G98" s="54">
        <v>0.68809177599227289</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1147.31</v>
      </c>
      <c r="D100" s="36">
        <v>1120.07</v>
      </c>
      <c r="E100" s="36">
        <v>1116.6199999999999</v>
      </c>
      <c r="F100" s="37">
        <v>3384</v>
      </c>
      <c r="G100" s="34">
        <v>6734.62</v>
      </c>
    </row>
    <row r="101" spans="1:7" ht="22.5" hidden="1" customHeight="1" outlineLevel="2" x14ac:dyDescent="0.25">
      <c r="A101" s="35" t="s">
        <v>107</v>
      </c>
      <c r="B101" s="26" t="s">
        <v>11</v>
      </c>
      <c r="C101" s="36">
        <v>1145.56</v>
      </c>
      <c r="D101" s="36">
        <v>1119.1199999999999</v>
      </c>
      <c r="E101" s="36">
        <v>1115.69</v>
      </c>
      <c r="F101" s="37">
        <v>3380.37</v>
      </c>
      <c r="G101" s="34">
        <v>6726.37</v>
      </c>
    </row>
    <row r="102" spans="1:7" ht="22.5" hidden="1" customHeight="1" outlineLevel="2" x14ac:dyDescent="0.25">
      <c r="A102" s="35" t="s">
        <v>108</v>
      </c>
      <c r="B102" s="26" t="s">
        <v>11</v>
      </c>
      <c r="C102" s="36">
        <v>207.81</v>
      </c>
      <c r="D102" s="36">
        <v>1129.19</v>
      </c>
      <c r="E102" s="36">
        <v>1125.56</v>
      </c>
      <c r="F102" s="37">
        <v>2462.56</v>
      </c>
      <c r="G102" s="34">
        <v>5714.31</v>
      </c>
    </row>
    <row r="103" spans="1:7" ht="22.5" hidden="1" customHeight="1" outlineLevel="2" x14ac:dyDescent="0.25">
      <c r="A103" s="35" t="s">
        <v>109</v>
      </c>
      <c r="B103" s="26" t="s">
        <v>11</v>
      </c>
      <c r="C103" s="36">
        <v>1434.7</v>
      </c>
      <c r="D103" s="36">
        <v>2162.4</v>
      </c>
      <c r="E103" s="36">
        <v>2091</v>
      </c>
      <c r="F103" s="37">
        <v>5688.1</v>
      </c>
      <c r="G103" s="34">
        <v>11943.1</v>
      </c>
    </row>
    <row r="104" spans="1:7" ht="22.5" hidden="1" customHeight="1" outlineLevel="2" x14ac:dyDescent="0.25">
      <c r="A104" s="35" t="s">
        <v>110</v>
      </c>
      <c r="B104" s="46" t="s">
        <v>69</v>
      </c>
      <c r="C104" s="52">
        <v>0.57372394708639252</v>
      </c>
      <c r="D104" s="52">
        <v>0.64197032401332399</v>
      </c>
      <c r="E104" s="52">
        <v>0.62271618615372248</v>
      </c>
      <c r="F104" s="53">
        <v>0.61646723232971312</v>
      </c>
      <c r="G104" s="54">
        <v>0.62283771309966474</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122.15</v>
      </c>
      <c r="D106" s="36">
        <v>150.47000000000003</v>
      </c>
      <c r="E106" s="36">
        <v>140</v>
      </c>
      <c r="F106" s="37">
        <v>412.62</v>
      </c>
      <c r="G106" s="34">
        <v>878.11999999999989</v>
      </c>
    </row>
    <row r="107" spans="1:7" ht="22.5" hidden="1" customHeight="1" outlineLevel="2" x14ac:dyDescent="0.25">
      <c r="A107" s="35" t="s">
        <v>113</v>
      </c>
      <c r="B107" s="46" t="s">
        <v>69</v>
      </c>
      <c r="C107" s="52">
        <v>3.2253379805661175E-2</v>
      </c>
      <c r="D107" s="52">
        <v>3.231535768743423E-2</v>
      </c>
      <c r="E107" s="52">
        <v>3.0907806428823736E-2</v>
      </c>
      <c r="F107" s="53">
        <v>3.1805813568075478E-2</v>
      </c>
      <c r="G107" s="54">
        <v>3.3238577219923758E-2</v>
      </c>
    </row>
    <row r="108" spans="1:7" ht="22.5" hidden="1" customHeight="1" outlineLevel="2" x14ac:dyDescent="0.25">
      <c r="A108" s="35" t="s">
        <v>114</v>
      </c>
      <c r="B108" s="26" t="s">
        <v>11</v>
      </c>
      <c r="C108" s="36">
        <v>3666.8</v>
      </c>
      <c r="D108" s="36">
        <v>4505</v>
      </c>
      <c r="E108" s="36">
        <v>4391.5</v>
      </c>
      <c r="F108" s="37">
        <v>12563.3</v>
      </c>
      <c r="G108" s="34">
        <v>25541.8</v>
      </c>
    </row>
    <row r="109" spans="1:7" ht="22.5" hidden="1" customHeight="1" outlineLevel="2" x14ac:dyDescent="0.25">
      <c r="A109" s="35" t="s">
        <v>115</v>
      </c>
      <c r="B109" s="26" t="s">
        <v>11</v>
      </c>
      <c r="C109" s="36">
        <v>131</v>
      </c>
      <c r="D109" s="36">
        <v>171</v>
      </c>
      <c r="E109" s="36">
        <v>167</v>
      </c>
      <c r="F109" s="37">
        <v>469</v>
      </c>
      <c r="G109" s="34">
        <v>981</v>
      </c>
    </row>
    <row r="110" spans="1:7" ht="22.5" hidden="1" customHeight="1" outlineLevel="2" thickBot="1" x14ac:dyDescent="0.3">
      <c r="A110" s="17" t="s">
        <v>116</v>
      </c>
      <c r="B110" s="49" t="s">
        <v>69</v>
      </c>
      <c r="C110" s="55">
        <v>0.61117305958220625</v>
      </c>
      <c r="D110" s="55">
        <v>0.65454629988826951</v>
      </c>
      <c r="E110" s="55">
        <v>0.63985161678548697</v>
      </c>
      <c r="F110" s="55">
        <v>0.63625981550273347</v>
      </c>
      <c r="G110" s="56">
        <v>0.6351689184064403</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3666.8</v>
      </c>
      <c r="D112" s="57">
        <v>4505</v>
      </c>
      <c r="E112" s="57">
        <v>4391.5</v>
      </c>
      <c r="F112" s="58">
        <v>12563.3</v>
      </c>
      <c r="G112" s="59">
        <v>25541.8</v>
      </c>
    </row>
    <row r="113" spans="1:7" ht="22.5" hidden="1" customHeight="1" outlineLevel="1" x14ac:dyDescent="0.25">
      <c r="A113" s="35" t="s">
        <v>118</v>
      </c>
      <c r="B113" s="26" t="s">
        <v>11</v>
      </c>
      <c r="C113" s="36">
        <v>3398</v>
      </c>
      <c r="D113" s="36">
        <v>4024</v>
      </c>
      <c r="E113" s="36">
        <v>4106</v>
      </c>
      <c r="F113" s="37">
        <v>11528</v>
      </c>
      <c r="G113" s="34">
        <v>22668</v>
      </c>
    </row>
    <row r="114" spans="1:7" ht="22.5" hidden="1" customHeight="1" outlineLevel="1" x14ac:dyDescent="0.25">
      <c r="A114" s="35" t="s">
        <v>119</v>
      </c>
      <c r="B114" s="26" t="s">
        <v>11</v>
      </c>
      <c r="C114" s="36">
        <v>3388</v>
      </c>
      <c r="D114" s="36">
        <v>4208</v>
      </c>
      <c r="E114" s="36">
        <v>4149</v>
      </c>
      <c r="F114" s="37">
        <v>11745</v>
      </c>
      <c r="G114" s="34">
        <v>23999</v>
      </c>
    </row>
    <row r="115" spans="1:7" ht="22.5" hidden="1" customHeight="1" outlineLevel="1" x14ac:dyDescent="0.25">
      <c r="A115" s="35" t="s">
        <v>120</v>
      </c>
      <c r="B115" s="46" t="s">
        <v>69</v>
      </c>
      <c r="C115" s="52">
        <v>0.92396640122177376</v>
      </c>
      <c r="D115" s="52">
        <v>0.9340732519422863</v>
      </c>
      <c r="E115" s="52">
        <v>0.94477968803370149</v>
      </c>
      <c r="F115" s="52">
        <v>0.93486583938933243</v>
      </c>
      <c r="G115" s="60">
        <v>0.9395970526744396</v>
      </c>
    </row>
    <row r="116" spans="1:7" ht="22.5" hidden="1" customHeight="1" outlineLevel="1" x14ac:dyDescent="0.25">
      <c r="A116" s="35" t="s">
        <v>121</v>
      </c>
      <c r="B116" s="61" t="s">
        <v>122</v>
      </c>
      <c r="C116" s="36">
        <v>6899</v>
      </c>
      <c r="D116" s="36">
        <v>9310</v>
      </c>
      <c r="E116" s="36">
        <v>8571</v>
      </c>
      <c r="F116" s="37">
        <v>24780</v>
      </c>
      <c r="G116" s="34">
        <v>50969</v>
      </c>
    </row>
    <row r="117" spans="1:7" ht="22.5" hidden="1" customHeight="1" outlineLevel="1" x14ac:dyDescent="0.25">
      <c r="A117" s="35" t="s">
        <v>123</v>
      </c>
      <c r="B117" s="61" t="s">
        <v>124</v>
      </c>
      <c r="C117" s="43">
        <v>2.0363046044864226</v>
      </c>
      <c r="D117" s="43">
        <v>2.2124524714828899</v>
      </c>
      <c r="E117" s="43">
        <v>2.0657989877078813</v>
      </c>
      <c r="F117" s="44">
        <v>2.1098339719029373</v>
      </c>
      <c r="G117" s="45">
        <v>2.1237968248677026</v>
      </c>
    </row>
    <row r="118" spans="1:7" ht="22.5" hidden="1" customHeight="1" outlineLevel="1" x14ac:dyDescent="0.25">
      <c r="A118" s="35" t="s">
        <v>125</v>
      </c>
      <c r="B118" s="61" t="s">
        <v>122</v>
      </c>
      <c r="C118" s="36">
        <v>54284</v>
      </c>
      <c r="D118" s="36">
        <v>60828</v>
      </c>
      <c r="E118" s="36">
        <v>61048</v>
      </c>
      <c r="F118" s="37">
        <v>176160</v>
      </c>
      <c r="G118" s="34">
        <v>347416</v>
      </c>
    </row>
    <row r="119" spans="1:7" ht="22.5" hidden="1" customHeight="1" outlineLevel="1" thickBot="1" x14ac:dyDescent="0.3">
      <c r="A119" s="17" t="s">
        <v>126</v>
      </c>
      <c r="B119" s="62" t="s">
        <v>124</v>
      </c>
      <c r="C119" s="63">
        <v>16.022432113341203</v>
      </c>
      <c r="D119" s="63">
        <v>14.45532319391635</v>
      </c>
      <c r="E119" s="63">
        <v>14.713906965533864</v>
      </c>
      <c r="F119" s="64">
        <v>14.998722860791826</v>
      </c>
      <c r="G119" s="65">
        <v>14.476269844576857</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3418.8199999999997</v>
      </c>
      <c r="D121" s="57">
        <v>3964.6800000000003</v>
      </c>
      <c r="E121" s="57">
        <v>3939.49</v>
      </c>
      <c r="F121" s="58">
        <v>11322.99</v>
      </c>
      <c r="G121" s="66">
        <v>22940.720000000001</v>
      </c>
    </row>
    <row r="122" spans="1:7" ht="22.5" hidden="1" customHeight="1" outlineLevel="1" x14ac:dyDescent="0.25">
      <c r="A122" s="35" t="s">
        <v>47</v>
      </c>
      <c r="B122" s="26" t="s">
        <v>11</v>
      </c>
      <c r="C122" s="36">
        <v>3388</v>
      </c>
      <c r="D122" s="36">
        <v>4208</v>
      </c>
      <c r="E122" s="36">
        <v>4149</v>
      </c>
      <c r="F122" s="37">
        <v>11745</v>
      </c>
      <c r="G122" s="34">
        <v>23999</v>
      </c>
    </row>
    <row r="123" spans="1:7" ht="22.5" hidden="1" customHeight="1" outlineLevel="1" thickBot="1" x14ac:dyDescent="0.3">
      <c r="A123" s="17" t="s">
        <v>129</v>
      </c>
      <c r="B123" s="49" t="s">
        <v>69</v>
      </c>
      <c r="C123" s="55">
        <v>0.99098519372181049</v>
      </c>
      <c r="D123" s="55">
        <v>1.0613719140006255</v>
      </c>
      <c r="E123" s="55">
        <v>1.0531820108694274</v>
      </c>
      <c r="F123" s="67">
        <v>1.0372701910007869</v>
      </c>
      <c r="G123" s="68">
        <v>1.0461310717361965</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241</v>
      </c>
      <c r="D126" s="36">
        <v>227.41</v>
      </c>
      <c r="E126" s="36">
        <v>187.59</v>
      </c>
      <c r="F126" s="36">
        <v>656</v>
      </c>
      <c r="G126" s="34">
        <v>1087.68</v>
      </c>
    </row>
    <row r="127" spans="1:7" ht="22.5" hidden="1" customHeight="1" outlineLevel="2" x14ac:dyDescent="0.25">
      <c r="A127" s="69" t="s">
        <v>133</v>
      </c>
      <c r="B127" s="26" t="s">
        <v>11</v>
      </c>
      <c r="C127" s="36">
        <v>241</v>
      </c>
      <c r="D127" s="36">
        <v>227.41</v>
      </c>
      <c r="E127" s="36">
        <v>187.59</v>
      </c>
      <c r="F127" s="37">
        <v>656</v>
      </c>
      <c r="G127" s="34">
        <v>1087.68</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7.97</v>
      </c>
      <c r="D129" s="36">
        <v>7.57</v>
      </c>
      <c r="E129" s="36">
        <v>6.22</v>
      </c>
      <c r="F129" s="37">
        <v>21.759999999999998</v>
      </c>
      <c r="G129" s="34">
        <v>37.26</v>
      </c>
    </row>
    <row r="130" spans="1:7" ht="22.5" hidden="1" customHeight="1" outlineLevel="2" x14ac:dyDescent="0.25">
      <c r="A130" s="35" t="s">
        <v>49</v>
      </c>
      <c r="B130" s="26" t="s">
        <v>36</v>
      </c>
      <c r="C130" s="36">
        <v>30.23839397741531</v>
      </c>
      <c r="D130" s="36">
        <v>30.040951122853368</v>
      </c>
      <c r="E130" s="36">
        <v>30.159163987138264</v>
      </c>
      <c r="F130" s="37">
        <v>30.147058823529413</v>
      </c>
      <c r="G130" s="34">
        <v>29.191626409017715</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8</v>
      </c>
      <c r="D132" s="38">
        <v>8</v>
      </c>
      <c r="E132" s="38">
        <v>8</v>
      </c>
      <c r="F132" s="27">
        <v>24</v>
      </c>
      <c r="G132" s="28">
        <v>48</v>
      </c>
    </row>
    <row r="133" spans="1:7" ht="22.5" hidden="1" customHeight="1" outlineLevel="2" x14ac:dyDescent="0.25">
      <c r="A133" s="35" t="s">
        <v>138</v>
      </c>
      <c r="B133" s="26" t="s">
        <v>15</v>
      </c>
      <c r="C133" s="38">
        <v>0</v>
      </c>
      <c r="D133" s="38">
        <v>0</v>
      </c>
      <c r="E133" s="38">
        <v>0</v>
      </c>
      <c r="F133" s="27">
        <v>0</v>
      </c>
      <c r="G133" s="28">
        <v>0</v>
      </c>
    </row>
    <row r="134" spans="1:7" ht="22.5" hidden="1" customHeight="1" outlineLevel="2" x14ac:dyDescent="0.25">
      <c r="A134" s="35" t="s">
        <v>139</v>
      </c>
      <c r="B134" s="26" t="s">
        <v>11</v>
      </c>
      <c r="C134" s="36">
        <v>273.64999999999998</v>
      </c>
      <c r="D134" s="36">
        <v>257.83</v>
      </c>
      <c r="E134" s="36">
        <v>251.45</v>
      </c>
      <c r="F134" s="37">
        <v>782.93000000000006</v>
      </c>
      <c r="G134" s="34">
        <v>1543.32</v>
      </c>
    </row>
    <row r="135" spans="1:7" ht="22.5" hidden="1" customHeight="1" outlineLevel="2" thickBot="1" x14ac:dyDescent="0.3">
      <c r="A135" s="17" t="s">
        <v>140</v>
      </c>
      <c r="B135" s="18" t="s">
        <v>36</v>
      </c>
      <c r="C135" s="63">
        <v>34.206249999999997</v>
      </c>
      <c r="D135" s="63">
        <v>32.228749999999998</v>
      </c>
      <c r="E135" s="63">
        <v>31.431249999999999</v>
      </c>
      <c r="F135" s="64">
        <v>32.622083333333336</v>
      </c>
      <c r="G135" s="65">
        <v>32.152499999999996</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120.4</v>
      </c>
      <c r="D137" s="57">
        <v>130.76</v>
      </c>
      <c r="E137" s="57">
        <v>131.98000000000002</v>
      </c>
      <c r="F137" s="58">
        <v>383.14</v>
      </c>
      <c r="G137" s="59">
        <v>769.31999999999994</v>
      </c>
    </row>
    <row r="138" spans="1:7" ht="22.5" hidden="1" customHeight="1" outlineLevel="1" x14ac:dyDescent="0.25">
      <c r="A138" s="35" t="s">
        <v>144</v>
      </c>
      <c r="B138" s="71" t="s">
        <v>145</v>
      </c>
      <c r="C138" s="38">
        <v>35.537190082644628</v>
      </c>
      <c r="D138" s="38">
        <v>31.074144486692013</v>
      </c>
      <c r="E138" s="38">
        <v>31.810074716799235</v>
      </c>
      <c r="F138" s="38">
        <v>32.621541081311193</v>
      </c>
      <c r="G138" s="72">
        <v>32.056335680653355</v>
      </c>
    </row>
    <row r="139" spans="1:7" ht="22.5" hidden="1" customHeight="1" outlineLevel="1" x14ac:dyDescent="0.25">
      <c r="A139" s="35" t="s">
        <v>146</v>
      </c>
      <c r="B139" s="71" t="s">
        <v>147</v>
      </c>
      <c r="C139" s="73">
        <v>61368</v>
      </c>
      <c r="D139" s="73">
        <v>70048</v>
      </c>
      <c r="E139" s="73">
        <v>69796</v>
      </c>
      <c r="F139" s="37">
        <v>201212</v>
      </c>
      <c r="G139" s="74">
        <v>399084</v>
      </c>
    </row>
    <row r="140" spans="1:7" ht="22.5" hidden="1" customHeight="1" outlineLevel="1" x14ac:dyDescent="0.25">
      <c r="A140" s="40" t="s">
        <v>148</v>
      </c>
      <c r="B140" s="71" t="s">
        <v>149</v>
      </c>
      <c r="C140" s="38">
        <v>18.113341204250297</v>
      </c>
      <c r="D140" s="38">
        <v>16.64638783269962</v>
      </c>
      <c r="E140" s="38">
        <v>16.82236683538202</v>
      </c>
      <c r="F140" s="38">
        <v>17.131715623669646</v>
      </c>
      <c r="G140" s="72">
        <v>16.629192883036794</v>
      </c>
    </row>
    <row r="141" spans="1:7" ht="22.5" hidden="1" customHeight="1" outlineLevel="1" x14ac:dyDescent="0.25">
      <c r="A141" s="35" t="s">
        <v>150</v>
      </c>
      <c r="B141" s="71" t="s">
        <v>151</v>
      </c>
      <c r="C141" s="36">
        <v>360</v>
      </c>
      <c r="D141" s="36">
        <v>1</v>
      </c>
      <c r="E141" s="36">
        <v>0</v>
      </c>
      <c r="F141" s="37">
        <v>361</v>
      </c>
      <c r="G141" s="39">
        <v>843</v>
      </c>
    </row>
    <row r="142" spans="1:7" ht="22.5" hidden="1" customHeight="1" outlineLevel="1" x14ac:dyDescent="0.25">
      <c r="A142" s="35" t="s">
        <v>152</v>
      </c>
      <c r="B142" s="71" t="s">
        <v>153</v>
      </c>
      <c r="C142" s="38">
        <v>0.10625737898465171</v>
      </c>
      <c r="D142" s="38">
        <v>2.376425855513308E-4</v>
      </c>
      <c r="E142" s="38">
        <v>0</v>
      </c>
      <c r="F142" s="27">
        <v>3.0736483610046827E-2</v>
      </c>
      <c r="G142" s="72">
        <v>3.5126463602650107E-2</v>
      </c>
    </row>
    <row r="143" spans="1:7" ht="22.5" hidden="1" customHeight="1" outlineLevel="1" thickBot="1" x14ac:dyDescent="0.3">
      <c r="A143" s="17" t="s">
        <v>154</v>
      </c>
      <c r="B143" s="75" t="s">
        <v>151</v>
      </c>
      <c r="C143" s="76">
        <v>144</v>
      </c>
      <c r="D143" s="76">
        <v>51</v>
      </c>
      <c r="E143" s="76">
        <v>143</v>
      </c>
      <c r="F143" s="77">
        <v>338</v>
      </c>
      <c r="G143" s="78">
        <v>642</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10">
        <v>892</v>
      </c>
      <c r="D151" s="110">
        <v>408</v>
      </c>
      <c r="E151" s="110">
        <v>1166</v>
      </c>
      <c r="F151" s="36">
        <v>2466</v>
      </c>
      <c r="G151" s="39">
        <v>4970</v>
      </c>
    </row>
    <row r="152" spans="1:7" ht="21.75" hidden="1" customHeight="1" outlineLevel="1" x14ac:dyDescent="0.25">
      <c r="A152" s="81" t="s">
        <v>162</v>
      </c>
      <c r="B152" s="82" t="s">
        <v>11</v>
      </c>
      <c r="C152" s="199">
        <v>501.17999267578102</v>
      </c>
      <c r="D152" s="200"/>
      <c r="E152" s="201"/>
      <c r="F152" s="36">
        <v>501.17999267578102</v>
      </c>
      <c r="G152" s="39">
        <v>1011.35998535156</v>
      </c>
    </row>
    <row r="153" spans="1:7" ht="21.75" hidden="1" customHeight="1" outlineLevel="1" x14ac:dyDescent="0.25">
      <c r="A153" s="81" t="s">
        <v>52</v>
      </c>
      <c r="B153" s="82" t="s">
        <v>22</v>
      </c>
      <c r="C153" s="199">
        <v>32</v>
      </c>
      <c r="D153" s="200"/>
      <c r="E153" s="201"/>
      <c r="F153" s="36">
        <v>32</v>
      </c>
      <c r="G153" s="39">
        <v>63</v>
      </c>
    </row>
    <row r="154" spans="1:7" ht="21.75" hidden="1" customHeight="1" outlineLevel="1" x14ac:dyDescent="0.25">
      <c r="A154" s="81" t="s">
        <v>163</v>
      </c>
      <c r="B154" s="82" t="s">
        <v>11</v>
      </c>
      <c r="C154" s="110">
        <v>0</v>
      </c>
      <c r="D154" s="110">
        <v>1514</v>
      </c>
      <c r="E154" s="110">
        <v>992</v>
      </c>
      <c r="F154" s="36">
        <v>2506</v>
      </c>
      <c r="G154" s="39">
        <v>5006</v>
      </c>
    </row>
    <row r="155" spans="1:7" ht="21.75" hidden="1" customHeight="1" outlineLevel="1" x14ac:dyDescent="0.25">
      <c r="A155" s="81" t="s">
        <v>164</v>
      </c>
      <c r="B155" s="82" t="s">
        <v>11</v>
      </c>
      <c r="C155" s="199">
        <v>537.219970703125</v>
      </c>
      <c r="D155" s="200"/>
      <c r="E155" s="201"/>
      <c r="F155" s="36">
        <v>537.219970703125</v>
      </c>
      <c r="G155" s="39">
        <v>1039.6599731445301</v>
      </c>
    </row>
    <row r="156" spans="1:7" ht="21.75" hidden="1" customHeight="1" outlineLevel="1" x14ac:dyDescent="0.25">
      <c r="A156" s="81" t="s">
        <v>52</v>
      </c>
      <c r="B156" s="82" t="s">
        <v>22</v>
      </c>
      <c r="C156" s="199">
        <v>37</v>
      </c>
      <c r="D156" s="200"/>
      <c r="E156" s="201"/>
      <c r="F156" s="36">
        <v>37</v>
      </c>
      <c r="G156" s="39">
        <v>73</v>
      </c>
    </row>
    <row r="157" spans="1:7" ht="21.75" hidden="1" customHeight="1" outlineLevel="1" x14ac:dyDescent="0.25">
      <c r="A157" s="81" t="s">
        <v>165</v>
      </c>
      <c r="B157" s="82" t="s">
        <v>11</v>
      </c>
      <c r="C157" s="110">
        <v>1878</v>
      </c>
      <c r="D157" s="110">
        <v>1978</v>
      </c>
      <c r="E157" s="110">
        <v>2214</v>
      </c>
      <c r="F157" s="36">
        <v>6070</v>
      </c>
      <c r="G157" s="39">
        <v>12132</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12080.399963378906</v>
      </c>
      <c r="D166" s="194"/>
      <c r="E166" s="194"/>
      <c r="F166" s="195"/>
      <c r="G166" s="86">
        <v>24159.019958496086</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69</v>
      </c>
      <c r="D168" s="194"/>
      <c r="E168" s="194"/>
      <c r="F168" s="195"/>
      <c r="G168" s="86">
        <v>136</v>
      </c>
    </row>
    <row r="169" spans="1:10" ht="28.2" hidden="1" outlineLevel="1" thickBot="1" x14ac:dyDescent="0.3">
      <c r="A169" s="89" t="s">
        <v>172</v>
      </c>
      <c r="B169" s="90" t="s">
        <v>11</v>
      </c>
      <c r="C169" s="196">
        <v>85165.130004882798</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09" t="s">
        <v>176</v>
      </c>
      <c r="E173" s="109" t="s">
        <v>177</v>
      </c>
      <c r="F173" s="109" t="s">
        <v>178</v>
      </c>
      <c r="G173" s="96" t="s">
        <v>179</v>
      </c>
    </row>
    <row r="174" spans="1:10" ht="30.75" hidden="1" customHeight="1" outlineLevel="1" x14ac:dyDescent="0.25">
      <c r="A174" s="171" t="s">
        <v>208</v>
      </c>
      <c r="B174" s="172"/>
      <c r="C174" s="172"/>
      <c r="D174" s="97">
        <v>13</v>
      </c>
      <c r="E174" s="98" t="s">
        <v>209</v>
      </c>
      <c r="F174" s="98" t="s">
        <v>202</v>
      </c>
      <c r="G174" s="99">
        <v>105</v>
      </c>
    </row>
    <row r="175" spans="1:10" ht="30.75" hidden="1" customHeight="1" outlineLevel="1" x14ac:dyDescent="0.25">
      <c r="A175" s="171" t="s">
        <v>210</v>
      </c>
      <c r="B175" s="172"/>
      <c r="C175" s="172"/>
      <c r="D175" s="97" t="s">
        <v>211</v>
      </c>
      <c r="E175" s="98" t="s">
        <v>212</v>
      </c>
      <c r="F175" s="98" t="s">
        <v>197</v>
      </c>
      <c r="G175" s="99">
        <v>180</v>
      </c>
    </row>
    <row r="176" spans="1:10" ht="30.75" hidden="1" customHeight="1" outlineLevel="1" x14ac:dyDescent="0.25">
      <c r="A176" s="171" t="s">
        <v>213</v>
      </c>
      <c r="B176" s="172"/>
      <c r="C176" s="172"/>
      <c r="D176" s="97">
        <v>19</v>
      </c>
      <c r="E176" s="98" t="s">
        <v>209</v>
      </c>
      <c r="F176" s="98" t="s">
        <v>202</v>
      </c>
      <c r="G176" s="99">
        <v>80</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365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09" t="s">
        <v>183</v>
      </c>
      <c r="E191" s="109" t="s">
        <v>184</v>
      </c>
      <c r="F191" s="109" t="s">
        <v>185</v>
      </c>
      <c r="G191" s="109" t="s">
        <v>177</v>
      </c>
      <c r="H191" s="109" t="s">
        <v>186</v>
      </c>
      <c r="I191" s="109"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214</v>
      </c>
      <c r="B204" s="184"/>
      <c r="C204" s="184"/>
      <c r="D204" s="184"/>
      <c r="E204" s="184"/>
      <c r="F204" s="184"/>
      <c r="G204" s="185"/>
    </row>
    <row r="205" spans="1:10" ht="30.75" hidden="1" customHeight="1" outlineLevel="1" x14ac:dyDescent="0.25">
      <c r="A205" s="165" t="s">
        <v>203</v>
      </c>
      <c r="B205" s="166"/>
      <c r="C205" s="166"/>
      <c r="D205" s="166"/>
      <c r="E205" s="166"/>
      <c r="F205" s="166"/>
      <c r="G205" s="167"/>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2" zoomScaleSheetLayoutView="100" zoomScalePageLayoutView="66" workbookViewId="0">
      <selection activeCell="A19" sqref="A19:G19"/>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310</v>
      </c>
      <c r="B2" s="228" t="s">
        <v>1</v>
      </c>
      <c r="C2" s="229"/>
      <c r="D2" s="228" t="s">
        <v>311</v>
      </c>
      <c r="E2" s="229"/>
      <c r="F2" s="230">
        <v>43595</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230000</v>
      </c>
    </row>
    <row r="7" spans="1:8" ht="22.5" hidden="1" customHeight="1" outlineLevel="1" thickBot="1" x14ac:dyDescent="0.3">
      <c r="A7" s="17" t="s">
        <v>12</v>
      </c>
      <c r="B7" s="18" t="s">
        <v>11</v>
      </c>
      <c r="C7" s="19">
        <v>4034</v>
      </c>
      <c r="D7" s="19">
        <v>3933</v>
      </c>
      <c r="E7" s="19">
        <v>3974</v>
      </c>
      <c r="F7" s="19">
        <v>11941</v>
      </c>
      <c r="G7" s="20">
        <v>236811</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478.05</v>
      </c>
    </row>
    <row r="10" spans="1:8" ht="22.5" hidden="1" customHeight="1" outlineLevel="1" x14ac:dyDescent="0.25">
      <c r="A10" s="25" t="s">
        <v>16</v>
      </c>
      <c r="B10" s="26" t="s">
        <v>15</v>
      </c>
      <c r="C10" s="27">
        <v>0</v>
      </c>
      <c r="D10" s="27">
        <v>0</v>
      </c>
      <c r="E10" s="27">
        <v>0</v>
      </c>
      <c r="F10" s="27">
        <v>0</v>
      </c>
      <c r="G10" s="28">
        <v>1.95</v>
      </c>
    </row>
    <row r="11" spans="1:8" ht="22.5" hidden="1" customHeight="1" outlineLevel="1" x14ac:dyDescent="0.25">
      <c r="A11" s="29" t="s">
        <v>17</v>
      </c>
      <c r="B11" s="26" t="s">
        <v>15</v>
      </c>
      <c r="C11" s="27">
        <v>0</v>
      </c>
      <c r="D11" s="27">
        <v>0</v>
      </c>
      <c r="E11" s="27">
        <v>0</v>
      </c>
      <c r="F11" s="27">
        <v>0</v>
      </c>
      <c r="G11" s="28">
        <v>1.95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f>4456.85009765625+1228.28</f>
        <v>5685.1300976562497</v>
      </c>
      <c r="D16" s="215"/>
      <c r="E16" s="215"/>
      <c r="F16" s="216"/>
      <c r="G16" s="34">
        <f>84086.9294433594+1228.28</f>
        <v>85315.209443359403</v>
      </c>
    </row>
    <row r="17" spans="1:7" ht="22.5" hidden="1" customHeight="1" outlineLevel="1" x14ac:dyDescent="0.25">
      <c r="A17" s="25" t="s">
        <v>24</v>
      </c>
      <c r="B17" s="26" t="s">
        <v>22</v>
      </c>
      <c r="C17" s="217">
        <f>176+47</f>
        <v>223</v>
      </c>
      <c r="D17" s="218"/>
      <c r="E17" s="218"/>
      <c r="F17" s="219"/>
      <c r="G17" s="34">
        <f>3324+223</f>
        <v>3547</v>
      </c>
    </row>
    <row r="18" spans="1:7" ht="22.5" hidden="1" customHeight="1" outlineLevel="1" thickBot="1" x14ac:dyDescent="0.3">
      <c r="A18" s="25" t="s">
        <v>25</v>
      </c>
      <c r="B18" s="26" t="s">
        <v>11</v>
      </c>
      <c r="C18" s="220">
        <f>74899.0705566407-1228.28</f>
        <v>73670.790556640699</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0</v>
      </c>
      <c r="D20" s="224"/>
      <c r="E20" s="224"/>
      <c r="F20" s="225"/>
      <c r="G20" s="34">
        <v>535.549999237061</v>
      </c>
    </row>
    <row r="21" spans="1:7" ht="22.5" hidden="1" customHeight="1" outlineLevel="1" x14ac:dyDescent="0.25">
      <c r="A21" s="25" t="s">
        <v>21</v>
      </c>
      <c r="B21" s="26" t="s">
        <v>22</v>
      </c>
      <c r="C21" s="217">
        <v>0</v>
      </c>
      <c r="D21" s="218"/>
      <c r="E21" s="218"/>
      <c r="F21" s="219"/>
      <c r="G21" s="34">
        <v>42</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41405.840000152602</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5486</v>
      </c>
      <c r="D27" s="36">
        <v>3120</v>
      </c>
      <c r="E27" s="36">
        <v>5204</v>
      </c>
      <c r="F27" s="37">
        <v>13810</v>
      </c>
      <c r="G27" s="34">
        <v>233988</v>
      </c>
    </row>
    <row r="28" spans="1:7" ht="22.5" hidden="1" customHeight="1" outlineLevel="2" x14ac:dyDescent="0.25">
      <c r="A28" s="35" t="s">
        <v>33</v>
      </c>
      <c r="B28" s="26" t="s">
        <v>22</v>
      </c>
      <c r="C28" s="36">
        <v>86</v>
      </c>
      <c r="D28" s="36">
        <v>45</v>
      </c>
      <c r="E28" s="36">
        <v>75</v>
      </c>
      <c r="F28" s="37">
        <v>206</v>
      </c>
      <c r="G28" s="34">
        <v>3353</v>
      </c>
    </row>
    <row r="29" spans="1:7" ht="22.5" hidden="1" customHeight="1" outlineLevel="2" x14ac:dyDescent="0.25">
      <c r="A29" s="35" t="s">
        <v>34</v>
      </c>
      <c r="B29" s="26" t="s">
        <v>15</v>
      </c>
      <c r="C29" s="38">
        <v>5.05</v>
      </c>
      <c r="D29" s="38">
        <v>2.82</v>
      </c>
      <c r="E29" s="38">
        <v>4.58</v>
      </c>
      <c r="F29" s="27">
        <v>12.45</v>
      </c>
      <c r="G29" s="28">
        <v>214.02</v>
      </c>
    </row>
    <row r="30" spans="1:7" ht="22.5" hidden="1" customHeight="1" outlineLevel="2" x14ac:dyDescent="0.25">
      <c r="A30" s="35" t="s">
        <v>35</v>
      </c>
      <c r="B30" s="26" t="s">
        <v>36</v>
      </c>
      <c r="C30" s="36">
        <v>1086.3366336633665</v>
      </c>
      <c r="D30" s="36">
        <v>1106.3829787234042</v>
      </c>
      <c r="E30" s="36">
        <v>1136.2445414847161</v>
      </c>
      <c r="F30" s="36">
        <v>1109.2369477911648</v>
      </c>
      <c r="G30" s="34">
        <v>1093.2996916176057</v>
      </c>
    </row>
    <row r="31" spans="1:7" ht="22.5" hidden="1" customHeight="1" outlineLevel="2" x14ac:dyDescent="0.25">
      <c r="A31" s="35" t="s">
        <v>37</v>
      </c>
      <c r="B31" s="26" t="s">
        <v>11</v>
      </c>
      <c r="C31" s="38">
        <v>76.190002441406307</v>
      </c>
      <c r="D31" s="38">
        <v>213.55000305175801</v>
      </c>
      <c r="E31" s="38">
        <v>0</v>
      </c>
      <c r="F31" s="27">
        <v>289.74000549316429</v>
      </c>
      <c r="G31" s="28">
        <v>13794.770141601601</v>
      </c>
    </row>
    <row r="32" spans="1:7" ht="22.5" hidden="1" customHeight="1" outlineLevel="2" x14ac:dyDescent="0.25">
      <c r="A32" s="35" t="s">
        <v>38</v>
      </c>
      <c r="B32" s="26" t="s">
        <v>22</v>
      </c>
      <c r="C32" s="36">
        <v>3</v>
      </c>
      <c r="D32" s="36">
        <v>8</v>
      </c>
      <c r="E32" s="36">
        <v>0</v>
      </c>
      <c r="F32" s="37">
        <v>11</v>
      </c>
      <c r="G32" s="34">
        <v>537</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1.83</v>
      </c>
      <c r="D35" s="38">
        <v>4.87</v>
      </c>
      <c r="E35" s="38">
        <v>0</v>
      </c>
      <c r="F35" s="27">
        <v>6.7</v>
      </c>
      <c r="G35" s="28">
        <v>115.04</v>
      </c>
    </row>
    <row r="36" spans="1:8" ht="22.5" hidden="1" customHeight="1" outlineLevel="2" x14ac:dyDescent="0.25">
      <c r="A36" s="35" t="s">
        <v>42</v>
      </c>
      <c r="B36" s="26" t="s">
        <v>36</v>
      </c>
      <c r="C36" s="36">
        <v>41.63388111552257</v>
      </c>
      <c r="D36" s="36">
        <v>43.850103296048871</v>
      </c>
      <c r="E36" s="36">
        <v>0</v>
      </c>
      <c r="F36" s="36">
        <v>43.244776939278253</v>
      </c>
      <c r="G36" s="34">
        <v>119.91281416552155</v>
      </c>
    </row>
    <row r="37" spans="1:8" ht="22.5" hidden="1" customHeight="1" outlineLevel="2" x14ac:dyDescent="0.25">
      <c r="A37" s="35" t="s">
        <v>43</v>
      </c>
      <c r="B37" s="26" t="s">
        <v>11</v>
      </c>
      <c r="C37" s="36">
        <v>5562.1900024414062</v>
      </c>
      <c r="D37" s="36">
        <v>3333.5500030517578</v>
      </c>
      <c r="E37" s="36">
        <v>5204</v>
      </c>
      <c r="F37" s="36">
        <v>14099.740005493164</v>
      </c>
      <c r="G37" s="39">
        <v>247782.77014160159</v>
      </c>
    </row>
    <row r="38" spans="1:8" ht="22.5" hidden="1" customHeight="1" outlineLevel="2" x14ac:dyDescent="0.25">
      <c r="A38" s="35" t="s">
        <v>44</v>
      </c>
      <c r="B38" s="26" t="s">
        <v>11</v>
      </c>
      <c r="C38" s="36">
        <v>4120</v>
      </c>
      <c r="D38" s="36">
        <v>3882</v>
      </c>
      <c r="E38" s="36">
        <v>4102</v>
      </c>
      <c r="F38" s="37">
        <v>12104</v>
      </c>
      <c r="G38" s="34">
        <v>247634</v>
      </c>
    </row>
    <row r="39" spans="1:8" ht="22.5" hidden="1" customHeight="1" outlineLevel="2" x14ac:dyDescent="0.25">
      <c r="A39" s="40" t="s">
        <v>45</v>
      </c>
      <c r="B39" s="26" t="s">
        <v>11</v>
      </c>
      <c r="C39" s="199">
        <v>72883.120101928667</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3329</v>
      </c>
      <c r="D41" s="36">
        <v>4393</v>
      </c>
      <c r="E41" s="36">
        <v>3922</v>
      </c>
      <c r="F41" s="37">
        <v>11644</v>
      </c>
      <c r="G41" s="34">
        <v>239467</v>
      </c>
    </row>
    <row r="42" spans="1:8" ht="22.5" hidden="1" customHeight="1" outlineLevel="2" x14ac:dyDescent="0.25">
      <c r="A42" s="35" t="s">
        <v>48</v>
      </c>
      <c r="B42" s="26" t="s">
        <v>15</v>
      </c>
      <c r="C42" s="38">
        <v>6.05</v>
      </c>
      <c r="D42" s="38">
        <v>7.95</v>
      </c>
      <c r="E42" s="38">
        <v>7.1</v>
      </c>
      <c r="F42" s="27">
        <v>21.1</v>
      </c>
      <c r="G42" s="28">
        <v>439.7</v>
      </c>
    </row>
    <row r="43" spans="1:8" ht="22.5" hidden="1" customHeight="1" outlineLevel="2" x14ac:dyDescent="0.25">
      <c r="A43" s="35" t="s">
        <v>49</v>
      </c>
      <c r="B43" s="26" t="s">
        <v>36</v>
      </c>
      <c r="C43" s="36">
        <v>550.24793388429748</v>
      </c>
      <c r="D43" s="36">
        <v>552.57861635220127</v>
      </c>
      <c r="E43" s="36">
        <v>552.3943661971831</v>
      </c>
      <c r="F43" s="37">
        <v>551.84834123222743</v>
      </c>
      <c r="G43" s="34">
        <v>544.6145098931089</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446.75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3693.8</v>
      </c>
      <c r="D62" s="36">
        <v>3871</v>
      </c>
      <c r="E62" s="36">
        <v>3649.8</v>
      </c>
      <c r="F62" s="36">
        <v>11214.6</v>
      </c>
      <c r="G62" s="34">
        <v>222632.97999999998</v>
      </c>
    </row>
    <row r="63" spans="1:7" ht="22.5" hidden="1" customHeight="1" outlineLevel="3" x14ac:dyDescent="0.25">
      <c r="A63" s="35" t="s">
        <v>68</v>
      </c>
      <c r="B63" s="46" t="s">
        <v>69</v>
      </c>
      <c r="C63" s="47">
        <v>0.9014721099591948</v>
      </c>
      <c r="D63" s="47">
        <v>0.96617995756895048</v>
      </c>
      <c r="E63" s="47">
        <v>0.90138771921592264</v>
      </c>
      <c r="F63" s="47">
        <v>0.92277614536526043</v>
      </c>
      <c r="G63" s="48">
        <v>0.91864491641053847</v>
      </c>
    </row>
    <row r="64" spans="1:7" ht="22.5" hidden="1" customHeight="1" outlineLevel="3" x14ac:dyDescent="0.25">
      <c r="A64" s="35" t="s">
        <v>70</v>
      </c>
      <c r="B64" s="26" t="s">
        <v>11</v>
      </c>
      <c r="C64" s="36">
        <v>365.54</v>
      </c>
      <c r="D64" s="36">
        <v>99.52000000000001</v>
      </c>
      <c r="E64" s="36">
        <v>362.92999999999995</v>
      </c>
      <c r="F64" s="37">
        <v>827.99</v>
      </c>
      <c r="G64" s="34">
        <v>17414.84</v>
      </c>
    </row>
    <row r="65" spans="1:7" ht="22.5" hidden="1" customHeight="1" outlineLevel="3" x14ac:dyDescent="0.25">
      <c r="A65" s="35" t="s">
        <v>71</v>
      </c>
      <c r="B65" s="46" t="s">
        <v>69</v>
      </c>
      <c r="C65" s="47">
        <v>8.9210058767254338E-2</v>
      </c>
      <c r="D65" s="47">
        <v>2.4839635592162738E-2</v>
      </c>
      <c r="E65" s="47">
        <v>8.9632485323862879E-2</v>
      </c>
      <c r="F65" s="47">
        <v>6.8129886094999551E-2</v>
      </c>
      <c r="G65" s="48">
        <v>7.185842023990742E-2</v>
      </c>
    </row>
    <row r="66" spans="1:7" ht="22.5" hidden="1" customHeight="1" outlineLevel="3" x14ac:dyDescent="0.25">
      <c r="A66" s="35" t="s">
        <v>72</v>
      </c>
      <c r="B66" s="26" t="s">
        <v>11</v>
      </c>
      <c r="C66" s="36">
        <v>38.18</v>
      </c>
      <c r="D66" s="36">
        <v>35.980000000000004</v>
      </c>
      <c r="E66" s="36">
        <v>36.36</v>
      </c>
      <c r="F66" s="37">
        <v>110.52</v>
      </c>
      <c r="G66" s="34">
        <v>2301.5100000000002</v>
      </c>
    </row>
    <row r="67" spans="1:7" ht="22.5" hidden="1" customHeight="1" outlineLevel="3" x14ac:dyDescent="0.25">
      <c r="A67" s="35" t="s">
        <v>73</v>
      </c>
      <c r="B67" s="46" t="s">
        <v>69</v>
      </c>
      <c r="C67" s="47">
        <v>9.3178312735508299E-3</v>
      </c>
      <c r="D67" s="47">
        <v>8.9804068388868105E-3</v>
      </c>
      <c r="E67" s="47">
        <v>8.9797954602145163E-3</v>
      </c>
      <c r="F67" s="47">
        <v>9.0939685397400331E-3</v>
      </c>
      <c r="G67" s="48">
        <v>9.4966633495541346E-3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5.2224436292577182E-3</v>
      </c>
    </row>
    <row r="73" spans="1:7" ht="22.5" hidden="1" customHeight="1" outlineLevel="3" x14ac:dyDescent="0.25">
      <c r="A73" s="35" t="s">
        <v>79</v>
      </c>
      <c r="B73" s="26" t="s">
        <v>11</v>
      </c>
      <c r="C73" s="36">
        <v>1776.9</v>
      </c>
      <c r="D73" s="36">
        <v>1974.4</v>
      </c>
      <c r="E73" s="36">
        <v>1613.2</v>
      </c>
      <c r="F73" s="37">
        <v>5364.5</v>
      </c>
      <c r="G73" s="34">
        <v>110222.87</v>
      </c>
    </row>
    <row r="74" spans="1:7" ht="22.5" hidden="1" customHeight="1" outlineLevel="3" x14ac:dyDescent="0.25">
      <c r="A74" s="35" t="s">
        <v>80</v>
      </c>
      <c r="B74" s="46" t="s">
        <v>69</v>
      </c>
      <c r="C74" s="47">
        <v>0.90085020304491314</v>
      </c>
      <c r="D74" s="47">
        <v>0.9674021157021554</v>
      </c>
      <c r="E74" s="47">
        <v>0.90066550538210721</v>
      </c>
      <c r="F74" s="47">
        <v>0.92419355950190529</v>
      </c>
      <c r="G74" s="48">
        <v>0.91344175510171954</v>
      </c>
    </row>
    <row r="75" spans="1:7" ht="22.5" hidden="1" customHeight="1" outlineLevel="3" x14ac:dyDescent="0.25">
      <c r="A75" s="35" t="s">
        <v>81</v>
      </c>
      <c r="B75" s="26" t="s">
        <v>11</v>
      </c>
      <c r="C75" s="36">
        <v>177.11</v>
      </c>
      <c r="D75" s="36">
        <v>48.09</v>
      </c>
      <c r="E75" s="36">
        <v>161.72999999999999</v>
      </c>
      <c r="F75" s="37">
        <v>386.93</v>
      </c>
      <c r="G75" s="34">
        <v>8665.81</v>
      </c>
    </row>
    <row r="76" spans="1:7" ht="22.5" hidden="1" customHeight="1" outlineLevel="3" x14ac:dyDescent="0.25">
      <c r="A76" s="35" t="s">
        <v>82</v>
      </c>
      <c r="B76" s="46" t="s">
        <v>69</v>
      </c>
      <c r="C76" s="47">
        <v>8.9790972739762831E-2</v>
      </c>
      <c r="D76" s="47">
        <v>2.3562787552733312E-2</v>
      </c>
      <c r="E76" s="47">
        <v>9.029545759078117E-2</v>
      </c>
      <c r="F76" s="47">
        <v>6.6660120044379198E-2</v>
      </c>
      <c r="G76" s="48">
        <v>7.1815519735405481E-2</v>
      </c>
    </row>
    <row r="77" spans="1:7" ht="22.5" hidden="1" customHeight="1" outlineLevel="3" x14ac:dyDescent="0.25">
      <c r="A77" s="35" t="s">
        <v>83</v>
      </c>
      <c r="B77" s="26" t="s">
        <v>11</v>
      </c>
      <c r="C77" s="36">
        <v>18.46</v>
      </c>
      <c r="D77" s="36">
        <v>18.440000000000001</v>
      </c>
      <c r="E77" s="36">
        <v>16.190000000000001</v>
      </c>
      <c r="F77" s="37">
        <v>53.09</v>
      </c>
      <c r="G77" s="34">
        <v>1148.79</v>
      </c>
    </row>
    <row r="78" spans="1:7" ht="22.5" hidden="1" customHeight="1" outlineLevel="3" x14ac:dyDescent="0.25">
      <c r="A78" s="35" t="s">
        <v>84</v>
      </c>
      <c r="B78" s="46" t="s">
        <v>69</v>
      </c>
      <c r="C78" s="47">
        <v>9.358824215323934E-3</v>
      </c>
      <c r="D78" s="47">
        <v>9.0350967451112985E-3</v>
      </c>
      <c r="E78" s="47">
        <v>9.0390370271115281E-3</v>
      </c>
      <c r="F78" s="47">
        <v>9.1463204537153807E-3</v>
      </c>
      <c r="G78" s="48">
        <v>9.520281533617338E-3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340.71</v>
      </c>
    </row>
    <row r="83" spans="1:7" ht="22.5" hidden="1" customHeight="1" outlineLevel="3" x14ac:dyDescent="0.25">
      <c r="A83" s="35" t="s">
        <v>89</v>
      </c>
      <c r="B83" s="46" t="s">
        <v>69</v>
      </c>
      <c r="C83" s="47">
        <v>0</v>
      </c>
      <c r="D83" s="47">
        <v>0</v>
      </c>
      <c r="E83" s="47">
        <v>0</v>
      </c>
      <c r="F83" s="47">
        <v>0</v>
      </c>
      <c r="G83" s="48">
        <v>2.8000106507405221E-3</v>
      </c>
    </row>
    <row r="84" spans="1:7" ht="22.5" hidden="1" customHeight="1" outlineLevel="3" x14ac:dyDescent="0.25">
      <c r="A84" s="35" t="s">
        <v>90</v>
      </c>
      <c r="B84" s="26" t="s">
        <v>11</v>
      </c>
      <c r="C84" s="36">
        <v>1916.9</v>
      </c>
      <c r="D84" s="36">
        <v>1896.6</v>
      </c>
      <c r="E84" s="36">
        <v>2036.6</v>
      </c>
      <c r="F84" s="37">
        <v>5850.1</v>
      </c>
      <c r="G84" s="34">
        <v>111439.22</v>
      </c>
    </row>
    <row r="85" spans="1:7" ht="22.5" hidden="1" customHeight="1" outlineLevel="3" x14ac:dyDescent="0.25">
      <c r="A85" s="35" t="s">
        <v>91</v>
      </c>
      <c r="B85" s="46" t="s">
        <v>69</v>
      </c>
      <c r="C85" s="47">
        <v>0.90204936354438736</v>
      </c>
      <c r="D85" s="47">
        <v>0.96491094186419202</v>
      </c>
      <c r="E85" s="47">
        <v>0.90196061063698818</v>
      </c>
      <c r="F85" s="47">
        <v>0.9214802026906761</v>
      </c>
      <c r="G85" s="48">
        <v>0.91582578412789828</v>
      </c>
    </row>
    <row r="86" spans="1:7" ht="22.5" hidden="1" customHeight="1" outlineLevel="3" x14ac:dyDescent="0.25">
      <c r="A86" s="35" t="s">
        <v>92</v>
      </c>
      <c r="B86" s="26" t="s">
        <v>11</v>
      </c>
      <c r="C86" s="36">
        <v>188.43</v>
      </c>
      <c r="D86" s="36">
        <v>51.43</v>
      </c>
      <c r="E86" s="36">
        <v>201.2</v>
      </c>
      <c r="F86" s="37">
        <v>441.06</v>
      </c>
      <c r="G86" s="34">
        <v>8749.0300000000007</v>
      </c>
    </row>
    <row r="87" spans="1:7" ht="22.5" hidden="1" customHeight="1" outlineLevel="3" x14ac:dyDescent="0.25">
      <c r="A87" s="35" t="s">
        <v>93</v>
      </c>
      <c r="B87" s="46" t="s">
        <v>69</v>
      </c>
      <c r="C87" s="47">
        <v>8.867085480341641E-2</v>
      </c>
      <c r="D87" s="47">
        <v>2.6165438015435728E-2</v>
      </c>
      <c r="E87" s="47">
        <v>8.9106586889994108E-2</v>
      </c>
      <c r="F87" s="47">
        <v>6.9473694158860455E-2</v>
      </c>
      <c r="G87" s="48">
        <v>7.1900963234564158E-2</v>
      </c>
    </row>
    <row r="88" spans="1:7" ht="22.5" hidden="1" customHeight="1" outlineLevel="3" x14ac:dyDescent="0.25">
      <c r="A88" s="35" t="s">
        <v>94</v>
      </c>
      <c r="B88" s="26" t="s">
        <v>11</v>
      </c>
      <c r="C88" s="36">
        <v>19.72</v>
      </c>
      <c r="D88" s="36">
        <v>17.54</v>
      </c>
      <c r="E88" s="36">
        <v>20.170000000000002</v>
      </c>
      <c r="F88" s="37">
        <v>57.43</v>
      </c>
      <c r="G88" s="34">
        <v>1152.72</v>
      </c>
    </row>
    <row r="89" spans="1:7" ht="22.5" hidden="1" customHeight="1" outlineLevel="3" x14ac:dyDescent="0.25">
      <c r="A89" s="35" t="s">
        <v>95</v>
      </c>
      <c r="B89" s="46" t="s">
        <v>69</v>
      </c>
      <c r="C89" s="47">
        <v>9.2797816521964192E-3</v>
      </c>
      <c r="D89" s="47">
        <v>8.9236201203722072E-3</v>
      </c>
      <c r="E89" s="47">
        <v>8.9328024730178004E-3</v>
      </c>
      <c r="F89" s="47">
        <v>9.0461031504633291E-3</v>
      </c>
      <c r="G89" s="48">
        <v>9.4732419867970263E-3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1129.44</v>
      </c>
      <c r="D94" s="36">
        <v>1112.5</v>
      </c>
      <c r="E94" s="36">
        <v>1118.1199999999999</v>
      </c>
      <c r="F94" s="37">
        <v>3360.06</v>
      </c>
      <c r="G94" s="34">
        <v>65934.62</v>
      </c>
    </row>
    <row r="95" spans="1:7" ht="22.5" hidden="1" customHeight="1" outlineLevel="2" x14ac:dyDescent="0.25">
      <c r="A95" s="35" t="s">
        <v>101</v>
      </c>
      <c r="B95" s="26" t="s">
        <v>11</v>
      </c>
      <c r="C95" s="36">
        <v>1117.81</v>
      </c>
      <c r="D95" s="36">
        <v>1115.1300000000001</v>
      </c>
      <c r="E95" s="36">
        <v>1119.94</v>
      </c>
      <c r="F95" s="37">
        <v>3352.88</v>
      </c>
      <c r="G95" s="34">
        <v>66967.070000000007</v>
      </c>
    </row>
    <row r="96" spans="1:7" ht="22.5" hidden="1" customHeight="1" outlineLevel="2" x14ac:dyDescent="0.25">
      <c r="A96" s="35" t="s">
        <v>102</v>
      </c>
      <c r="B96" s="26" t="s">
        <v>11</v>
      </c>
      <c r="C96" s="36">
        <v>1113.19</v>
      </c>
      <c r="D96" s="36">
        <v>1111.5</v>
      </c>
      <c r="E96" s="36">
        <v>1115.44</v>
      </c>
      <c r="F96" s="37">
        <v>3340.13</v>
      </c>
      <c r="G96" s="34">
        <v>67242.44</v>
      </c>
    </row>
    <row r="97" spans="1:7" ht="22.5" hidden="1" customHeight="1" outlineLevel="2" x14ac:dyDescent="0.25">
      <c r="A97" s="35" t="s">
        <v>103</v>
      </c>
      <c r="B97" s="26" t="s">
        <v>11</v>
      </c>
      <c r="C97" s="36">
        <v>2293.5</v>
      </c>
      <c r="D97" s="36">
        <v>2235.8000000000002</v>
      </c>
      <c r="E97" s="36">
        <v>2261.6999999999998</v>
      </c>
      <c r="F97" s="37">
        <v>6791</v>
      </c>
      <c r="G97" s="34">
        <v>137803.5</v>
      </c>
    </row>
    <row r="98" spans="1:7" ht="22.5" hidden="1" customHeight="1" outlineLevel="2" x14ac:dyDescent="0.25">
      <c r="A98" s="35" t="s">
        <v>104</v>
      </c>
      <c r="B98" s="46" t="s">
        <v>69</v>
      </c>
      <c r="C98" s="52">
        <v>0.68249991072597638</v>
      </c>
      <c r="D98" s="52">
        <v>0.66957560801765736</v>
      </c>
      <c r="E98" s="52">
        <v>0.67442970031310567</v>
      </c>
      <c r="F98" s="53">
        <v>0.67551504167383691</v>
      </c>
      <c r="G98" s="54">
        <v>0.68852131711282261</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1103.25</v>
      </c>
      <c r="D100" s="36">
        <v>1115.1199999999999</v>
      </c>
      <c r="E100" s="36">
        <v>1119.07</v>
      </c>
      <c r="F100" s="37">
        <v>3337.4399999999996</v>
      </c>
      <c r="G100" s="34">
        <v>65990.5</v>
      </c>
    </row>
    <row r="101" spans="1:7" ht="22.5" hidden="1" customHeight="1" outlineLevel="2" x14ac:dyDescent="0.25">
      <c r="A101" s="35" t="s">
        <v>107</v>
      </c>
      <c r="B101" s="26" t="s">
        <v>11</v>
      </c>
      <c r="C101" s="36">
        <v>1115.8699999999999</v>
      </c>
      <c r="D101" s="36">
        <v>1113.31</v>
      </c>
      <c r="E101" s="36">
        <v>1118.19</v>
      </c>
      <c r="F101" s="37">
        <v>3347.37</v>
      </c>
      <c r="G101" s="34">
        <v>65020.12</v>
      </c>
    </row>
    <row r="102" spans="1:7" ht="22.5" hidden="1" customHeight="1" outlineLevel="2" x14ac:dyDescent="0.25">
      <c r="A102" s="35" t="s">
        <v>108</v>
      </c>
      <c r="B102" s="26" t="s">
        <v>11</v>
      </c>
      <c r="C102" s="36">
        <v>1125.8800000000001</v>
      </c>
      <c r="D102" s="36">
        <v>1123.31</v>
      </c>
      <c r="E102" s="36">
        <v>1128.1300000000001</v>
      </c>
      <c r="F102" s="37">
        <v>3377.32</v>
      </c>
      <c r="G102" s="34">
        <v>64900</v>
      </c>
    </row>
    <row r="103" spans="1:7" ht="22.5" hidden="1" customHeight="1" outlineLevel="2" x14ac:dyDescent="0.25">
      <c r="A103" s="35" t="s">
        <v>109</v>
      </c>
      <c r="B103" s="26" t="s">
        <v>11</v>
      </c>
      <c r="C103" s="36">
        <v>2090.5</v>
      </c>
      <c r="D103" s="36">
        <v>2075</v>
      </c>
      <c r="E103" s="36">
        <v>2093.6</v>
      </c>
      <c r="F103" s="37">
        <v>6259.1</v>
      </c>
      <c r="G103" s="34">
        <v>123273.7</v>
      </c>
    </row>
    <row r="104" spans="1:7" ht="22.5" hidden="1" customHeight="1" outlineLevel="2" x14ac:dyDescent="0.25">
      <c r="A104" s="35" t="s">
        <v>110</v>
      </c>
      <c r="B104" s="46" t="s">
        <v>69</v>
      </c>
      <c r="C104" s="52">
        <v>0.62496263079222725</v>
      </c>
      <c r="D104" s="52">
        <v>0.61908143233067003</v>
      </c>
      <c r="E104" s="52">
        <v>0.62209729035862105</v>
      </c>
      <c r="F104" s="53">
        <v>0.62204523296757253</v>
      </c>
      <c r="G104" s="54">
        <v>0.62923439270418313</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192.31</v>
      </c>
      <c r="D106" s="36">
        <v>209.08999999999997</v>
      </c>
      <c r="E106" s="36">
        <v>216.27999999999997</v>
      </c>
      <c r="F106" s="37">
        <v>617.67999999999995</v>
      </c>
      <c r="G106" s="34">
        <v>10102.619999999999</v>
      </c>
    </row>
    <row r="107" spans="1:7" ht="22.5" hidden="1" customHeight="1" outlineLevel="2" x14ac:dyDescent="0.25">
      <c r="A107" s="35" t="s">
        <v>113</v>
      </c>
      <c r="B107" s="46" t="s">
        <v>69</v>
      </c>
      <c r="C107" s="52">
        <v>4.3866332116788323E-2</v>
      </c>
      <c r="D107" s="52">
        <v>4.8503758003154859E-2</v>
      </c>
      <c r="E107" s="52">
        <v>4.9659036116915023E-2</v>
      </c>
      <c r="F107" s="53">
        <v>4.7331438073271462E-2</v>
      </c>
      <c r="G107" s="54">
        <v>3.8695910634862017E-2</v>
      </c>
    </row>
    <row r="108" spans="1:7" ht="22.5" hidden="1" customHeight="1" outlineLevel="2" x14ac:dyDescent="0.25">
      <c r="A108" s="35" t="s">
        <v>114</v>
      </c>
      <c r="B108" s="26" t="s">
        <v>11</v>
      </c>
      <c r="C108" s="36">
        <v>4190.5</v>
      </c>
      <c r="D108" s="36">
        <v>4102.5</v>
      </c>
      <c r="E108" s="36">
        <v>4138.3</v>
      </c>
      <c r="F108" s="37">
        <v>12431.3</v>
      </c>
      <c r="G108" s="34">
        <v>250980.8</v>
      </c>
    </row>
    <row r="109" spans="1:7" ht="22.5" hidden="1" customHeight="1" outlineLevel="2" x14ac:dyDescent="0.25">
      <c r="A109" s="35" t="s">
        <v>115</v>
      </c>
      <c r="B109" s="26" t="s">
        <v>11</v>
      </c>
      <c r="C109" s="36">
        <v>173</v>
      </c>
      <c r="D109" s="36">
        <v>176</v>
      </c>
      <c r="E109" s="36">
        <v>177</v>
      </c>
      <c r="F109" s="37">
        <v>526</v>
      </c>
      <c r="G109" s="34">
        <v>10106</v>
      </c>
    </row>
    <row r="110" spans="1:7" ht="22.5" hidden="1" customHeight="1" outlineLevel="2" thickBot="1" x14ac:dyDescent="0.3">
      <c r="A110" s="17" t="s">
        <v>116</v>
      </c>
      <c r="B110" s="49" t="s">
        <v>69</v>
      </c>
      <c r="C110" s="55">
        <v>0.62494034694218425</v>
      </c>
      <c r="D110" s="55">
        <v>0.61314896269095065</v>
      </c>
      <c r="E110" s="55">
        <v>0.61592018919791813</v>
      </c>
      <c r="F110" s="55">
        <v>0.61800528953229406</v>
      </c>
      <c r="G110" s="56">
        <v>0.63370228484824376</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4190.5</v>
      </c>
      <c r="D112" s="57">
        <v>4102.5</v>
      </c>
      <c r="E112" s="57">
        <v>4138.3</v>
      </c>
      <c r="F112" s="58">
        <v>12431.3</v>
      </c>
      <c r="G112" s="59">
        <v>250980.8</v>
      </c>
    </row>
    <row r="113" spans="1:7" ht="22.5" hidden="1" customHeight="1" outlineLevel="1" x14ac:dyDescent="0.25">
      <c r="A113" s="35" t="s">
        <v>118</v>
      </c>
      <c r="B113" s="26" t="s">
        <v>11</v>
      </c>
      <c r="C113" s="36">
        <v>4072</v>
      </c>
      <c r="D113" s="36">
        <v>3944</v>
      </c>
      <c r="E113" s="36">
        <v>3964</v>
      </c>
      <c r="F113" s="37">
        <v>11980</v>
      </c>
      <c r="G113" s="34">
        <v>231096</v>
      </c>
    </row>
    <row r="114" spans="1:7" ht="22.5" hidden="1" customHeight="1" outlineLevel="1" x14ac:dyDescent="0.25">
      <c r="A114" s="35" t="s">
        <v>119</v>
      </c>
      <c r="B114" s="26" t="s">
        <v>11</v>
      </c>
      <c r="C114" s="36">
        <v>4034</v>
      </c>
      <c r="D114" s="36">
        <v>3933</v>
      </c>
      <c r="E114" s="36">
        <v>3974</v>
      </c>
      <c r="F114" s="37">
        <v>11941</v>
      </c>
      <c r="G114" s="34">
        <v>236811</v>
      </c>
    </row>
    <row r="115" spans="1:7" ht="22.5" hidden="1" customHeight="1" outlineLevel="1" x14ac:dyDescent="0.25">
      <c r="A115" s="35" t="s">
        <v>120</v>
      </c>
      <c r="B115" s="46" t="s">
        <v>69</v>
      </c>
      <c r="C115" s="52">
        <v>0.96265362128624266</v>
      </c>
      <c r="D115" s="52">
        <v>0.9586837294332724</v>
      </c>
      <c r="E115" s="52">
        <v>0.96029770678781134</v>
      </c>
      <c r="F115" s="52">
        <v>0.96055923354757755</v>
      </c>
      <c r="G115" s="60">
        <v>0.94354229486877084</v>
      </c>
    </row>
    <row r="116" spans="1:7" ht="22.5" hidden="1" customHeight="1" outlineLevel="1" x14ac:dyDescent="0.25">
      <c r="A116" s="35" t="s">
        <v>121</v>
      </c>
      <c r="B116" s="61" t="s">
        <v>122</v>
      </c>
      <c r="C116" s="36">
        <v>1863</v>
      </c>
      <c r="D116" s="36">
        <v>1843</v>
      </c>
      <c r="E116" s="36">
        <v>1870</v>
      </c>
      <c r="F116" s="37">
        <v>5576</v>
      </c>
      <c r="G116" s="34">
        <v>345202</v>
      </c>
    </row>
    <row r="117" spans="1:7" ht="22.5" hidden="1" customHeight="1" outlineLevel="1" x14ac:dyDescent="0.25">
      <c r="A117" s="35" t="s">
        <v>123</v>
      </c>
      <c r="B117" s="61" t="s">
        <v>124</v>
      </c>
      <c r="C117" s="43">
        <v>0.46182449181953394</v>
      </c>
      <c r="D117" s="43">
        <v>0.46859903381642515</v>
      </c>
      <c r="E117" s="43">
        <v>0.47055863110216406</v>
      </c>
      <c r="F117" s="44">
        <v>0.46696256594925051</v>
      </c>
      <c r="G117" s="45">
        <v>1.4577110016004324</v>
      </c>
    </row>
    <row r="118" spans="1:7" ht="22.5" hidden="1" customHeight="1" outlineLevel="1" x14ac:dyDescent="0.25">
      <c r="A118" s="35" t="s">
        <v>125</v>
      </c>
      <c r="B118" s="61" t="s">
        <v>122</v>
      </c>
      <c r="C118" s="36">
        <v>58600</v>
      </c>
      <c r="D118" s="36">
        <v>56232</v>
      </c>
      <c r="E118" s="36">
        <v>56896</v>
      </c>
      <c r="F118" s="37">
        <v>171728</v>
      </c>
      <c r="G118" s="34">
        <v>3474104</v>
      </c>
    </row>
    <row r="119" spans="1:7" ht="22.5" hidden="1" customHeight="1" outlineLevel="1" thickBot="1" x14ac:dyDescent="0.3">
      <c r="A119" s="17" t="s">
        <v>126</v>
      </c>
      <c r="B119" s="62" t="s">
        <v>124</v>
      </c>
      <c r="C119" s="63">
        <v>14.526524541398116</v>
      </c>
      <c r="D119" s="63">
        <v>14.297482837528603</v>
      </c>
      <c r="E119" s="63">
        <v>14.317060895822848</v>
      </c>
      <c r="F119" s="64">
        <v>14.381375094213215</v>
      </c>
      <c r="G119" s="65">
        <v>14.670365819155361</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3731.98</v>
      </c>
      <c r="D121" s="57">
        <v>3906.98</v>
      </c>
      <c r="E121" s="57">
        <v>3686.1600000000003</v>
      </c>
      <c r="F121" s="58">
        <v>11325.12</v>
      </c>
      <c r="G121" s="66">
        <v>224934.49</v>
      </c>
    </row>
    <row r="122" spans="1:7" ht="22.5" hidden="1" customHeight="1" outlineLevel="1" x14ac:dyDescent="0.25">
      <c r="A122" s="35" t="s">
        <v>47</v>
      </c>
      <c r="B122" s="26" t="s">
        <v>11</v>
      </c>
      <c r="C122" s="36">
        <v>4034</v>
      </c>
      <c r="D122" s="36">
        <v>3933</v>
      </c>
      <c r="E122" s="36">
        <v>3974</v>
      </c>
      <c r="F122" s="37">
        <v>11941</v>
      </c>
      <c r="G122" s="34">
        <v>236811</v>
      </c>
    </row>
    <row r="123" spans="1:7" ht="22.5" hidden="1" customHeight="1" outlineLevel="1" thickBot="1" x14ac:dyDescent="0.3">
      <c r="A123" s="17" t="s">
        <v>129</v>
      </c>
      <c r="B123" s="49" t="s">
        <v>69</v>
      </c>
      <c r="C123" s="55">
        <v>1.0809275505227789</v>
      </c>
      <c r="D123" s="55">
        <v>1.0066598754024847</v>
      </c>
      <c r="E123" s="55">
        <v>1.0780866809905159</v>
      </c>
      <c r="F123" s="67">
        <v>1.0543817637252408</v>
      </c>
      <c r="G123" s="68">
        <v>1.0527998618620027</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171.69</v>
      </c>
      <c r="D126" s="36">
        <v>144.61000000000001</v>
      </c>
      <c r="E126" s="36">
        <v>243</v>
      </c>
      <c r="F126" s="36">
        <v>559.29999999999995</v>
      </c>
      <c r="G126" s="34">
        <v>12759.39</v>
      </c>
    </row>
    <row r="127" spans="1:7" ht="22.5" hidden="1" customHeight="1" outlineLevel="2" x14ac:dyDescent="0.25">
      <c r="A127" s="69" t="s">
        <v>133</v>
      </c>
      <c r="B127" s="26" t="s">
        <v>11</v>
      </c>
      <c r="C127" s="36">
        <v>171.69</v>
      </c>
      <c r="D127" s="36">
        <v>144.61000000000001</v>
      </c>
      <c r="E127" s="36">
        <v>243</v>
      </c>
      <c r="F127" s="37">
        <v>559.29999999999995</v>
      </c>
      <c r="G127" s="34">
        <v>12759.39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5.68</v>
      </c>
      <c r="D129" s="36">
        <v>4.8</v>
      </c>
      <c r="E129" s="36">
        <v>8</v>
      </c>
      <c r="F129" s="37">
        <v>18.48</v>
      </c>
      <c r="G129" s="34">
        <v>439.55</v>
      </c>
    </row>
    <row r="130" spans="1:7" ht="22.5" hidden="1" customHeight="1" outlineLevel="2" x14ac:dyDescent="0.25">
      <c r="A130" s="35" t="s">
        <v>49</v>
      </c>
      <c r="B130" s="26" t="s">
        <v>36</v>
      </c>
      <c r="C130" s="36">
        <v>30.22711267605634</v>
      </c>
      <c r="D130" s="36">
        <v>30.127083333333339</v>
      </c>
      <c r="E130" s="36">
        <v>30.375</v>
      </c>
      <c r="F130" s="37">
        <v>30.265151515151512</v>
      </c>
      <c r="G130" s="34">
        <v>29.028301672164712</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0.56999999999999995</v>
      </c>
      <c r="D132" s="38">
        <v>0</v>
      </c>
      <c r="E132" s="38">
        <v>0</v>
      </c>
      <c r="F132" s="27">
        <v>0.56999999999999995</v>
      </c>
      <c r="G132" s="28">
        <v>124.01</v>
      </c>
    </row>
    <row r="133" spans="1:7" ht="22.5" hidden="1" customHeight="1" outlineLevel="2" x14ac:dyDescent="0.25">
      <c r="A133" s="35" t="s">
        <v>138</v>
      </c>
      <c r="B133" s="26" t="s">
        <v>15</v>
      </c>
      <c r="C133" s="38">
        <v>6.05</v>
      </c>
      <c r="D133" s="38">
        <v>3.95</v>
      </c>
      <c r="E133" s="38">
        <v>8</v>
      </c>
      <c r="F133" s="27">
        <v>18</v>
      </c>
      <c r="G133" s="28">
        <v>337.76</v>
      </c>
    </row>
    <row r="134" spans="1:7" ht="22.5" hidden="1" customHeight="1" outlineLevel="2" x14ac:dyDescent="0.25">
      <c r="A134" s="35" t="s">
        <v>139</v>
      </c>
      <c r="B134" s="26" t="s">
        <v>11</v>
      </c>
      <c r="C134" s="36">
        <v>249.16</v>
      </c>
      <c r="D134" s="36">
        <v>178.45</v>
      </c>
      <c r="E134" s="36">
        <v>384.28</v>
      </c>
      <c r="F134" s="37">
        <v>811.89</v>
      </c>
      <c r="G134" s="34">
        <v>17480.11</v>
      </c>
    </row>
    <row r="135" spans="1:7" ht="22.5" hidden="1" customHeight="1" outlineLevel="2" thickBot="1" x14ac:dyDescent="0.3">
      <c r="A135" s="17" t="s">
        <v>140</v>
      </c>
      <c r="B135" s="18" t="s">
        <v>36</v>
      </c>
      <c r="C135" s="63">
        <v>37.637462235649544</v>
      </c>
      <c r="D135" s="63">
        <v>45.177215189873415</v>
      </c>
      <c r="E135" s="63">
        <v>48.034999999999997</v>
      </c>
      <c r="F135" s="64">
        <v>43.720516962843291</v>
      </c>
      <c r="G135" s="65">
        <v>37.854581285055332</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126.15</v>
      </c>
      <c r="D137" s="57">
        <v>125.13</v>
      </c>
      <c r="E137" s="57">
        <v>128.26999999999998</v>
      </c>
      <c r="F137" s="58">
        <v>379.54999999999995</v>
      </c>
      <c r="G137" s="59">
        <v>7641.3099999999995</v>
      </c>
    </row>
    <row r="138" spans="1:7" ht="22.5" hidden="1" customHeight="1" outlineLevel="1" x14ac:dyDescent="0.25">
      <c r="A138" s="35" t="s">
        <v>144</v>
      </c>
      <c r="B138" s="71" t="s">
        <v>145</v>
      </c>
      <c r="C138" s="38">
        <v>31.271690629647992</v>
      </c>
      <c r="D138" s="38">
        <v>31.81540808543097</v>
      </c>
      <c r="E138" s="38">
        <v>32.277302466029184</v>
      </c>
      <c r="F138" s="38">
        <v>31.78544510510007</v>
      </c>
      <c r="G138" s="72">
        <v>32.26754669335461</v>
      </c>
    </row>
    <row r="139" spans="1:7" ht="22.5" hidden="1" customHeight="1" outlineLevel="1" x14ac:dyDescent="0.25">
      <c r="A139" s="35" t="s">
        <v>146</v>
      </c>
      <c r="B139" s="71" t="s">
        <v>147</v>
      </c>
      <c r="C139" s="73">
        <v>60740</v>
      </c>
      <c r="D139" s="73">
        <v>58504</v>
      </c>
      <c r="E139" s="73">
        <v>59280</v>
      </c>
      <c r="F139" s="37">
        <v>178524</v>
      </c>
      <c r="G139" s="74">
        <v>3832816</v>
      </c>
    </row>
    <row r="140" spans="1:7" ht="22.5" hidden="1" customHeight="1" outlineLevel="1" x14ac:dyDescent="0.25">
      <c r="A140" s="40" t="s">
        <v>148</v>
      </c>
      <c r="B140" s="71" t="s">
        <v>149</v>
      </c>
      <c r="C140" s="38">
        <v>15.057015369360437</v>
      </c>
      <c r="D140" s="38">
        <v>14.875158911772184</v>
      </c>
      <c r="E140" s="38">
        <v>14.916960241570207</v>
      </c>
      <c r="F140" s="38">
        <v>14.950506657733857</v>
      </c>
      <c r="G140" s="72">
        <v>16.185126535507219</v>
      </c>
    </row>
    <row r="141" spans="1:7" ht="22.5" hidden="1" customHeight="1" outlineLevel="1" x14ac:dyDescent="0.25">
      <c r="A141" s="35" t="s">
        <v>150</v>
      </c>
      <c r="B141" s="71" t="s">
        <v>151</v>
      </c>
      <c r="C141" s="36">
        <v>204</v>
      </c>
      <c r="D141" s="36">
        <v>203</v>
      </c>
      <c r="E141" s="36">
        <v>205</v>
      </c>
      <c r="F141" s="37">
        <v>612</v>
      </c>
      <c r="G141" s="39">
        <v>12002</v>
      </c>
    </row>
    <row r="142" spans="1:7" ht="22.5" hidden="1" customHeight="1" outlineLevel="1" x14ac:dyDescent="0.25">
      <c r="A142" s="35" t="s">
        <v>152</v>
      </c>
      <c r="B142" s="71" t="s">
        <v>153</v>
      </c>
      <c r="C142" s="38">
        <v>5.0570153693604361E-2</v>
      </c>
      <c r="D142" s="38">
        <v>5.1614543605390285E-2</v>
      </c>
      <c r="E142" s="38">
        <v>5.158530447911424E-2</v>
      </c>
      <c r="F142" s="27">
        <v>5.1251988945649446E-2</v>
      </c>
      <c r="G142" s="72">
        <v>5.0681767316552016E-2</v>
      </c>
    </row>
    <row r="143" spans="1:7" ht="22.5" hidden="1" customHeight="1" outlineLevel="1" thickBot="1" x14ac:dyDescent="0.3">
      <c r="A143" s="17" t="s">
        <v>154</v>
      </c>
      <c r="B143" s="75" t="s">
        <v>151</v>
      </c>
      <c r="C143" s="76">
        <v>81</v>
      </c>
      <c r="D143" s="76">
        <v>97</v>
      </c>
      <c r="E143" s="76">
        <v>99</v>
      </c>
      <c r="F143" s="77">
        <v>277</v>
      </c>
      <c r="G143" s="78">
        <v>5897</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44">
        <v>824</v>
      </c>
      <c r="D151" s="144">
        <v>1178</v>
      </c>
      <c r="E151" s="144">
        <v>0</v>
      </c>
      <c r="F151" s="36">
        <v>2002</v>
      </c>
      <c r="G151" s="39">
        <v>36304</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44">
        <v>0</v>
      </c>
      <c r="D154" s="144">
        <v>1722</v>
      </c>
      <c r="E154" s="144">
        <v>524</v>
      </c>
      <c r="F154" s="36">
        <v>2246</v>
      </c>
      <c r="G154" s="39">
        <v>46280</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44">
        <v>1848</v>
      </c>
      <c r="D157" s="144">
        <v>1412</v>
      </c>
      <c r="E157" s="144">
        <v>1980</v>
      </c>
      <c r="F157" s="36">
        <v>5240</v>
      </c>
      <c r="G157" s="39">
        <v>96424</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9488</v>
      </c>
      <c r="D166" s="194"/>
      <c r="E166" s="194"/>
      <c r="F166" s="195"/>
      <c r="G166" s="86">
        <v>182918.25997924805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139219.889984131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43" t="s">
        <v>176</v>
      </c>
      <c r="E173" s="143" t="s">
        <v>177</v>
      </c>
      <c r="F173" s="143" t="s">
        <v>178</v>
      </c>
      <c r="G173" s="96" t="s">
        <v>179</v>
      </c>
    </row>
    <row r="174" spans="1:10" ht="30.75" hidden="1" customHeight="1" outlineLevel="1" x14ac:dyDescent="0.25">
      <c r="A174" s="171" t="s">
        <v>200</v>
      </c>
      <c r="B174" s="172"/>
      <c r="C174" s="172"/>
      <c r="D174" s="97">
        <v>20</v>
      </c>
      <c r="E174" s="98" t="s">
        <v>212</v>
      </c>
      <c r="F174" s="98" t="s">
        <v>197</v>
      </c>
      <c r="G174" s="99">
        <v>15</v>
      </c>
    </row>
    <row r="175" spans="1:10" ht="30.75" hidden="1" customHeight="1" outlineLevel="1" x14ac:dyDescent="0.25">
      <c r="A175" s="171" t="s">
        <v>312</v>
      </c>
      <c r="B175" s="172"/>
      <c r="C175" s="172"/>
      <c r="D175" s="97">
        <v>23</v>
      </c>
      <c r="E175" s="98" t="s">
        <v>201</v>
      </c>
      <c r="F175" s="98" t="s">
        <v>202</v>
      </c>
      <c r="G175" s="99">
        <v>30</v>
      </c>
    </row>
    <row r="176" spans="1:10" ht="30.75" hidden="1" customHeight="1" outlineLevel="1" x14ac:dyDescent="0.25">
      <c r="A176" s="171" t="s">
        <v>313</v>
      </c>
      <c r="B176" s="172"/>
      <c r="C176" s="172"/>
      <c r="D176" s="97" t="s">
        <v>314</v>
      </c>
      <c r="E176" s="98" t="s">
        <v>235</v>
      </c>
      <c r="F176" s="98" t="s">
        <v>202</v>
      </c>
      <c r="G176" s="99">
        <v>705</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750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43" t="s">
        <v>183</v>
      </c>
      <c r="E191" s="143" t="s">
        <v>184</v>
      </c>
      <c r="F191" s="143" t="s">
        <v>185</v>
      </c>
      <c r="G191" s="143" t="s">
        <v>177</v>
      </c>
      <c r="H191" s="143" t="s">
        <v>186</v>
      </c>
      <c r="I191" s="143"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36" zoomScaleSheetLayoutView="100" zoomScalePageLayoutView="66" workbookViewId="0">
      <selection activeCell="A130"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315</v>
      </c>
      <c r="B2" s="228" t="s">
        <v>1</v>
      </c>
      <c r="C2" s="229"/>
      <c r="D2" s="228" t="s">
        <v>316</v>
      </c>
      <c r="E2" s="229"/>
      <c r="F2" s="230">
        <v>43596</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241500</v>
      </c>
    </row>
    <row r="7" spans="1:8" ht="22.5" hidden="1" customHeight="1" outlineLevel="1" thickBot="1" x14ac:dyDescent="0.3">
      <c r="A7" s="17" t="s">
        <v>12</v>
      </c>
      <c r="B7" s="18" t="s">
        <v>11</v>
      </c>
      <c r="C7" s="19">
        <v>3911</v>
      </c>
      <c r="D7" s="19">
        <v>3907</v>
      </c>
      <c r="E7" s="19">
        <v>3930</v>
      </c>
      <c r="F7" s="19">
        <v>11748</v>
      </c>
      <c r="G7" s="20">
        <v>248559</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7.9</v>
      </c>
      <c r="D9" s="23">
        <v>8</v>
      </c>
      <c r="E9" s="23">
        <v>8</v>
      </c>
      <c r="F9" s="23">
        <v>23.9</v>
      </c>
      <c r="G9" s="24">
        <v>501.95</v>
      </c>
    </row>
    <row r="10" spans="1:8" ht="22.5" hidden="1" customHeight="1" outlineLevel="1" x14ac:dyDescent="0.25">
      <c r="A10" s="25" t="s">
        <v>16</v>
      </c>
      <c r="B10" s="26" t="s">
        <v>15</v>
      </c>
      <c r="C10" s="27">
        <v>0.1</v>
      </c>
      <c r="D10" s="27">
        <v>0</v>
      </c>
      <c r="E10" s="27">
        <v>0</v>
      </c>
      <c r="F10" s="27">
        <v>0.1</v>
      </c>
      <c r="G10" s="28">
        <v>2.0499999999999998</v>
      </c>
    </row>
    <row r="11" spans="1:8" ht="22.5" hidden="1" customHeight="1" outlineLevel="1" x14ac:dyDescent="0.25">
      <c r="A11" s="29" t="s">
        <v>17</v>
      </c>
      <c r="B11" s="26" t="s">
        <v>15</v>
      </c>
      <c r="C11" s="27">
        <v>0.1</v>
      </c>
      <c r="D11" s="27">
        <v>0</v>
      </c>
      <c r="E11" s="27">
        <v>0</v>
      </c>
      <c r="F11" s="27">
        <v>0.1</v>
      </c>
      <c r="G11" s="28">
        <v>2.0499999999999998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3199.98999023438</v>
      </c>
      <c r="D16" s="215"/>
      <c r="E16" s="215"/>
      <c r="F16" s="216"/>
      <c r="G16" s="34">
        <v>88515.199462890654</v>
      </c>
    </row>
    <row r="17" spans="1:7" ht="22.5" hidden="1" customHeight="1" outlineLevel="1" x14ac:dyDescent="0.25">
      <c r="A17" s="25" t="s">
        <v>24</v>
      </c>
      <c r="B17" s="26" t="s">
        <v>22</v>
      </c>
      <c r="C17" s="217">
        <v>126</v>
      </c>
      <c r="D17" s="218"/>
      <c r="E17" s="218"/>
      <c r="F17" s="219"/>
      <c r="G17" s="34">
        <v>3497</v>
      </c>
    </row>
    <row r="18" spans="1:7" ht="22.5" hidden="1" customHeight="1" outlineLevel="1" thickBot="1" x14ac:dyDescent="0.3">
      <c r="A18" s="25" t="s">
        <v>25</v>
      </c>
      <c r="B18" s="26" t="s">
        <v>11</v>
      </c>
      <c r="C18" s="220">
        <v>70470.800537109419</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35.349998474121101</v>
      </c>
      <c r="D20" s="224"/>
      <c r="E20" s="224"/>
      <c r="F20" s="225"/>
      <c r="G20" s="34">
        <v>570.89999771118198</v>
      </c>
    </row>
    <row r="21" spans="1:7" ht="22.5" hidden="1" customHeight="1" outlineLevel="1" x14ac:dyDescent="0.25">
      <c r="A21" s="25" t="s">
        <v>21</v>
      </c>
      <c r="B21" s="26" t="s">
        <v>22</v>
      </c>
      <c r="C21" s="217">
        <v>3</v>
      </c>
      <c r="D21" s="218"/>
      <c r="E21" s="218"/>
      <c r="F21" s="219"/>
      <c r="G21" s="34">
        <v>45</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41441.189998626724</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3136</v>
      </c>
      <c r="D27" s="36">
        <v>3434</v>
      </c>
      <c r="E27" s="36">
        <v>3286</v>
      </c>
      <c r="F27" s="37">
        <v>9856</v>
      </c>
      <c r="G27" s="34">
        <v>243844</v>
      </c>
    </row>
    <row r="28" spans="1:7" ht="22.5" hidden="1" customHeight="1" outlineLevel="2" x14ac:dyDescent="0.25">
      <c r="A28" s="35" t="s">
        <v>33</v>
      </c>
      <c r="B28" s="26" t="s">
        <v>22</v>
      </c>
      <c r="C28" s="36">
        <v>45</v>
      </c>
      <c r="D28" s="36">
        <v>49</v>
      </c>
      <c r="E28" s="36">
        <v>38</v>
      </c>
      <c r="F28" s="37">
        <v>132</v>
      </c>
      <c r="G28" s="34">
        <v>3485</v>
      </c>
    </row>
    <row r="29" spans="1:7" ht="22.5" hidden="1" customHeight="1" outlineLevel="2" x14ac:dyDescent="0.25">
      <c r="A29" s="35" t="s">
        <v>34</v>
      </c>
      <c r="B29" s="26" t="s">
        <v>15</v>
      </c>
      <c r="C29" s="38">
        <v>2.85</v>
      </c>
      <c r="D29" s="38">
        <v>3.2</v>
      </c>
      <c r="E29" s="38">
        <v>3.3</v>
      </c>
      <c r="F29" s="27">
        <v>9.3500000000000014</v>
      </c>
      <c r="G29" s="28">
        <v>223.37</v>
      </c>
    </row>
    <row r="30" spans="1:7" ht="22.5" hidden="1" customHeight="1" outlineLevel="2" x14ac:dyDescent="0.25">
      <c r="A30" s="35" t="s">
        <v>35</v>
      </c>
      <c r="B30" s="26" t="s">
        <v>36</v>
      </c>
      <c r="C30" s="36">
        <v>1100.3508771929824</v>
      </c>
      <c r="D30" s="36">
        <v>1073.125</v>
      </c>
      <c r="E30" s="36">
        <v>995.75757575757586</v>
      </c>
      <c r="F30" s="36">
        <v>1054.1176470588234</v>
      </c>
      <c r="G30" s="34">
        <v>1091.6595782781931</v>
      </c>
    </row>
    <row r="31" spans="1:7" ht="22.5" hidden="1" customHeight="1" outlineLevel="2" x14ac:dyDescent="0.25">
      <c r="A31" s="35" t="s">
        <v>37</v>
      </c>
      <c r="B31" s="26" t="s">
        <v>11</v>
      </c>
      <c r="C31" s="38">
        <v>229.53999328613301</v>
      </c>
      <c r="D31" s="38">
        <v>325.11999511718801</v>
      </c>
      <c r="E31" s="38">
        <v>0</v>
      </c>
      <c r="F31" s="27">
        <v>554.65998840332099</v>
      </c>
      <c r="G31" s="28">
        <v>14349.430114746099</v>
      </c>
    </row>
    <row r="32" spans="1:7" ht="22.5" hidden="1" customHeight="1" outlineLevel="2" x14ac:dyDescent="0.25">
      <c r="A32" s="35" t="s">
        <v>38</v>
      </c>
      <c r="B32" s="26" t="s">
        <v>22</v>
      </c>
      <c r="C32" s="36">
        <v>9</v>
      </c>
      <c r="D32" s="36">
        <v>13</v>
      </c>
      <c r="E32" s="36">
        <v>0</v>
      </c>
      <c r="F32" s="37">
        <v>22</v>
      </c>
      <c r="G32" s="34">
        <v>559</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2.67</v>
      </c>
      <c r="D35" s="38">
        <v>4.83</v>
      </c>
      <c r="E35" s="38">
        <v>0</v>
      </c>
      <c r="F35" s="27">
        <v>7.5</v>
      </c>
      <c r="G35" s="28">
        <v>122.54</v>
      </c>
    </row>
    <row r="36" spans="1:8" ht="22.5" hidden="1" customHeight="1" outlineLevel="2" x14ac:dyDescent="0.25">
      <c r="A36" s="35" t="s">
        <v>42</v>
      </c>
      <c r="B36" s="26" t="s">
        <v>36</v>
      </c>
      <c r="C36" s="36">
        <v>85.970034938626597</v>
      </c>
      <c r="D36" s="36">
        <v>67.31262838865176</v>
      </c>
      <c r="E36" s="36">
        <v>0</v>
      </c>
      <c r="F36" s="36">
        <v>73.954665120442797</v>
      </c>
      <c r="G36" s="34">
        <v>117.09996829399461</v>
      </c>
    </row>
    <row r="37" spans="1:8" ht="22.5" hidden="1" customHeight="1" outlineLevel="2" x14ac:dyDescent="0.25">
      <c r="A37" s="35" t="s">
        <v>43</v>
      </c>
      <c r="B37" s="26" t="s">
        <v>11</v>
      </c>
      <c r="C37" s="36">
        <v>3365.5399932861328</v>
      </c>
      <c r="D37" s="36">
        <v>3759.119995117188</v>
      </c>
      <c r="E37" s="36">
        <v>3286</v>
      </c>
      <c r="F37" s="36">
        <v>10410.65998840332</v>
      </c>
      <c r="G37" s="39">
        <v>258193.43011474609</v>
      </c>
    </row>
    <row r="38" spans="1:8" ht="22.5" hidden="1" customHeight="1" outlineLevel="2" x14ac:dyDescent="0.25">
      <c r="A38" s="35" t="s">
        <v>44</v>
      </c>
      <c r="B38" s="26" t="s">
        <v>11</v>
      </c>
      <c r="C38" s="36">
        <v>4338</v>
      </c>
      <c r="D38" s="36">
        <v>5136</v>
      </c>
      <c r="E38" s="36">
        <v>3166</v>
      </c>
      <c r="F38" s="37">
        <v>12640</v>
      </c>
      <c r="G38" s="34">
        <v>260274</v>
      </c>
    </row>
    <row r="39" spans="1:8" ht="22.5" hidden="1" customHeight="1" outlineLevel="2" x14ac:dyDescent="0.25">
      <c r="A39" s="40" t="s">
        <v>45</v>
      </c>
      <c r="B39" s="26" t="s">
        <v>11</v>
      </c>
      <c r="C39" s="199">
        <v>70653.780075073213</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4137</v>
      </c>
      <c r="D41" s="36">
        <v>4426</v>
      </c>
      <c r="E41" s="36">
        <v>3605</v>
      </c>
      <c r="F41" s="37">
        <v>12168</v>
      </c>
      <c r="G41" s="34">
        <v>251635</v>
      </c>
    </row>
    <row r="42" spans="1:8" ht="22.5" hidden="1" customHeight="1" outlineLevel="2" x14ac:dyDescent="0.25">
      <c r="A42" s="35" t="s">
        <v>48</v>
      </c>
      <c r="B42" s="26" t="s">
        <v>15</v>
      </c>
      <c r="C42" s="38">
        <v>7.48</v>
      </c>
      <c r="D42" s="38">
        <v>8</v>
      </c>
      <c r="E42" s="38">
        <v>6.55</v>
      </c>
      <c r="F42" s="27">
        <v>22.03</v>
      </c>
      <c r="G42" s="28">
        <v>461.73</v>
      </c>
    </row>
    <row r="43" spans="1:8" ht="22.5" hidden="1" customHeight="1" outlineLevel="2" x14ac:dyDescent="0.25">
      <c r="A43" s="35" t="s">
        <v>49</v>
      </c>
      <c r="B43" s="26" t="s">
        <v>36</v>
      </c>
      <c r="C43" s="36">
        <v>553.07486631016036</v>
      </c>
      <c r="D43" s="36">
        <v>553.25</v>
      </c>
      <c r="E43" s="36">
        <v>550.38167938931304</v>
      </c>
      <c r="F43" s="37">
        <v>552.33772128915109</v>
      </c>
      <c r="G43" s="34">
        <v>544.98299872219695</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466.5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3542.9300000000003</v>
      </c>
      <c r="D62" s="36">
        <v>3702.51</v>
      </c>
      <c r="E62" s="36">
        <v>3652.12</v>
      </c>
      <c r="F62" s="36">
        <v>10897.560000000001</v>
      </c>
      <c r="G62" s="34">
        <v>233530.53999999998</v>
      </c>
    </row>
    <row r="63" spans="1:7" ht="22.5" hidden="1" customHeight="1" outlineLevel="3" x14ac:dyDescent="0.25">
      <c r="A63" s="35" t="s">
        <v>68</v>
      </c>
      <c r="B63" s="46" t="s">
        <v>69</v>
      </c>
      <c r="C63" s="47">
        <v>0.88377273396243827</v>
      </c>
      <c r="D63" s="47">
        <v>0.91910643980955131</v>
      </c>
      <c r="E63" s="47">
        <v>0.91186964587562325</v>
      </c>
      <c r="F63" s="47">
        <v>0.90493708033488507</v>
      </c>
      <c r="G63" s="48">
        <v>0.9179960177155172</v>
      </c>
    </row>
    <row r="64" spans="1:7" ht="22.5" hidden="1" customHeight="1" outlineLevel="3" x14ac:dyDescent="0.25">
      <c r="A64" s="35" t="s">
        <v>70</v>
      </c>
      <c r="B64" s="26" t="s">
        <v>11</v>
      </c>
      <c r="C64" s="36">
        <v>429.79999999999995</v>
      </c>
      <c r="D64" s="36">
        <v>290.02</v>
      </c>
      <c r="E64" s="36">
        <v>316.63</v>
      </c>
      <c r="F64" s="37">
        <v>1036.4499999999998</v>
      </c>
      <c r="G64" s="34">
        <v>18451.29</v>
      </c>
    </row>
    <row r="65" spans="1:7" ht="22.5" hidden="1" customHeight="1" outlineLevel="3" x14ac:dyDescent="0.25">
      <c r="A65" s="35" t="s">
        <v>71</v>
      </c>
      <c r="B65" s="46" t="s">
        <v>69</v>
      </c>
      <c r="C65" s="47">
        <v>0.10721225682050052</v>
      </c>
      <c r="D65" s="47">
        <v>7.1994201142891179E-2</v>
      </c>
      <c r="E65" s="47">
        <v>7.9056900094629581E-2</v>
      </c>
      <c r="F65" s="47">
        <v>8.6067159704841384E-2</v>
      </c>
      <c r="G65" s="48">
        <v>7.2531030595459359E-2</v>
      </c>
    </row>
    <row r="66" spans="1:7" ht="22.5" hidden="1" customHeight="1" outlineLevel="3" x14ac:dyDescent="0.25">
      <c r="A66" s="35" t="s">
        <v>72</v>
      </c>
      <c r="B66" s="26" t="s">
        <v>11</v>
      </c>
      <c r="C66" s="36">
        <v>36.14</v>
      </c>
      <c r="D66" s="36">
        <v>35.85</v>
      </c>
      <c r="E66" s="36">
        <v>36.340000000000003</v>
      </c>
      <c r="F66" s="37">
        <v>108.33000000000001</v>
      </c>
      <c r="G66" s="34">
        <v>2409.84</v>
      </c>
    </row>
    <row r="67" spans="1:7" ht="22.5" hidden="1" customHeight="1" outlineLevel="3" x14ac:dyDescent="0.25">
      <c r="A67" s="35" t="s">
        <v>73</v>
      </c>
      <c r="B67" s="46" t="s">
        <v>69</v>
      </c>
      <c r="C67" s="47">
        <v>9.0150092170611668E-3</v>
      </c>
      <c r="D67" s="47">
        <v>8.8993590475575785E-3</v>
      </c>
      <c r="E67" s="47">
        <v>9.0734540297471473E-3</v>
      </c>
      <c r="F67" s="47">
        <v>8.9957599602735021E-3</v>
      </c>
      <c r="G67" s="48">
        <v>9.472951689023467E-3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1278.72</v>
      </c>
      <c r="D71" s="36">
        <v>1887.88</v>
      </c>
      <c r="E71" s="36">
        <v>1877.84</v>
      </c>
      <c r="F71" s="37">
        <v>5044.4400000000005</v>
      </c>
      <c r="G71" s="34">
        <v>5674.62</v>
      </c>
    </row>
    <row r="72" spans="1:7" ht="22.5" hidden="1" customHeight="1" outlineLevel="3" x14ac:dyDescent="0.25">
      <c r="A72" s="35" t="s">
        <v>78</v>
      </c>
      <c r="B72" s="46" t="s">
        <v>69</v>
      </c>
      <c r="C72" s="47">
        <v>0.62236325938616388</v>
      </c>
      <c r="D72" s="47">
        <v>0.9374947237740533</v>
      </c>
      <c r="E72" s="47">
        <v>0.91327967317559511</v>
      </c>
      <c r="F72" s="47">
        <v>0.82364658781422873</v>
      </c>
      <c r="G72" s="48">
        <v>4.4755287333594809E-2</v>
      </c>
    </row>
    <row r="73" spans="1:7" ht="22.5" hidden="1" customHeight="1" outlineLevel="3" x14ac:dyDescent="0.25">
      <c r="A73" s="35" t="s">
        <v>79</v>
      </c>
      <c r="B73" s="26" t="s">
        <v>11</v>
      </c>
      <c r="C73" s="36">
        <v>524</v>
      </c>
      <c r="D73" s="36">
        <v>0</v>
      </c>
      <c r="E73" s="36">
        <v>0</v>
      </c>
      <c r="F73" s="37">
        <v>524</v>
      </c>
      <c r="G73" s="34">
        <v>110746.87</v>
      </c>
    </row>
    <row r="74" spans="1:7" ht="22.5" hidden="1" customHeight="1" outlineLevel="3" x14ac:dyDescent="0.25">
      <c r="A74" s="35" t="s">
        <v>80</v>
      </c>
      <c r="B74" s="46" t="s">
        <v>69</v>
      </c>
      <c r="C74" s="47">
        <v>0.25503499430551635</v>
      </c>
      <c r="D74" s="47">
        <v>0</v>
      </c>
      <c r="E74" s="47">
        <v>0</v>
      </c>
      <c r="F74" s="47">
        <v>8.5557725340108276E-2</v>
      </c>
      <c r="G74" s="48">
        <v>0.87345196473883202</v>
      </c>
    </row>
    <row r="75" spans="1:7" ht="22.5" hidden="1" customHeight="1" outlineLevel="3" x14ac:dyDescent="0.25">
      <c r="A75" s="35" t="s">
        <v>81</v>
      </c>
      <c r="B75" s="26" t="s">
        <v>11</v>
      </c>
      <c r="C75" s="36">
        <v>233.29</v>
      </c>
      <c r="D75" s="36">
        <v>107.43</v>
      </c>
      <c r="E75" s="36">
        <v>159.66</v>
      </c>
      <c r="F75" s="37">
        <v>500.38</v>
      </c>
      <c r="G75" s="34">
        <v>9166.19</v>
      </c>
    </row>
    <row r="76" spans="1:7" ht="22.5" hidden="1" customHeight="1" outlineLevel="3" x14ac:dyDescent="0.25">
      <c r="A76" s="35" t="s">
        <v>82</v>
      </c>
      <c r="B76" s="46" t="s">
        <v>69</v>
      </c>
      <c r="C76" s="47">
        <v>0.11354411034643876</v>
      </c>
      <c r="D76" s="47">
        <v>5.3348230912476723E-2</v>
      </c>
      <c r="E76" s="47">
        <v>7.7649976898572573E-2</v>
      </c>
      <c r="F76" s="47">
        <v>8.1701096575731644E-2</v>
      </c>
      <c r="G76" s="48">
        <v>7.2293028820312799E-2</v>
      </c>
    </row>
    <row r="77" spans="1:7" ht="22.5" hidden="1" customHeight="1" outlineLevel="3" x14ac:dyDescent="0.25">
      <c r="A77" s="35" t="s">
        <v>83</v>
      </c>
      <c r="B77" s="26" t="s">
        <v>11</v>
      </c>
      <c r="C77" s="36">
        <v>18.61</v>
      </c>
      <c r="D77" s="36">
        <v>18.440000000000001</v>
      </c>
      <c r="E77" s="36">
        <v>18.649999999999999</v>
      </c>
      <c r="F77" s="37">
        <v>55.699999999999996</v>
      </c>
      <c r="G77" s="34">
        <v>1204.49</v>
      </c>
    </row>
    <row r="78" spans="1:7" ht="22.5" hidden="1" customHeight="1" outlineLevel="3" x14ac:dyDescent="0.25">
      <c r="A78" s="35" t="s">
        <v>84</v>
      </c>
      <c r="B78" s="46" t="s">
        <v>69</v>
      </c>
      <c r="C78" s="47">
        <v>9.0576359618810293E-3</v>
      </c>
      <c r="D78" s="47">
        <v>9.1570453134698932E-3</v>
      </c>
      <c r="E78" s="47">
        <v>9.0703499258322582E-3</v>
      </c>
      <c r="F78" s="47">
        <v>9.0945902699313564E-3</v>
      </c>
      <c r="G78" s="48">
        <v>9.499719107260331E-3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1047.9100000000001</v>
      </c>
      <c r="D82" s="36">
        <v>1814.63</v>
      </c>
      <c r="E82" s="36">
        <v>1774.28</v>
      </c>
      <c r="F82" s="37">
        <v>4636.82</v>
      </c>
      <c r="G82" s="34">
        <v>4977.53</v>
      </c>
    </row>
    <row r="83" spans="1:7" ht="22.5" hidden="1" customHeight="1" outlineLevel="3" x14ac:dyDescent="0.25">
      <c r="A83" s="35" t="s">
        <v>89</v>
      </c>
      <c r="B83" s="46" t="s">
        <v>69</v>
      </c>
      <c r="C83" s="47">
        <v>0.53622105667135733</v>
      </c>
      <c r="D83" s="47">
        <v>0.90072618793525361</v>
      </c>
      <c r="E83" s="47">
        <v>0.91038205383439197</v>
      </c>
      <c r="F83" s="47">
        <v>0.7835351531476118</v>
      </c>
      <c r="G83" s="48">
        <v>3.9009008655990024E-2</v>
      </c>
    </row>
    <row r="84" spans="1:7" ht="22.5" hidden="1" customHeight="1" outlineLevel="3" x14ac:dyDescent="0.25">
      <c r="A84" s="35" t="s">
        <v>90</v>
      </c>
      <c r="B84" s="26" t="s">
        <v>11</v>
      </c>
      <c r="C84" s="36">
        <v>692.3</v>
      </c>
      <c r="D84" s="36">
        <v>0</v>
      </c>
      <c r="E84" s="36">
        <v>0</v>
      </c>
      <c r="F84" s="37">
        <v>692.3</v>
      </c>
      <c r="G84" s="34">
        <v>112131.52</v>
      </c>
    </row>
    <row r="85" spans="1:7" ht="22.5" hidden="1" customHeight="1" outlineLevel="3" x14ac:dyDescent="0.25">
      <c r="A85" s="35" t="s">
        <v>91</v>
      </c>
      <c r="B85" s="46" t="s">
        <v>69</v>
      </c>
      <c r="C85" s="47">
        <v>0.35425354995522579</v>
      </c>
      <c r="D85" s="47">
        <v>0</v>
      </c>
      <c r="E85" s="47">
        <v>0</v>
      </c>
      <c r="F85" s="47">
        <v>0.11698564674153658</v>
      </c>
      <c r="G85" s="48">
        <v>0.87877711119557667</v>
      </c>
    </row>
    <row r="86" spans="1:7" ht="22.5" hidden="1" customHeight="1" outlineLevel="3" x14ac:dyDescent="0.25">
      <c r="A86" s="35" t="s">
        <v>92</v>
      </c>
      <c r="B86" s="26" t="s">
        <v>11</v>
      </c>
      <c r="C86" s="36">
        <v>196.51</v>
      </c>
      <c r="D86" s="36">
        <v>182.59</v>
      </c>
      <c r="E86" s="36">
        <v>156.97</v>
      </c>
      <c r="F86" s="37">
        <v>536.07000000000005</v>
      </c>
      <c r="G86" s="34">
        <v>9285.1</v>
      </c>
    </row>
    <row r="87" spans="1:7" ht="22.5" hidden="1" customHeight="1" outlineLevel="3" x14ac:dyDescent="0.25">
      <c r="A87" s="35" t="s">
        <v>93</v>
      </c>
      <c r="B87" s="46" t="s">
        <v>69</v>
      </c>
      <c r="C87" s="47">
        <v>0.1005552002046821</v>
      </c>
      <c r="D87" s="47">
        <v>9.0632026724510206E-2</v>
      </c>
      <c r="E87" s="47">
        <v>8.0541217277083951E-2</v>
      </c>
      <c r="F87" s="47">
        <v>9.0585722445089584E-2</v>
      </c>
      <c r="G87" s="48">
        <v>7.2767526518520836E-2</v>
      </c>
    </row>
    <row r="88" spans="1:7" ht="22.5" hidden="1" customHeight="1" outlineLevel="3" x14ac:dyDescent="0.25">
      <c r="A88" s="35" t="s">
        <v>94</v>
      </c>
      <c r="B88" s="26" t="s">
        <v>11</v>
      </c>
      <c r="C88" s="36">
        <v>17.53</v>
      </c>
      <c r="D88" s="36">
        <v>17.41</v>
      </c>
      <c r="E88" s="36">
        <v>17.690000000000001</v>
      </c>
      <c r="F88" s="37">
        <v>52.629999999999995</v>
      </c>
      <c r="G88" s="34">
        <v>1205.3499999999999</v>
      </c>
    </row>
    <row r="89" spans="1:7" ht="22.5" hidden="1" customHeight="1" outlineLevel="3" x14ac:dyDescent="0.25">
      <c r="A89" s="35" t="s">
        <v>95</v>
      </c>
      <c r="B89" s="46" t="s">
        <v>69</v>
      </c>
      <c r="C89" s="47">
        <v>8.9701931687348087E-3</v>
      </c>
      <c r="D89" s="47">
        <v>8.6417853402361716E-3</v>
      </c>
      <c r="E89" s="47">
        <v>9.0767288885240192E-3</v>
      </c>
      <c r="F89" s="47">
        <v>8.8934776657620535E-3</v>
      </c>
      <c r="G89" s="48">
        <v>9.4463536299123404E-3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1122.81</v>
      </c>
      <c r="D94" s="36">
        <v>1154.44</v>
      </c>
      <c r="E94" s="36">
        <v>1155.5</v>
      </c>
      <c r="F94" s="37">
        <v>3432.75</v>
      </c>
      <c r="G94" s="34">
        <v>69367.37</v>
      </c>
    </row>
    <row r="95" spans="1:7" ht="22.5" hidden="1" customHeight="1" outlineLevel="2" x14ac:dyDescent="0.25">
      <c r="A95" s="35" t="s">
        <v>101</v>
      </c>
      <c r="B95" s="26" t="s">
        <v>11</v>
      </c>
      <c r="C95" s="36">
        <v>1101.1199999999999</v>
      </c>
      <c r="D95" s="36">
        <v>1117.19</v>
      </c>
      <c r="E95" s="36">
        <v>998.25</v>
      </c>
      <c r="F95" s="37">
        <v>3216.56</v>
      </c>
      <c r="G95" s="34">
        <v>70183.63</v>
      </c>
    </row>
    <row r="96" spans="1:7" ht="22.5" hidden="1" customHeight="1" outlineLevel="2" x14ac:dyDescent="0.25">
      <c r="A96" s="35" t="s">
        <v>102</v>
      </c>
      <c r="B96" s="26" t="s">
        <v>11</v>
      </c>
      <c r="C96" s="36">
        <v>1121</v>
      </c>
      <c r="D96" s="36">
        <v>1152.6199999999999</v>
      </c>
      <c r="E96" s="36">
        <v>1152.75</v>
      </c>
      <c r="F96" s="37">
        <v>3426.37</v>
      </c>
      <c r="G96" s="34">
        <v>70668.81</v>
      </c>
    </row>
    <row r="97" spans="1:7" ht="22.5" hidden="1" customHeight="1" outlineLevel="2" x14ac:dyDescent="0.25">
      <c r="A97" s="35" t="s">
        <v>103</v>
      </c>
      <c r="B97" s="26" t="s">
        <v>11</v>
      </c>
      <c r="C97" s="36">
        <v>2230.1</v>
      </c>
      <c r="D97" s="36">
        <v>2255.4</v>
      </c>
      <c r="E97" s="36">
        <v>2205.6</v>
      </c>
      <c r="F97" s="37">
        <v>6691.1</v>
      </c>
      <c r="G97" s="34">
        <v>144494.6</v>
      </c>
    </row>
    <row r="98" spans="1:7" ht="22.5" hidden="1" customHeight="1" outlineLevel="2" x14ac:dyDescent="0.25">
      <c r="A98" s="35" t="s">
        <v>104</v>
      </c>
      <c r="B98" s="46" t="s">
        <v>69</v>
      </c>
      <c r="C98" s="52">
        <v>0.66671051412137172</v>
      </c>
      <c r="D98" s="52">
        <v>0.65865517996641598</v>
      </c>
      <c r="E98" s="52">
        <v>0.66704975049145621</v>
      </c>
      <c r="F98" s="53">
        <v>0.66408421069347179</v>
      </c>
      <c r="G98" s="54">
        <v>0.68735006467753923</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1101.06</v>
      </c>
      <c r="D100" s="36">
        <v>1116.31</v>
      </c>
      <c r="E100" s="36">
        <v>1121.94</v>
      </c>
      <c r="F100" s="37">
        <v>3339.31</v>
      </c>
      <c r="G100" s="34">
        <v>69329.81</v>
      </c>
    </row>
    <row r="101" spans="1:7" ht="22.5" hidden="1" customHeight="1" outlineLevel="2" x14ac:dyDescent="0.25">
      <c r="A101" s="35" t="s">
        <v>107</v>
      </c>
      <c r="B101" s="26" t="s">
        <v>11</v>
      </c>
      <c r="C101" s="36">
        <v>1098.3800000000001</v>
      </c>
      <c r="D101" s="36">
        <v>1116.25</v>
      </c>
      <c r="E101" s="36">
        <v>1119.18</v>
      </c>
      <c r="F101" s="37">
        <v>3333.8100000000004</v>
      </c>
      <c r="G101" s="34">
        <v>68353.929999999993</v>
      </c>
    </row>
    <row r="102" spans="1:7" ht="22.5" hidden="1" customHeight="1" outlineLevel="2" x14ac:dyDescent="0.25">
      <c r="A102" s="35" t="s">
        <v>108</v>
      </c>
      <c r="B102" s="26" t="s">
        <v>11</v>
      </c>
      <c r="C102" s="36">
        <v>1060.3699999999999</v>
      </c>
      <c r="D102" s="36">
        <v>1045.44</v>
      </c>
      <c r="E102" s="36">
        <v>1057.44</v>
      </c>
      <c r="F102" s="37">
        <v>3163.25</v>
      </c>
      <c r="G102" s="34">
        <v>68063.25</v>
      </c>
    </row>
    <row r="103" spans="1:7" ht="22.5" hidden="1" customHeight="1" outlineLevel="2" x14ac:dyDescent="0.25">
      <c r="A103" s="35" t="s">
        <v>109</v>
      </c>
      <c r="B103" s="26" t="s">
        <v>11</v>
      </c>
      <c r="C103" s="36">
        <v>1998.3</v>
      </c>
      <c r="D103" s="36">
        <v>1989.2</v>
      </c>
      <c r="E103" s="36">
        <v>2026.9</v>
      </c>
      <c r="F103" s="37">
        <v>6014.4</v>
      </c>
      <c r="G103" s="34">
        <v>129288.1</v>
      </c>
    </row>
    <row r="104" spans="1:7" ht="22.5" hidden="1" customHeight="1" outlineLevel="2" x14ac:dyDescent="0.25">
      <c r="A104" s="35" t="s">
        <v>110</v>
      </c>
      <c r="B104" s="46" t="s">
        <v>69</v>
      </c>
      <c r="C104" s="52">
        <v>0.6130111877686123</v>
      </c>
      <c r="D104" s="52">
        <v>0.60683343502135445</v>
      </c>
      <c r="E104" s="52">
        <v>0.61448025805199846</v>
      </c>
      <c r="F104" s="53">
        <v>0.6114450757749047</v>
      </c>
      <c r="G104" s="54">
        <v>0.62838391949257688</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206.22000000000003</v>
      </c>
      <c r="D106" s="36">
        <v>192.5</v>
      </c>
      <c r="E106" s="36">
        <v>203.60000000000002</v>
      </c>
      <c r="F106" s="37">
        <v>602.32000000000005</v>
      </c>
      <c r="G106" s="34">
        <v>10704.939999999999</v>
      </c>
    </row>
    <row r="107" spans="1:7" ht="22.5" hidden="1" customHeight="1" outlineLevel="2" x14ac:dyDescent="0.25">
      <c r="A107" s="35" t="s">
        <v>113</v>
      </c>
      <c r="B107" s="46" t="s">
        <v>69</v>
      </c>
      <c r="C107" s="52">
        <v>4.8770220414341134E-2</v>
      </c>
      <c r="D107" s="52">
        <v>4.5351741035668844E-2</v>
      </c>
      <c r="E107" s="52">
        <v>4.81039574719433E-2</v>
      </c>
      <c r="F107" s="53">
        <v>4.7406241391523357E-2</v>
      </c>
      <c r="G107" s="54">
        <v>3.9100133061731067E-2</v>
      </c>
    </row>
    <row r="108" spans="1:7" ht="22.5" hidden="1" customHeight="1" outlineLevel="2" x14ac:dyDescent="0.25">
      <c r="A108" s="35" t="s">
        <v>114</v>
      </c>
      <c r="B108" s="26" t="s">
        <v>11</v>
      </c>
      <c r="C108" s="36">
        <v>4023.2</v>
      </c>
      <c r="D108" s="36">
        <v>4052</v>
      </c>
      <c r="E108" s="36">
        <v>4028</v>
      </c>
      <c r="F108" s="37">
        <v>12103.2</v>
      </c>
      <c r="G108" s="34">
        <v>263084</v>
      </c>
    </row>
    <row r="109" spans="1:7" ht="22.5" hidden="1" customHeight="1" outlineLevel="2" x14ac:dyDescent="0.25">
      <c r="A109" s="35" t="s">
        <v>115</v>
      </c>
      <c r="B109" s="26" t="s">
        <v>11</v>
      </c>
      <c r="C109" s="36">
        <v>168</v>
      </c>
      <c r="D109" s="36">
        <v>179</v>
      </c>
      <c r="E109" s="36">
        <v>174</v>
      </c>
      <c r="F109" s="37">
        <v>521</v>
      </c>
      <c r="G109" s="34">
        <v>10627</v>
      </c>
    </row>
    <row r="110" spans="1:7" ht="22.5" hidden="1" customHeight="1" outlineLevel="2" thickBot="1" x14ac:dyDescent="0.3">
      <c r="A110" s="17" t="s">
        <v>116</v>
      </c>
      <c r="B110" s="49" t="s">
        <v>69</v>
      </c>
      <c r="C110" s="55">
        <v>0.60913828553432836</v>
      </c>
      <c r="D110" s="55">
        <v>0.60457309112611435</v>
      </c>
      <c r="E110" s="55">
        <v>0.6098354897608802</v>
      </c>
      <c r="F110" s="55">
        <v>0.60783294537729671</v>
      </c>
      <c r="G110" s="56">
        <v>0.63246393702574344</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4023.2</v>
      </c>
      <c r="D112" s="57">
        <v>4052</v>
      </c>
      <c r="E112" s="57">
        <v>4028</v>
      </c>
      <c r="F112" s="58">
        <v>12103.2</v>
      </c>
      <c r="G112" s="59">
        <v>263084</v>
      </c>
    </row>
    <row r="113" spans="1:7" ht="22.5" hidden="1" customHeight="1" outlineLevel="1" x14ac:dyDescent="0.25">
      <c r="A113" s="35" t="s">
        <v>118</v>
      </c>
      <c r="B113" s="26" t="s">
        <v>11</v>
      </c>
      <c r="C113" s="36">
        <v>3488</v>
      </c>
      <c r="D113" s="36">
        <v>3764</v>
      </c>
      <c r="E113" s="36">
        <v>3958</v>
      </c>
      <c r="F113" s="37">
        <v>11210</v>
      </c>
      <c r="G113" s="34">
        <v>242306</v>
      </c>
    </row>
    <row r="114" spans="1:7" ht="22.5" hidden="1" customHeight="1" outlineLevel="1" x14ac:dyDescent="0.25">
      <c r="A114" s="35" t="s">
        <v>119</v>
      </c>
      <c r="B114" s="26" t="s">
        <v>11</v>
      </c>
      <c r="C114" s="36">
        <v>3911</v>
      </c>
      <c r="D114" s="36">
        <v>3907</v>
      </c>
      <c r="E114" s="36">
        <v>3930</v>
      </c>
      <c r="F114" s="37">
        <v>11748</v>
      </c>
      <c r="G114" s="34">
        <v>248559</v>
      </c>
    </row>
    <row r="115" spans="1:7" ht="22.5" hidden="1" customHeight="1" outlineLevel="1" x14ac:dyDescent="0.25">
      <c r="A115" s="35" t="s">
        <v>120</v>
      </c>
      <c r="B115" s="46" t="s">
        <v>69</v>
      </c>
      <c r="C115" s="52">
        <v>0.97211175183933196</v>
      </c>
      <c r="D115" s="52">
        <v>0.96421520236920044</v>
      </c>
      <c r="E115" s="52">
        <v>0.97567030784508446</v>
      </c>
      <c r="F115" s="52">
        <v>0.97065238945072374</v>
      </c>
      <c r="G115" s="60">
        <v>0.94478949689072689</v>
      </c>
    </row>
    <row r="116" spans="1:7" ht="22.5" hidden="1" customHeight="1" outlineLevel="1" x14ac:dyDescent="0.25">
      <c r="A116" s="35" t="s">
        <v>121</v>
      </c>
      <c r="B116" s="61" t="s">
        <v>122</v>
      </c>
      <c r="C116" s="36">
        <v>1818</v>
      </c>
      <c r="D116" s="36">
        <v>1783</v>
      </c>
      <c r="E116" s="36">
        <v>1844</v>
      </c>
      <c r="F116" s="37">
        <v>5445</v>
      </c>
      <c r="G116" s="34">
        <v>350647</v>
      </c>
    </row>
    <row r="117" spans="1:7" ht="22.5" hidden="1" customHeight="1" outlineLevel="1" x14ac:dyDescent="0.25">
      <c r="A117" s="35" t="s">
        <v>123</v>
      </c>
      <c r="B117" s="61" t="s">
        <v>124</v>
      </c>
      <c r="C117" s="43">
        <v>0.46484275121452312</v>
      </c>
      <c r="D117" s="43">
        <v>0.45636037880726898</v>
      </c>
      <c r="E117" s="43">
        <v>0.46921119592875316</v>
      </c>
      <c r="F117" s="44">
        <v>0.46348314606741575</v>
      </c>
      <c r="G117" s="45">
        <v>1.4107193865440399</v>
      </c>
    </row>
    <row r="118" spans="1:7" ht="22.5" hidden="1" customHeight="1" outlineLevel="1" x14ac:dyDescent="0.25">
      <c r="A118" s="35" t="s">
        <v>125</v>
      </c>
      <c r="B118" s="61" t="s">
        <v>122</v>
      </c>
      <c r="C118" s="36">
        <v>56640</v>
      </c>
      <c r="D118" s="36">
        <v>56008</v>
      </c>
      <c r="E118" s="36">
        <v>55356</v>
      </c>
      <c r="F118" s="37">
        <v>168004</v>
      </c>
      <c r="G118" s="34">
        <v>3642108</v>
      </c>
    </row>
    <row r="119" spans="1:7" ht="22.5" hidden="1" customHeight="1" outlineLevel="1" thickBot="1" x14ac:dyDescent="0.3">
      <c r="A119" s="17" t="s">
        <v>126</v>
      </c>
      <c r="B119" s="62" t="s">
        <v>124</v>
      </c>
      <c r="C119" s="63">
        <v>14.482229608795704</v>
      </c>
      <c r="D119" s="63">
        <v>14.335295623240338</v>
      </c>
      <c r="E119" s="63">
        <v>14.085496183206107</v>
      </c>
      <c r="F119" s="64">
        <v>14.300646918624446</v>
      </c>
      <c r="G119" s="65">
        <v>14.652891265252919</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3579.07</v>
      </c>
      <c r="D121" s="57">
        <v>3738.36</v>
      </c>
      <c r="E121" s="57">
        <v>3688.46</v>
      </c>
      <c r="F121" s="58">
        <v>11005.89</v>
      </c>
      <c r="G121" s="66">
        <v>235940.37999999998</v>
      </c>
    </row>
    <row r="122" spans="1:7" ht="22.5" hidden="1" customHeight="1" outlineLevel="1" x14ac:dyDescent="0.25">
      <c r="A122" s="35" t="s">
        <v>47</v>
      </c>
      <c r="B122" s="26" t="s">
        <v>11</v>
      </c>
      <c r="C122" s="36">
        <v>3911</v>
      </c>
      <c r="D122" s="36">
        <v>3907</v>
      </c>
      <c r="E122" s="36">
        <v>3930</v>
      </c>
      <c r="F122" s="37">
        <v>11748</v>
      </c>
      <c r="G122" s="34">
        <v>248559</v>
      </c>
    </row>
    <row r="123" spans="1:7" ht="22.5" hidden="1" customHeight="1" outlineLevel="1" thickBot="1" x14ac:dyDescent="0.3">
      <c r="A123" s="17" t="s">
        <v>129</v>
      </c>
      <c r="B123" s="49" t="s">
        <v>69</v>
      </c>
      <c r="C123" s="55">
        <v>1.0927419692825231</v>
      </c>
      <c r="D123" s="55">
        <v>1.0451106902492002</v>
      </c>
      <c r="E123" s="55">
        <v>1.0654853244985711</v>
      </c>
      <c r="F123" s="67">
        <v>1.0674284405895389</v>
      </c>
      <c r="G123" s="68">
        <v>1.0534822398777184</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235.81</v>
      </c>
      <c r="D126" s="36">
        <v>242.48</v>
      </c>
      <c r="E126" s="36">
        <v>242.5</v>
      </c>
      <c r="F126" s="36">
        <v>720.79</v>
      </c>
      <c r="G126" s="34">
        <v>13480.18</v>
      </c>
    </row>
    <row r="127" spans="1:7" ht="22.5" hidden="1" customHeight="1" outlineLevel="2" x14ac:dyDescent="0.25">
      <c r="A127" s="69" t="s">
        <v>133</v>
      </c>
      <c r="B127" s="26" t="s">
        <v>11</v>
      </c>
      <c r="C127" s="36">
        <v>235.81</v>
      </c>
      <c r="D127" s="36">
        <v>242.48</v>
      </c>
      <c r="E127" s="36">
        <v>242.5</v>
      </c>
      <c r="F127" s="37">
        <v>720.79</v>
      </c>
      <c r="G127" s="34">
        <v>13480.18</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7.8</v>
      </c>
      <c r="D129" s="36">
        <v>8</v>
      </c>
      <c r="E129" s="36">
        <v>8</v>
      </c>
      <c r="F129" s="37">
        <v>23.8</v>
      </c>
      <c r="G129" s="34">
        <v>463.35</v>
      </c>
    </row>
    <row r="130" spans="1:7" ht="22.5" hidden="1" customHeight="1" outlineLevel="2" x14ac:dyDescent="0.25">
      <c r="A130" s="35" t="s">
        <v>49</v>
      </c>
      <c r="B130" s="26" t="s">
        <v>36</v>
      </c>
      <c r="C130" s="36">
        <v>30.232051282051284</v>
      </c>
      <c r="D130" s="36">
        <v>30.31</v>
      </c>
      <c r="E130" s="36">
        <v>30.3125</v>
      </c>
      <c r="F130" s="37">
        <v>30.285294117647055</v>
      </c>
      <c r="G130" s="34">
        <v>29.09286716305169</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0.35</v>
      </c>
      <c r="D132" s="38">
        <v>0</v>
      </c>
      <c r="E132" s="38">
        <v>0</v>
      </c>
      <c r="F132" s="27">
        <v>0.35</v>
      </c>
      <c r="G132" s="28">
        <v>124.36</v>
      </c>
    </row>
    <row r="133" spans="1:7" ht="22.5" hidden="1" customHeight="1" outlineLevel="2" x14ac:dyDescent="0.25">
      <c r="A133" s="35" t="s">
        <v>138</v>
      </c>
      <c r="B133" s="26" t="s">
        <v>15</v>
      </c>
      <c r="C133" s="38">
        <v>8</v>
      </c>
      <c r="D133" s="38">
        <v>8</v>
      </c>
      <c r="E133" s="38">
        <v>8</v>
      </c>
      <c r="F133" s="27">
        <v>24</v>
      </c>
      <c r="G133" s="28">
        <v>361.76</v>
      </c>
    </row>
    <row r="134" spans="1:7" ht="22.5" hidden="1" customHeight="1" outlineLevel="2" x14ac:dyDescent="0.25">
      <c r="A134" s="35" t="s">
        <v>139</v>
      </c>
      <c r="B134" s="26" t="s">
        <v>11</v>
      </c>
      <c r="C134" s="36">
        <v>364.99</v>
      </c>
      <c r="D134" s="36">
        <v>340.39</v>
      </c>
      <c r="E134" s="36">
        <v>320.26</v>
      </c>
      <c r="F134" s="37">
        <v>1025.6399999999999</v>
      </c>
      <c r="G134" s="34">
        <v>18505.75</v>
      </c>
    </row>
    <row r="135" spans="1:7" ht="22.5" hidden="1" customHeight="1" outlineLevel="2" thickBot="1" x14ac:dyDescent="0.3">
      <c r="A135" s="17" t="s">
        <v>140</v>
      </c>
      <c r="B135" s="18" t="s">
        <v>36</v>
      </c>
      <c r="C135" s="63">
        <v>43.711377245508984</v>
      </c>
      <c r="D135" s="63">
        <v>42.548749999999998</v>
      </c>
      <c r="E135" s="63">
        <v>40.032499999999999</v>
      </c>
      <c r="F135" s="64">
        <v>42.120739219712519</v>
      </c>
      <c r="G135" s="65">
        <v>38.068275322965519</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126.31</v>
      </c>
      <c r="D137" s="57">
        <v>126.84</v>
      </c>
      <c r="E137" s="57">
        <v>125.4</v>
      </c>
      <c r="F137" s="58">
        <v>378.55</v>
      </c>
      <c r="G137" s="59">
        <v>8019.8600000000006</v>
      </c>
    </row>
    <row r="138" spans="1:7" ht="22.5" hidden="1" customHeight="1" outlineLevel="1" x14ac:dyDescent="0.25">
      <c r="A138" s="35" t="s">
        <v>144</v>
      </c>
      <c r="B138" s="71" t="s">
        <v>145</v>
      </c>
      <c r="C138" s="38">
        <v>32.296087957044236</v>
      </c>
      <c r="D138" s="38">
        <v>32.464806757102636</v>
      </c>
      <c r="E138" s="38">
        <v>31.908396946564885</v>
      </c>
      <c r="F138" s="38">
        <v>32.222505958461014</v>
      </c>
      <c r="G138" s="72">
        <v>32.265417868594582</v>
      </c>
    </row>
    <row r="139" spans="1:7" ht="22.5" hidden="1" customHeight="1" outlineLevel="1" x14ac:dyDescent="0.25">
      <c r="A139" s="35" t="s">
        <v>146</v>
      </c>
      <c r="B139" s="71" t="s">
        <v>147</v>
      </c>
      <c r="C139" s="73">
        <v>58720</v>
      </c>
      <c r="D139" s="73">
        <v>58028</v>
      </c>
      <c r="E139" s="73">
        <v>57676</v>
      </c>
      <c r="F139" s="37">
        <v>174424</v>
      </c>
      <c r="G139" s="74">
        <v>4007240</v>
      </c>
    </row>
    <row r="140" spans="1:7" ht="22.5" hidden="1" customHeight="1" outlineLevel="1" x14ac:dyDescent="0.25">
      <c r="A140" s="40" t="s">
        <v>148</v>
      </c>
      <c r="B140" s="71" t="s">
        <v>149</v>
      </c>
      <c r="C140" s="38">
        <v>15.01406289951419</v>
      </c>
      <c r="D140" s="38">
        <v>14.85231635525979</v>
      </c>
      <c r="E140" s="38">
        <v>14.675826972010178</v>
      </c>
      <c r="F140" s="38">
        <v>14.847122914538645</v>
      </c>
      <c r="G140" s="72">
        <v>16.12188655409782</v>
      </c>
    </row>
    <row r="141" spans="1:7" ht="22.5" hidden="1" customHeight="1" outlineLevel="1" x14ac:dyDescent="0.25">
      <c r="A141" s="35" t="s">
        <v>150</v>
      </c>
      <c r="B141" s="71" t="s">
        <v>151</v>
      </c>
      <c r="C141" s="36">
        <v>199</v>
      </c>
      <c r="D141" s="36">
        <v>199</v>
      </c>
      <c r="E141" s="36">
        <v>200</v>
      </c>
      <c r="F141" s="37">
        <v>598</v>
      </c>
      <c r="G141" s="39">
        <v>12600</v>
      </c>
    </row>
    <row r="142" spans="1:7" ht="22.5" hidden="1" customHeight="1" outlineLevel="1" x14ac:dyDescent="0.25">
      <c r="A142" s="35" t="s">
        <v>152</v>
      </c>
      <c r="B142" s="71" t="s">
        <v>153</v>
      </c>
      <c r="C142" s="38">
        <v>5.0882127333162872E-2</v>
      </c>
      <c r="D142" s="38">
        <v>5.0934220629639107E-2</v>
      </c>
      <c r="E142" s="38">
        <v>5.0890585241730277E-2</v>
      </c>
      <c r="F142" s="27">
        <v>5.0902281239359894E-2</v>
      </c>
      <c r="G142" s="72">
        <v>5.0692189781902888E-2</v>
      </c>
    </row>
    <row r="143" spans="1:7" ht="22.5" hidden="1" customHeight="1" outlineLevel="1" thickBot="1" x14ac:dyDescent="0.3">
      <c r="A143" s="17" t="s">
        <v>154</v>
      </c>
      <c r="B143" s="75" t="s">
        <v>151</v>
      </c>
      <c r="C143" s="76">
        <v>130</v>
      </c>
      <c r="D143" s="76">
        <v>108</v>
      </c>
      <c r="E143" s="76">
        <v>92</v>
      </c>
      <c r="F143" s="77">
        <v>330</v>
      </c>
      <c r="G143" s="78">
        <v>6227</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46">
        <v>1628</v>
      </c>
      <c r="D151" s="146">
        <v>438</v>
      </c>
      <c r="E151" s="146">
        <v>0</v>
      </c>
      <c r="F151" s="36">
        <v>2066</v>
      </c>
      <c r="G151" s="39">
        <v>38370</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46">
        <v>0</v>
      </c>
      <c r="D154" s="146">
        <v>1482</v>
      </c>
      <c r="E154" s="146">
        <v>528</v>
      </c>
      <c r="F154" s="36">
        <v>2010</v>
      </c>
      <c r="G154" s="39">
        <v>48290</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46">
        <v>1802</v>
      </c>
      <c r="D157" s="146">
        <v>1304</v>
      </c>
      <c r="E157" s="146">
        <v>1852</v>
      </c>
      <c r="F157" s="36">
        <v>4958</v>
      </c>
      <c r="G157" s="39">
        <v>101382</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9034</v>
      </c>
      <c r="D166" s="194"/>
      <c r="E166" s="194"/>
      <c r="F166" s="195"/>
      <c r="G166" s="86">
        <v>191952.25997924805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141933.889984131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45" t="s">
        <v>176</v>
      </c>
      <c r="E173" s="145" t="s">
        <v>177</v>
      </c>
      <c r="F173" s="145" t="s">
        <v>178</v>
      </c>
      <c r="G173" s="96" t="s">
        <v>179</v>
      </c>
    </row>
    <row r="174" spans="1:10" ht="30.75" hidden="1" customHeight="1" outlineLevel="1" x14ac:dyDescent="0.25">
      <c r="A174" s="171" t="s">
        <v>279</v>
      </c>
      <c r="B174" s="172"/>
      <c r="C174" s="172"/>
      <c r="D174" s="97" t="s">
        <v>226</v>
      </c>
      <c r="E174" s="98" t="s">
        <v>196</v>
      </c>
      <c r="F174" s="98" t="s">
        <v>197</v>
      </c>
      <c r="G174" s="99">
        <v>275</v>
      </c>
    </row>
    <row r="175" spans="1:10" ht="30.75" hidden="1" customHeight="1" outlineLevel="1" x14ac:dyDescent="0.25">
      <c r="A175" s="171" t="s">
        <v>267</v>
      </c>
      <c r="B175" s="172"/>
      <c r="C175" s="172"/>
      <c r="D175" s="97">
        <v>10</v>
      </c>
      <c r="E175" s="98" t="s">
        <v>212</v>
      </c>
      <c r="F175" s="98" t="s">
        <v>197</v>
      </c>
      <c r="G175" s="99">
        <v>180</v>
      </c>
    </row>
    <row r="176" spans="1:10" ht="30.75" hidden="1" customHeight="1" outlineLevel="1" x14ac:dyDescent="0.25">
      <c r="A176" s="171" t="s">
        <v>279</v>
      </c>
      <c r="B176" s="172"/>
      <c r="C176" s="172"/>
      <c r="D176" s="97">
        <v>17</v>
      </c>
      <c r="E176" s="98" t="s">
        <v>196</v>
      </c>
      <c r="F176" s="98" t="s">
        <v>197</v>
      </c>
      <c r="G176" s="99">
        <v>155</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610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45" t="s">
        <v>183</v>
      </c>
      <c r="E191" s="145" t="s">
        <v>184</v>
      </c>
      <c r="F191" s="145" t="s">
        <v>185</v>
      </c>
      <c r="G191" s="145" t="s">
        <v>177</v>
      </c>
      <c r="H191" s="145" t="s">
        <v>186</v>
      </c>
      <c r="I191" s="145" t="s">
        <v>187</v>
      </c>
      <c r="J191" s="101" t="s">
        <v>188</v>
      </c>
    </row>
    <row r="192" spans="1:10" ht="30.75" hidden="1" customHeight="1" outlineLevel="2" x14ac:dyDescent="0.25">
      <c r="A192" s="171" t="s">
        <v>317</v>
      </c>
      <c r="B192" s="172"/>
      <c r="C192" s="172"/>
      <c r="D192" s="102">
        <v>0.36875000000000002</v>
      </c>
      <c r="E192" s="102">
        <v>0.37291666666666701</v>
      </c>
      <c r="F192" s="103">
        <v>6</v>
      </c>
      <c r="G192" s="103" t="s">
        <v>318</v>
      </c>
      <c r="H192" s="103" t="s">
        <v>229</v>
      </c>
      <c r="I192" s="103"/>
      <c r="J192" s="104">
        <v>54</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6</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319</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C152:E152"/>
    <mergeCell ref="A99:G99"/>
    <mergeCell ref="A105:G105"/>
    <mergeCell ref="A111:G111"/>
    <mergeCell ref="A120:G120"/>
    <mergeCell ref="A124:G124"/>
    <mergeCell ref="A125:G125"/>
    <mergeCell ref="A131:G131"/>
    <mergeCell ref="A136:G136"/>
    <mergeCell ref="A144:G144"/>
    <mergeCell ref="A13:G13"/>
    <mergeCell ref="A70:G70"/>
    <mergeCell ref="A81:G81"/>
    <mergeCell ref="A92:G92"/>
    <mergeCell ref="C150:E150"/>
    <mergeCell ref="C147:E147"/>
    <mergeCell ref="C148:E148"/>
    <mergeCell ref="C14:F14"/>
    <mergeCell ref="A210:G210"/>
    <mergeCell ref="A197:C197"/>
    <mergeCell ref="A198:C198"/>
    <mergeCell ref="A199:C199"/>
    <mergeCell ref="A207:G207"/>
    <mergeCell ref="A25:G25"/>
    <mergeCell ref="A26:G26"/>
    <mergeCell ref="C39:G39"/>
    <mergeCell ref="C163:E163"/>
    <mergeCell ref="C166:F166"/>
    <mergeCell ref="C167:F167"/>
    <mergeCell ref="C168:F168"/>
    <mergeCell ref="C169:G169"/>
    <mergeCell ref="C164:E164"/>
    <mergeCell ref="C165:E165"/>
    <mergeCell ref="C153:E153"/>
    <mergeCell ref="C162:E162"/>
    <mergeCell ref="A183:C183"/>
    <mergeCell ref="A172:G172"/>
    <mergeCell ref="A173:C173"/>
    <mergeCell ref="A174:C174"/>
    <mergeCell ref="A175:C175"/>
    <mergeCell ref="A176:C176"/>
    <mergeCell ref="A177:C177"/>
    <mergeCell ref="C156:E156"/>
    <mergeCell ref="C160:E160"/>
    <mergeCell ref="A19:G19"/>
    <mergeCell ref="C20:F20"/>
    <mergeCell ref="C21:F21"/>
    <mergeCell ref="C22:F22"/>
    <mergeCell ref="C23:F23"/>
    <mergeCell ref="C24:G24"/>
    <mergeCell ref="C149:E149"/>
    <mergeCell ref="C59:G59"/>
    <mergeCell ref="A60:G60"/>
    <mergeCell ref="A61:G61"/>
    <mergeCell ref="A179:C179"/>
    <mergeCell ref="A180:C180"/>
    <mergeCell ref="A181:C181"/>
    <mergeCell ref="A182:C182"/>
    <mergeCell ref="A170:G170"/>
    <mergeCell ref="A195:C195"/>
    <mergeCell ref="A196:C196"/>
    <mergeCell ref="A184:C184"/>
    <mergeCell ref="A185:C185"/>
    <mergeCell ref="A186:C186"/>
    <mergeCell ref="A189:F189"/>
    <mergeCell ref="A190:J190"/>
    <mergeCell ref="A191:C191"/>
    <mergeCell ref="A192:C192"/>
    <mergeCell ref="A193:C193"/>
    <mergeCell ref="A194:C194"/>
    <mergeCell ref="A187:C187"/>
    <mergeCell ref="A188:C188"/>
    <mergeCell ref="C15:F15"/>
    <mergeCell ref="C16:F16"/>
    <mergeCell ref="C17:F17"/>
    <mergeCell ref="C18:G18"/>
    <mergeCell ref="A209:G209"/>
    <mergeCell ref="C48:G48"/>
    <mergeCell ref="A40:G40"/>
    <mergeCell ref="A44:G44"/>
    <mergeCell ref="A93:G93"/>
    <mergeCell ref="A54:G54"/>
    <mergeCell ref="C55:F55"/>
    <mergeCell ref="C56:F56"/>
    <mergeCell ref="C57:F57"/>
    <mergeCell ref="C58:F58"/>
    <mergeCell ref="A208:G208"/>
    <mergeCell ref="A200:E200"/>
    <mergeCell ref="A201:G201"/>
    <mergeCell ref="A203:G203"/>
    <mergeCell ref="A204:G204"/>
    <mergeCell ref="A205:G205"/>
    <mergeCell ref="A206:G206"/>
    <mergeCell ref="C161:E161"/>
    <mergeCell ref="C155:E155"/>
    <mergeCell ref="A178:C178"/>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70" zoomScaleSheetLayoutView="100" zoomScalePageLayoutView="66" workbookViewId="0">
      <selection activeCell="A157"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320</v>
      </c>
      <c r="B2" s="228" t="s">
        <v>1</v>
      </c>
      <c r="C2" s="229"/>
      <c r="D2" s="228" t="s">
        <v>321</v>
      </c>
      <c r="E2" s="229"/>
      <c r="F2" s="230">
        <v>43597</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253000</v>
      </c>
    </row>
    <row r="7" spans="1:8" ht="22.5" hidden="1" customHeight="1" outlineLevel="1" thickBot="1" x14ac:dyDescent="0.3">
      <c r="A7" s="17" t="s">
        <v>12</v>
      </c>
      <c r="B7" s="18" t="s">
        <v>11</v>
      </c>
      <c r="C7" s="19">
        <v>3370</v>
      </c>
      <c r="D7" s="19">
        <v>3472</v>
      </c>
      <c r="E7" s="19">
        <v>3703</v>
      </c>
      <c r="F7" s="19">
        <v>10545</v>
      </c>
      <c r="G7" s="20">
        <v>259104</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525.95000000000005</v>
      </c>
    </row>
    <row r="10" spans="1:8" ht="22.5" hidden="1" customHeight="1" outlineLevel="1" x14ac:dyDescent="0.25">
      <c r="A10" s="25" t="s">
        <v>16</v>
      </c>
      <c r="B10" s="26" t="s">
        <v>15</v>
      </c>
      <c r="C10" s="27">
        <v>0</v>
      </c>
      <c r="D10" s="27">
        <v>0</v>
      </c>
      <c r="E10" s="27">
        <v>0</v>
      </c>
      <c r="F10" s="27">
        <v>0</v>
      </c>
      <c r="G10" s="28">
        <v>2.0499999999999998</v>
      </c>
    </row>
    <row r="11" spans="1:8" ht="22.5" hidden="1" customHeight="1" outlineLevel="1" x14ac:dyDescent="0.25">
      <c r="A11" s="29" t="s">
        <v>17</v>
      </c>
      <c r="B11" s="26" t="s">
        <v>15</v>
      </c>
      <c r="C11" s="27">
        <v>0</v>
      </c>
      <c r="D11" s="27">
        <v>0</v>
      </c>
      <c r="E11" s="27">
        <v>0</v>
      </c>
      <c r="F11" s="27">
        <v>0</v>
      </c>
      <c r="G11" s="28">
        <v>2.0499999999999998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6198.6101074218805</v>
      </c>
      <c r="D16" s="215"/>
      <c r="E16" s="215"/>
      <c r="F16" s="216"/>
      <c r="G16" s="34">
        <v>94713.809570312471</v>
      </c>
    </row>
    <row r="17" spans="1:7" ht="22.5" hidden="1" customHeight="1" outlineLevel="1" x14ac:dyDescent="0.25">
      <c r="A17" s="25" t="s">
        <v>24</v>
      </c>
      <c r="B17" s="26" t="s">
        <v>22</v>
      </c>
      <c r="C17" s="217">
        <v>246</v>
      </c>
      <c r="D17" s="218"/>
      <c r="E17" s="218"/>
      <c r="F17" s="219"/>
      <c r="G17" s="34">
        <v>3743</v>
      </c>
    </row>
    <row r="18" spans="1:7" ht="22.5" hidden="1" customHeight="1" outlineLevel="1" thickBot="1" x14ac:dyDescent="0.3">
      <c r="A18" s="25" t="s">
        <v>25</v>
      </c>
      <c r="B18" s="26" t="s">
        <v>11</v>
      </c>
      <c r="C18" s="220">
        <v>64272.190429687522</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30.719999313354499</v>
      </c>
      <c r="D20" s="224"/>
      <c r="E20" s="224"/>
      <c r="F20" s="225"/>
      <c r="G20" s="34">
        <v>601.61999702453602</v>
      </c>
    </row>
    <row r="21" spans="1:7" ht="22.5" hidden="1" customHeight="1" outlineLevel="1" x14ac:dyDescent="0.25">
      <c r="A21" s="25" t="s">
        <v>21</v>
      </c>
      <c r="B21" s="26" t="s">
        <v>22</v>
      </c>
      <c r="C21" s="217">
        <v>2</v>
      </c>
      <c r="D21" s="218"/>
      <c r="E21" s="218"/>
      <c r="F21" s="219"/>
      <c r="G21" s="34">
        <v>47</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41471.909997940056</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3134</v>
      </c>
      <c r="D27" s="36">
        <v>6154</v>
      </c>
      <c r="E27" s="36">
        <v>3470</v>
      </c>
      <c r="F27" s="37">
        <v>12758</v>
      </c>
      <c r="G27" s="34">
        <v>256602</v>
      </c>
    </row>
    <row r="28" spans="1:7" ht="22.5" hidden="1" customHeight="1" outlineLevel="2" x14ac:dyDescent="0.25">
      <c r="A28" s="35" t="s">
        <v>33</v>
      </c>
      <c r="B28" s="26" t="s">
        <v>22</v>
      </c>
      <c r="C28" s="36">
        <v>54</v>
      </c>
      <c r="D28" s="36">
        <v>88</v>
      </c>
      <c r="E28" s="36">
        <v>45</v>
      </c>
      <c r="F28" s="37">
        <v>187</v>
      </c>
      <c r="G28" s="34">
        <v>3672</v>
      </c>
    </row>
    <row r="29" spans="1:7" ht="22.5" hidden="1" customHeight="1" outlineLevel="2" x14ac:dyDescent="0.25">
      <c r="A29" s="35" t="s">
        <v>34</v>
      </c>
      <c r="B29" s="26" t="s">
        <v>15</v>
      </c>
      <c r="C29" s="38">
        <v>3.08</v>
      </c>
      <c r="D29" s="38">
        <v>6.1</v>
      </c>
      <c r="E29" s="38">
        <v>3.15</v>
      </c>
      <c r="F29" s="27">
        <v>12.33</v>
      </c>
      <c r="G29" s="28">
        <v>235.7</v>
      </c>
    </row>
    <row r="30" spans="1:7" ht="22.5" hidden="1" customHeight="1" outlineLevel="2" x14ac:dyDescent="0.25">
      <c r="A30" s="35" t="s">
        <v>35</v>
      </c>
      <c r="B30" s="26" t="s">
        <v>36</v>
      </c>
      <c r="C30" s="36">
        <v>1017.5324675324675</v>
      </c>
      <c r="D30" s="36">
        <v>1008.8524590163935</v>
      </c>
      <c r="E30" s="36">
        <v>1101.5873015873017</v>
      </c>
      <c r="F30" s="36">
        <v>1034.7120843471209</v>
      </c>
      <c r="G30" s="34">
        <v>1088.6805260924905</v>
      </c>
    </row>
    <row r="31" spans="1:7" ht="22.5" hidden="1" customHeight="1" outlineLevel="2" x14ac:dyDescent="0.25">
      <c r="A31" s="35" t="s">
        <v>37</v>
      </c>
      <c r="B31" s="26" t="s">
        <v>11</v>
      </c>
      <c r="C31" s="38">
        <v>232.57000732421901</v>
      </c>
      <c r="D31" s="38">
        <v>374.739990234375</v>
      </c>
      <c r="E31" s="38">
        <v>0</v>
      </c>
      <c r="F31" s="27">
        <v>607.30999755859398</v>
      </c>
      <c r="G31" s="28">
        <v>14956.7401123047</v>
      </c>
    </row>
    <row r="32" spans="1:7" ht="22.5" hidden="1" customHeight="1" outlineLevel="2" x14ac:dyDescent="0.25">
      <c r="A32" s="35" t="s">
        <v>38</v>
      </c>
      <c r="B32" s="26" t="s">
        <v>22</v>
      </c>
      <c r="C32" s="36">
        <v>9</v>
      </c>
      <c r="D32" s="36">
        <v>15</v>
      </c>
      <c r="E32" s="36">
        <v>0</v>
      </c>
      <c r="F32" s="37">
        <v>24</v>
      </c>
      <c r="G32" s="34">
        <v>583</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1.97</v>
      </c>
      <c r="D35" s="38">
        <v>5.73</v>
      </c>
      <c r="E35" s="38">
        <v>0</v>
      </c>
      <c r="F35" s="27">
        <v>7.7</v>
      </c>
      <c r="G35" s="28">
        <v>130.24</v>
      </c>
    </row>
    <row r="36" spans="1:8" ht="22.5" hidden="1" customHeight="1" outlineLevel="2" x14ac:dyDescent="0.25">
      <c r="A36" s="35" t="s">
        <v>42</v>
      </c>
      <c r="B36" s="26" t="s">
        <v>36</v>
      </c>
      <c r="C36" s="36">
        <v>118.05584128132945</v>
      </c>
      <c r="D36" s="36">
        <v>65.399649255562821</v>
      </c>
      <c r="E36" s="36">
        <v>0</v>
      </c>
      <c r="F36" s="36">
        <v>78.871428254362854</v>
      </c>
      <c r="G36" s="34">
        <v>114.83983501462453</v>
      </c>
    </row>
    <row r="37" spans="1:8" ht="22.5" hidden="1" customHeight="1" outlineLevel="2" x14ac:dyDescent="0.25">
      <c r="A37" s="35" t="s">
        <v>43</v>
      </c>
      <c r="B37" s="26" t="s">
        <v>11</v>
      </c>
      <c r="C37" s="36">
        <v>3366.5700073242192</v>
      </c>
      <c r="D37" s="36">
        <v>6528.739990234375</v>
      </c>
      <c r="E37" s="36">
        <v>3470</v>
      </c>
      <c r="F37" s="36">
        <v>13365.309997558594</v>
      </c>
      <c r="G37" s="39">
        <v>271558.74011230469</v>
      </c>
    </row>
    <row r="38" spans="1:8" ht="22.5" hidden="1" customHeight="1" outlineLevel="2" x14ac:dyDescent="0.25">
      <c r="A38" s="35" t="s">
        <v>44</v>
      </c>
      <c r="B38" s="26" t="s">
        <v>11</v>
      </c>
      <c r="C38" s="36">
        <v>964</v>
      </c>
      <c r="D38" s="36">
        <v>5772</v>
      </c>
      <c r="E38" s="36">
        <v>4736</v>
      </c>
      <c r="F38" s="37">
        <v>11472</v>
      </c>
      <c r="G38" s="34">
        <v>271746</v>
      </c>
    </row>
    <row r="39" spans="1:8" ht="22.5" hidden="1" customHeight="1" outlineLevel="2" x14ac:dyDescent="0.25">
      <c r="A39" s="40" t="s">
        <v>45</v>
      </c>
      <c r="B39" s="26" t="s">
        <v>11</v>
      </c>
      <c r="C39" s="199">
        <v>72547.090057373091</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556</v>
      </c>
      <c r="D41" s="36">
        <v>288</v>
      </c>
      <c r="E41" s="36">
        <v>4418</v>
      </c>
      <c r="F41" s="37">
        <v>5262</v>
      </c>
      <c r="G41" s="34">
        <v>256897</v>
      </c>
    </row>
    <row r="42" spans="1:8" ht="22.5" hidden="1" customHeight="1" outlineLevel="2" x14ac:dyDescent="0.25">
      <c r="A42" s="35" t="s">
        <v>48</v>
      </c>
      <c r="B42" s="26" t="s">
        <v>15</v>
      </c>
      <c r="C42" s="38">
        <v>1.02</v>
      </c>
      <c r="D42" s="38">
        <v>0.53</v>
      </c>
      <c r="E42" s="38">
        <v>8</v>
      </c>
      <c r="F42" s="27">
        <v>9.5500000000000007</v>
      </c>
      <c r="G42" s="28">
        <v>471.28</v>
      </c>
    </row>
    <row r="43" spans="1:8" ht="22.5" hidden="1" customHeight="1" outlineLevel="2" x14ac:dyDescent="0.25">
      <c r="A43" s="35" t="s">
        <v>49</v>
      </c>
      <c r="B43" s="26" t="s">
        <v>36</v>
      </c>
      <c r="C43" s="36">
        <v>545.0980392156863</v>
      </c>
      <c r="D43" s="36">
        <v>543.39622641509436</v>
      </c>
      <c r="E43" s="36">
        <v>552.25</v>
      </c>
      <c r="F43" s="37">
        <v>550.99476439790567</v>
      </c>
      <c r="G43" s="34">
        <v>545.10482091325753</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453.5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3233.46</v>
      </c>
      <c r="D62" s="36">
        <v>3304.1</v>
      </c>
      <c r="E62" s="36">
        <v>3769.8999999999996</v>
      </c>
      <c r="F62" s="36">
        <v>10307.459999999999</v>
      </c>
      <c r="G62" s="34">
        <v>243838</v>
      </c>
    </row>
    <row r="63" spans="1:7" ht="22.5" hidden="1" customHeight="1" outlineLevel="3" x14ac:dyDescent="0.25">
      <c r="A63" s="35" t="s">
        <v>68</v>
      </c>
      <c r="B63" s="46" t="s">
        <v>69</v>
      </c>
      <c r="C63" s="47">
        <v>0.90599502376042318</v>
      </c>
      <c r="D63" s="47">
        <v>0.92038519071508762</v>
      </c>
      <c r="E63" s="47">
        <v>0.95424803513345902</v>
      </c>
      <c r="F63" s="47">
        <v>0.92780426157025686</v>
      </c>
      <c r="G63" s="48">
        <v>0.91840642974142606</v>
      </c>
    </row>
    <row r="64" spans="1:7" ht="22.5" hidden="1" customHeight="1" outlineLevel="3" x14ac:dyDescent="0.25">
      <c r="A64" s="35" t="s">
        <v>70</v>
      </c>
      <c r="B64" s="26" t="s">
        <v>11</v>
      </c>
      <c r="C64" s="36">
        <v>302.96000000000004</v>
      </c>
      <c r="D64" s="36">
        <v>247.59</v>
      </c>
      <c r="E64" s="36">
        <v>144.19</v>
      </c>
      <c r="F64" s="37">
        <v>694.74</v>
      </c>
      <c r="G64" s="34">
        <v>19146.03</v>
      </c>
    </row>
    <row r="65" spans="1:7" ht="22.5" hidden="1" customHeight="1" outlineLevel="3" x14ac:dyDescent="0.25">
      <c r="A65" s="35" t="s">
        <v>71</v>
      </c>
      <c r="B65" s="46" t="s">
        <v>69</v>
      </c>
      <c r="C65" s="47">
        <v>8.4887474222182388E-2</v>
      </c>
      <c r="D65" s="47">
        <v>6.8968302826533254E-2</v>
      </c>
      <c r="E65" s="47">
        <v>3.649779150266412E-2</v>
      </c>
      <c r="F65" s="47">
        <v>6.2535555091489115E-2</v>
      </c>
      <c r="G65" s="48">
        <v>7.2112784127257579E-2</v>
      </c>
    </row>
    <row r="66" spans="1:7" ht="22.5" hidden="1" customHeight="1" outlineLevel="3" x14ac:dyDescent="0.25">
      <c r="A66" s="35" t="s">
        <v>72</v>
      </c>
      <c r="B66" s="26" t="s">
        <v>11</v>
      </c>
      <c r="C66" s="36">
        <v>32.54</v>
      </c>
      <c r="D66" s="36">
        <v>38.22</v>
      </c>
      <c r="E66" s="36">
        <v>36.56</v>
      </c>
      <c r="F66" s="37">
        <v>107.32</v>
      </c>
      <c r="G66" s="34">
        <v>2517.16</v>
      </c>
    </row>
    <row r="67" spans="1:7" ht="22.5" hidden="1" customHeight="1" outlineLevel="3" x14ac:dyDescent="0.25">
      <c r="A67" s="35" t="s">
        <v>73</v>
      </c>
      <c r="B67" s="46" t="s">
        <v>69</v>
      </c>
      <c r="C67" s="47">
        <v>9.1175020173944223E-3</v>
      </c>
      <c r="D67" s="47">
        <v>1.064650645837918E-2</v>
      </c>
      <c r="E67" s="47">
        <v>9.2541733638768324E-3</v>
      </c>
      <c r="F67" s="47">
        <v>9.6601833382540386E-3</v>
      </c>
      <c r="G67" s="48">
        <v>9.4807861313163985E-3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1318.09</v>
      </c>
      <c r="D71" s="36">
        <v>43.97</v>
      </c>
      <c r="E71" s="36">
        <v>0</v>
      </c>
      <c r="F71" s="37">
        <v>1362.06</v>
      </c>
      <c r="G71" s="34">
        <v>7036.68</v>
      </c>
    </row>
    <row r="72" spans="1:7" ht="22.5" hidden="1" customHeight="1" outlineLevel="3" x14ac:dyDescent="0.25">
      <c r="A72" s="35" t="s">
        <v>78</v>
      </c>
      <c r="B72" s="46" t="s">
        <v>69</v>
      </c>
      <c r="C72" s="47">
        <v>0.73668002436802427</v>
      </c>
      <c r="D72" s="47">
        <v>2.4557797673236636E-2</v>
      </c>
      <c r="E72" s="47">
        <v>0</v>
      </c>
      <c r="F72" s="47">
        <v>0.24555735639042978</v>
      </c>
      <c r="G72" s="48">
        <v>5.3171635447092004E-2</v>
      </c>
    </row>
    <row r="73" spans="1:7" ht="22.5" hidden="1" customHeight="1" outlineLevel="3" x14ac:dyDescent="0.25">
      <c r="A73" s="35" t="s">
        <v>79</v>
      </c>
      <c r="B73" s="26" t="s">
        <v>11</v>
      </c>
      <c r="C73" s="36">
        <v>302.89999999999998</v>
      </c>
      <c r="D73" s="36">
        <v>1603.1</v>
      </c>
      <c r="E73" s="36">
        <v>1880.3</v>
      </c>
      <c r="F73" s="37">
        <v>3786.3</v>
      </c>
      <c r="G73" s="34">
        <v>114533.17</v>
      </c>
    </row>
    <row r="74" spans="1:7" ht="22.5" hidden="1" customHeight="1" outlineLevel="3" x14ac:dyDescent="0.25">
      <c r="A74" s="35" t="s">
        <v>80</v>
      </c>
      <c r="B74" s="46" t="s">
        <v>69</v>
      </c>
      <c r="C74" s="47">
        <v>0.16929070046891681</v>
      </c>
      <c r="D74" s="47">
        <v>0.89535149988550489</v>
      </c>
      <c r="E74" s="47">
        <v>0.95586927014757694</v>
      </c>
      <c r="F74" s="47">
        <v>0.68260856239892842</v>
      </c>
      <c r="G74" s="48">
        <v>0.86545302071997221</v>
      </c>
    </row>
    <row r="75" spans="1:7" ht="22.5" hidden="1" customHeight="1" outlineLevel="3" x14ac:dyDescent="0.25">
      <c r="A75" s="35" t="s">
        <v>81</v>
      </c>
      <c r="B75" s="26" t="s">
        <v>11</v>
      </c>
      <c r="C75" s="36">
        <v>151.93</v>
      </c>
      <c r="D75" s="36">
        <v>124.25</v>
      </c>
      <c r="E75" s="36">
        <v>68.489999999999995</v>
      </c>
      <c r="F75" s="37">
        <v>344.67</v>
      </c>
      <c r="G75" s="34">
        <v>9510.86</v>
      </c>
    </row>
    <row r="76" spans="1:7" ht="22.5" hidden="1" customHeight="1" outlineLevel="3" x14ac:dyDescent="0.25">
      <c r="A76" s="35" t="s">
        <v>82</v>
      </c>
      <c r="B76" s="46" t="s">
        <v>69</v>
      </c>
      <c r="C76" s="47">
        <v>8.491362206088654E-2</v>
      </c>
      <c r="D76" s="47">
        <v>6.9395186738677547E-2</v>
      </c>
      <c r="E76" s="47">
        <v>3.4817575021224026E-2</v>
      </c>
      <c r="F76" s="47">
        <v>6.2138418298084842E-2</v>
      </c>
      <c r="G76" s="48">
        <v>7.186741200514013E-2</v>
      </c>
    </row>
    <row r="77" spans="1:7" ht="22.5" hidden="1" customHeight="1" outlineLevel="3" x14ac:dyDescent="0.25">
      <c r="A77" s="35" t="s">
        <v>83</v>
      </c>
      <c r="B77" s="26" t="s">
        <v>11</v>
      </c>
      <c r="C77" s="36">
        <v>16.309999999999999</v>
      </c>
      <c r="D77" s="36">
        <v>19.149999999999999</v>
      </c>
      <c r="E77" s="36">
        <v>18.32</v>
      </c>
      <c r="F77" s="37">
        <v>53.779999999999994</v>
      </c>
      <c r="G77" s="34">
        <v>1258.27</v>
      </c>
    </row>
    <row r="78" spans="1:7" ht="22.5" hidden="1" customHeight="1" outlineLevel="3" x14ac:dyDescent="0.25">
      <c r="A78" s="35" t="s">
        <v>84</v>
      </c>
      <c r="B78" s="46" t="s">
        <v>69</v>
      </c>
      <c r="C78" s="47">
        <v>9.1156531021724437E-3</v>
      </c>
      <c r="D78" s="47">
        <v>1.0695515702580885E-2</v>
      </c>
      <c r="E78" s="47">
        <v>9.3131548311990685E-3</v>
      </c>
      <c r="F78" s="47">
        <v>9.6956629125569457E-3</v>
      </c>
      <c r="G78" s="48">
        <v>9.5079318277955585E-3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1086.3699999999999</v>
      </c>
      <c r="D82" s="36">
        <v>42.13</v>
      </c>
      <c r="E82" s="36">
        <v>0</v>
      </c>
      <c r="F82" s="37">
        <v>1128.5</v>
      </c>
      <c r="G82" s="34">
        <v>6106.03</v>
      </c>
    </row>
    <row r="83" spans="1:7" ht="22.5" hidden="1" customHeight="1" outlineLevel="3" x14ac:dyDescent="0.25">
      <c r="A83" s="35" t="s">
        <v>89</v>
      </c>
      <c r="B83" s="46" t="s">
        <v>69</v>
      </c>
      <c r="C83" s="47">
        <v>0.61041281542705916</v>
      </c>
      <c r="D83" s="47">
        <v>2.3412839550082248E-2</v>
      </c>
      <c r="E83" s="47">
        <v>0</v>
      </c>
      <c r="F83" s="47">
        <v>0.20286874562937848</v>
      </c>
      <c r="G83" s="48">
        <v>4.5854075266548965E-2</v>
      </c>
    </row>
    <row r="84" spans="1:7" ht="22.5" hidden="1" customHeight="1" outlineLevel="3" x14ac:dyDescent="0.25">
      <c r="A84" s="35" t="s">
        <v>90</v>
      </c>
      <c r="B84" s="26" t="s">
        <v>11</v>
      </c>
      <c r="C84" s="36">
        <v>526.1</v>
      </c>
      <c r="D84" s="36">
        <v>1614.9</v>
      </c>
      <c r="E84" s="36">
        <v>1889.6</v>
      </c>
      <c r="F84" s="37">
        <v>4030.6</v>
      </c>
      <c r="G84" s="34">
        <v>116162.12</v>
      </c>
    </row>
    <row r="85" spans="1:7" ht="22.5" hidden="1" customHeight="1" outlineLevel="3" x14ac:dyDescent="0.25">
      <c r="A85" s="35" t="s">
        <v>91</v>
      </c>
      <c r="B85" s="46" t="s">
        <v>69</v>
      </c>
      <c r="C85" s="47">
        <v>0.29560663696178641</v>
      </c>
      <c r="D85" s="47">
        <v>0.89744587204908199</v>
      </c>
      <c r="E85" s="47">
        <v>0.9526402290853726</v>
      </c>
      <c r="F85" s="47">
        <v>0.72457489245349838</v>
      </c>
      <c r="G85" s="48">
        <v>0.87233547715977366</v>
      </c>
    </row>
    <row r="86" spans="1:7" ht="22.5" hidden="1" customHeight="1" outlineLevel="3" x14ac:dyDescent="0.25">
      <c r="A86" s="35" t="s">
        <v>92</v>
      </c>
      <c r="B86" s="26" t="s">
        <v>11</v>
      </c>
      <c r="C86" s="36">
        <v>151.03</v>
      </c>
      <c r="D86" s="36">
        <v>123.34</v>
      </c>
      <c r="E86" s="36">
        <v>75.7</v>
      </c>
      <c r="F86" s="37">
        <v>350.07</v>
      </c>
      <c r="G86" s="34">
        <v>9635.17</v>
      </c>
    </row>
    <row r="87" spans="1:7" ht="22.5" hidden="1" customHeight="1" outlineLevel="3" x14ac:dyDescent="0.25">
      <c r="A87" s="35" t="s">
        <v>93</v>
      </c>
      <c r="B87" s="46" t="s">
        <v>69</v>
      </c>
      <c r="C87" s="47">
        <v>8.4861186809235115E-2</v>
      </c>
      <c r="D87" s="47">
        <v>6.8543546881251943E-2</v>
      </c>
      <c r="E87" s="47">
        <v>3.8164090464523029E-2</v>
      </c>
      <c r="F87" s="47">
        <v>6.2931556741228648E-2</v>
      </c>
      <c r="G87" s="48">
        <v>7.2356639319819033E-2</v>
      </c>
    </row>
    <row r="88" spans="1:7" ht="22.5" hidden="1" customHeight="1" outlineLevel="3" x14ac:dyDescent="0.25">
      <c r="A88" s="35" t="s">
        <v>94</v>
      </c>
      <c r="B88" s="26" t="s">
        <v>11</v>
      </c>
      <c r="C88" s="36">
        <v>16.23</v>
      </c>
      <c r="D88" s="36">
        <v>19.07</v>
      </c>
      <c r="E88" s="36">
        <v>18.239999999999998</v>
      </c>
      <c r="F88" s="37">
        <v>53.539999999999992</v>
      </c>
      <c r="G88" s="34">
        <v>1258.8900000000001</v>
      </c>
    </row>
    <row r="89" spans="1:7" ht="22.5" hidden="1" customHeight="1" outlineLevel="3" x14ac:dyDescent="0.25">
      <c r="A89" s="35" t="s">
        <v>95</v>
      </c>
      <c r="B89" s="46" t="s">
        <v>69</v>
      </c>
      <c r="C89" s="47">
        <v>9.1193608019193937E-3</v>
      </c>
      <c r="D89" s="47">
        <v>1.059774151958387E-2</v>
      </c>
      <c r="E89" s="47">
        <v>9.1956804501043578E-3</v>
      </c>
      <c r="F89" s="47">
        <v>9.6248051758944814E-3</v>
      </c>
      <c r="G89" s="48">
        <v>9.4538082538582081E-3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1146.69</v>
      </c>
      <c r="D94" s="36">
        <v>1116.8699999999999</v>
      </c>
      <c r="E94" s="36">
        <v>1112.69</v>
      </c>
      <c r="F94" s="37">
        <v>3376.25</v>
      </c>
      <c r="G94" s="34">
        <v>72743.62</v>
      </c>
    </row>
    <row r="95" spans="1:7" ht="22.5" hidden="1" customHeight="1" outlineLevel="2" x14ac:dyDescent="0.25">
      <c r="A95" s="35" t="s">
        <v>101</v>
      </c>
      <c r="B95" s="26" t="s">
        <v>11</v>
      </c>
      <c r="C95" s="36">
        <v>241.69</v>
      </c>
      <c r="D95" s="36">
        <v>1157.56</v>
      </c>
      <c r="E95" s="36">
        <v>1155.06</v>
      </c>
      <c r="F95" s="37">
        <v>2554.31</v>
      </c>
      <c r="G95" s="34">
        <v>72737.94</v>
      </c>
    </row>
    <row r="96" spans="1:7" ht="22.5" hidden="1" customHeight="1" outlineLevel="2" x14ac:dyDescent="0.25">
      <c r="A96" s="35" t="s">
        <v>102</v>
      </c>
      <c r="B96" s="26" t="s">
        <v>11</v>
      </c>
      <c r="C96" s="36">
        <v>1150.3800000000001</v>
      </c>
      <c r="D96" s="36">
        <v>1153</v>
      </c>
      <c r="E96" s="36">
        <v>1151.5</v>
      </c>
      <c r="F96" s="37">
        <v>3454.88</v>
      </c>
      <c r="G96" s="34">
        <v>74123.69</v>
      </c>
    </row>
    <row r="97" spans="1:7" ht="22.5" hidden="1" customHeight="1" outlineLevel="2" x14ac:dyDescent="0.25">
      <c r="A97" s="35" t="s">
        <v>103</v>
      </c>
      <c r="B97" s="26" t="s">
        <v>11</v>
      </c>
      <c r="C97" s="36">
        <v>1668</v>
      </c>
      <c r="D97" s="36">
        <v>2118.1999999999998</v>
      </c>
      <c r="E97" s="36">
        <v>2290.5</v>
      </c>
      <c r="F97" s="37">
        <v>6076.7</v>
      </c>
      <c r="G97" s="34">
        <v>150571.29999999999</v>
      </c>
    </row>
    <row r="98" spans="1:7" ht="22.5" hidden="1" customHeight="1" outlineLevel="2" x14ac:dyDescent="0.25">
      <c r="A98" s="35" t="s">
        <v>104</v>
      </c>
      <c r="B98" s="46" t="s">
        <v>69</v>
      </c>
      <c r="C98" s="52">
        <v>0.65701366021207197</v>
      </c>
      <c r="D98" s="52">
        <v>0.6180140805209734</v>
      </c>
      <c r="E98" s="52">
        <v>0.66988374643562187</v>
      </c>
      <c r="F98" s="53">
        <v>0.64746032151928956</v>
      </c>
      <c r="G98" s="54">
        <v>0.68564526576664264</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1129.56</v>
      </c>
      <c r="D100" s="36">
        <v>1084.44</v>
      </c>
      <c r="E100" s="36">
        <v>1114.5</v>
      </c>
      <c r="F100" s="37">
        <v>3328.5</v>
      </c>
      <c r="G100" s="34">
        <v>72658.31</v>
      </c>
    </row>
    <row r="101" spans="1:7" ht="22.5" hidden="1" customHeight="1" outlineLevel="2" x14ac:dyDescent="0.25">
      <c r="A101" s="35" t="s">
        <v>107</v>
      </c>
      <c r="B101" s="26" t="s">
        <v>11</v>
      </c>
      <c r="C101" s="36">
        <v>1147.6300000000001</v>
      </c>
      <c r="D101" s="36">
        <v>1116.8699999999999</v>
      </c>
      <c r="E101" s="36">
        <v>1113.6300000000001</v>
      </c>
      <c r="F101" s="37">
        <v>3378.13</v>
      </c>
      <c r="G101" s="34">
        <v>71732.06</v>
      </c>
    </row>
    <row r="102" spans="1:7" ht="22.5" hidden="1" customHeight="1" outlineLevel="2" x14ac:dyDescent="0.25">
      <c r="A102" s="35" t="s">
        <v>108</v>
      </c>
      <c r="B102" s="26" t="s">
        <v>11</v>
      </c>
      <c r="C102" s="36">
        <v>1148.56</v>
      </c>
      <c r="D102" s="36">
        <v>1048.31</v>
      </c>
      <c r="E102" s="36">
        <v>1043.06</v>
      </c>
      <c r="F102" s="37">
        <v>3239.93</v>
      </c>
      <c r="G102" s="34">
        <v>71303.179999999993</v>
      </c>
    </row>
    <row r="103" spans="1:7" ht="22.5" hidden="1" customHeight="1" outlineLevel="2" x14ac:dyDescent="0.25">
      <c r="A103" s="35" t="s">
        <v>109</v>
      </c>
      <c r="B103" s="26" t="s">
        <v>11</v>
      </c>
      <c r="C103" s="36">
        <v>2052.3000000000002</v>
      </c>
      <c r="D103" s="36">
        <v>1808.6</v>
      </c>
      <c r="E103" s="36">
        <v>1952.5</v>
      </c>
      <c r="F103" s="37">
        <v>5813.4</v>
      </c>
      <c r="G103" s="34">
        <v>135101.5</v>
      </c>
    </row>
    <row r="104" spans="1:7" ht="22.5" hidden="1" customHeight="1" outlineLevel="2" x14ac:dyDescent="0.25">
      <c r="A104" s="35" t="s">
        <v>110</v>
      </c>
      <c r="B104" s="46" t="s">
        <v>69</v>
      </c>
      <c r="C104" s="52">
        <v>0.59908049332263014</v>
      </c>
      <c r="D104" s="52">
        <v>0.55655738209390637</v>
      </c>
      <c r="E104" s="52">
        <v>0.59687758888967013</v>
      </c>
      <c r="F104" s="53">
        <v>0.58446337226136469</v>
      </c>
      <c r="G104" s="54">
        <v>0.62635855360533499</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206.64999999999998</v>
      </c>
      <c r="D106" s="36">
        <v>308.52999999999997</v>
      </c>
      <c r="E106" s="36">
        <v>215.02999999999997</v>
      </c>
      <c r="F106" s="37">
        <v>730.20999999999992</v>
      </c>
      <c r="G106" s="34">
        <v>11435.150000000001</v>
      </c>
    </row>
    <row r="107" spans="1:7" ht="22.5" hidden="1" customHeight="1" outlineLevel="2" x14ac:dyDescent="0.25">
      <c r="A107" s="35" t="s">
        <v>113</v>
      </c>
      <c r="B107" s="46" t="s">
        <v>69</v>
      </c>
      <c r="C107" s="52">
        <v>5.5546595704647463E-2</v>
      </c>
      <c r="D107" s="52">
        <v>7.8570337170214929E-2</v>
      </c>
      <c r="E107" s="52">
        <v>5.0678765024746636E-2</v>
      </c>
      <c r="F107" s="53">
        <v>6.1413276591450031E-2</v>
      </c>
      <c r="G107" s="54">
        <v>4.0028837187159584E-2</v>
      </c>
    </row>
    <row r="108" spans="1:7" ht="22.5" hidden="1" customHeight="1" outlineLevel="2" x14ac:dyDescent="0.25">
      <c r="A108" s="35" t="s">
        <v>114</v>
      </c>
      <c r="B108" s="26" t="s">
        <v>11</v>
      </c>
      <c r="C108" s="36">
        <v>3514.5</v>
      </c>
      <c r="D108" s="36">
        <v>3618.3</v>
      </c>
      <c r="E108" s="36">
        <v>4028</v>
      </c>
      <c r="F108" s="37">
        <v>11160.8</v>
      </c>
      <c r="G108" s="34">
        <v>274244.8</v>
      </c>
    </row>
    <row r="109" spans="1:7" ht="22.5" hidden="1" customHeight="1" outlineLevel="2" x14ac:dyDescent="0.25">
      <c r="A109" s="35" t="s">
        <v>115</v>
      </c>
      <c r="B109" s="26" t="s">
        <v>11</v>
      </c>
      <c r="C109" s="36">
        <v>158</v>
      </c>
      <c r="D109" s="36">
        <v>180</v>
      </c>
      <c r="E109" s="36">
        <v>176</v>
      </c>
      <c r="F109" s="37">
        <v>514</v>
      </c>
      <c r="G109" s="34">
        <v>11141</v>
      </c>
    </row>
    <row r="110" spans="1:7" ht="22.5" hidden="1" customHeight="1" outlineLevel="2" thickBot="1" x14ac:dyDescent="0.3">
      <c r="A110" s="17" t="s">
        <v>116</v>
      </c>
      <c r="B110" s="49" t="s">
        <v>69</v>
      </c>
      <c r="C110" s="55">
        <v>0.58923532695896219</v>
      </c>
      <c r="D110" s="55">
        <v>0.54190098920930663</v>
      </c>
      <c r="E110" s="55">
        <v>0.60205307872127989</v>
      </c>
      <c r="F110" s="55">
        <v>0.57732257397061859</v>
      </c>
      <c r="G110" s="56">
        <v>0.63001506091907444</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3514.5</v>
      </c>
      <c r="D112" s="57">
        <v>3618.3</v>
      </c>
      <c r="E112" s="57">
        <v>4028</v>
      </c>
      <c r="F112" s="58">
        <v>11160.8</v>
      </c>
      <c r="G112" s="59">
        <v>274244.8</v>
      </c>
    </row>
    <row r="113" spans="1:7" ht="22.5" hidden="1" customHeight="1" outlineLevel="1" x14ac:dyDescent="0.25">
      <c r="A113" s="35" t="s">
        <v>118</v>
      </c>
      <c r="B113" s="26" t="s">
        <v>11</v>
      </c>
      <c r="C113" s="36">
        <v>3428</v>
      </c>
      <c r="D113" s="36">
        <v>3264</v>
      </c>
      <c r="E113" s="36">
        <v>3864</v>
      </c>
      <c r="F113" s="37">
        <v>10556</v>
      </c>
      <c r="G113" s="34">
        <v>252862</v>
      </c>
    </row>
    <row r="114" spans="1:7" ht="22.5" hidden="1" customHeight="1" outlineLevel="1" x14ac:dyDescent="0.25">
      <c r="A114" s="35" t="s">
        <v>119</v>
      </c>
      <c r="B114" s="26" t="s">
        <v>11</v>
      </c>
      <c r="C114" s="36">
        <v>3370</v>
      </c>
      <c r="D114" s="36">
        <v>3472</v>
      </c>
      <c r="E114" s="36">
        <v>3703</v>
      </c>
      <c r="F114" s="37">
        <v>10545</v>
      </c>
      <c r="G114" s="34">
        <v>259104</v>
      </c>
    </row>
    <row r="115" spans="1:7" ht="22.5" hidden="1" customHeight="1" outlineLevel="1" x14ac:dyDescent="0.25">
      <c r="A115" s="35" t="s">
        <v>120</v>
      </c>
      <c r="B115" s="46" t="s">
        <v>69</v>
      </c>
      <c r="C115" s="52">
        <v>0.95888462085645187</v>
      </c>
      <c r="D115" s="52">
        <v>0.95956664732056485</v>
      </c>
      <c r="E115" s="52">
        <v>0.91931479642502478</v>
      </c>
      <c r="F115" s="52">
        <v>0.94482474374596814</v>
      </c>
      <c r="G115" s="60">
        <v>0.944790931313921</v>
      </c>
    </row>
    <row r="116" spans="1:7" ht="22.5" hidden="1" customHeight="1" outlineLevel="1" x14ac:dyDescent="0.25">
      <c r="A116" s="35" t="s">
        <v>121</v>
      </c>
      <c r="B116" s="61" t="s">
        <v>122</v>
      </c>
      <c r="C116" s="36">
        <v>1809</v>
      </c>
      <c r="D116" s="36">
        <v>1769</v>
      </c>
      <c r="E116" s="36">
        <v>1810</v>
      </c>
      <c r="F116" s="37">
        <v>5388</v>
      </c>
      <c r="G116" s="34">
        <v>356035</v>
      </c>
    </row>
    <row r="117" spans="1:7" ht="22.5" hidden="1" customHeight="1" outlineLevel="1" x14ac:dyDescent="0.25">
      <c r="A117" s="35" t="s">
        <v>123</v>
      </c>
      <c r="B117" s="61" t="s">
        <v>124</v>
      </c>
      <c r="C117" s="43">
        <v>0.53679525222551927</v>
      </c>
      <c r="D117" s="43">
        <v>0.50950460829493083</v>
      </c>
      <c r="E117" s="43">
        <v>0.48879287064542265</v>
      </c>
      <c r="F117" s="44">
        <v>0.51095305832147941</v>
      </c>
      <c r="G117" s="45">
        <v>1.3741007471903175</v>
      </c>
    </row>
    <row r="118" spans="1:7" ht="22.5" hidden="1" customHeight="1" outlineLevel="1" x14ac:dyDescent="0.25">
      <c r="A118" s="35" t="s">
        <v>125</v>
      </c>
      <c r="B118" s="61" t="s">
        <v>122</v>
      </c>
      <c r="C118" s="36">
        <v>53868</v>
      </c>
      <c r="D118" s="36">
        <v>54660</v>
      </c>
      <c r="E118" s="36">
        <v>60564</v>
      </c>
      <c r="F118" s="37">
        <v>169092</v>
      </c>
      <c r="G118" s="34">
        <v>3811200</v>
      </c>
    </row>
    <row r="119" spans="1:7" ht="22.5" hidden="1" customHeight="1" outlineLevel="1" thickBot="1" x14ac:dyDescent="0.3">
      <c r="A119" s="17" t="s">
        <v>126</v>
      </c>
      <c r="B119" s="62" t="s">
        <v>124</v>
      </c>
      <c r="C119" s="63">
        <v>15.984569732937686</v>
      </c>
      <c r="D119" s="63">
        <v>15.743087557603687</v>
      </c>
      <c r="E119" s="63">
        <v>16.355387523629489</v>
      </c>
      <c r="F119" s="64">
        <v>16.035277382645802</v>
      </c>
      <c r="G119" s="65">
        <v>14.709151537606521</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3266</v>
      </c>
      <c r="D121" s="57">
        <v>3342.3199999999997</v>
      </c>
      <c r="E121" s="57">
        <v>3806.4599999999996</v>
      </c>
      <c r="F121" s="58">
        <v>10414.779999999999</v>
      </c>
      <c r="G121" s="66">
        <v>246355.16</v>
      </c>
    </row>
    <row r="122" spans="1:7" ht="22.5" hidden="1" customHeight="1" outlineLevel="1" x14ac:dyDescent="0.25">
      <c r="A122" s="35" t="s">
        <v>47</v>
      </c>
      <c r="B122" s="26" t="s">
        <v>11</v>
      </c>
      <c r="C122" s="36">
        <v>3370</v>
      </c>
      <c r="D122" s="36">
        <v>3472</v>
      </c>
      <c r="E122" s="36">
        <v>3703</v>
      </c>
      <c r="F122" s="37">
        <v>10545</v>
      </c>
      <c r="G122" s="34">
        <v>259104</v>
      </c>
    </row>
    <row r="123" spans="1:7" ht="22.5" hidden="1" customHeight="1" outlineLevel="1" thickBot="1" x14ac:dyDescent="0.3">
      <c r="A123" s="17" t="s">
        <v>129</v>
      </c>
      <c r="B123" s="49" t="s">
        <v>69</v>
      </c>
      <c r="C123" s="55">
        <v>1.031843233312921</v>
      </c>
      <c r="D123" s="55">
        <v>1.0387993968261569</v>
      </c>
      <c r="E123" s="55">
        <v>0.97281989039685179</v>
      </c>
      <c r="F123" s="67">
        <v>1.0125033846130211</v>
      </c>
      <c r="G123" s="68">
        <v>1.0517498395406046</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151.5</v>
      </c>
      <c r="D126" s="36">
        <v>226.1</v>
      </c>
      <c r="E126" s="36">
        <v>242</v>
      </c>
      <c r="F126" s="36">
        <v>619.6</v>
      </c>
      <c r="G126" s="34">
        <v>14099.78</v>
      </c>
    </row>
    <row r="127" spans="1:7" ht="22.5" hidden="1" customHeight="1" outlineLevel="2" x14ac:dyDescent="0.25">
      <c r="A127" s="69" t="s">
        <v>133</v>
      </c>
      <c r="B127" s="26" t="s">
        <v>11</v>
      </c>
      <c r="C127" s="36">
        <v>151.5</v>
      </c>
      <c r="D127" s="36">
        <v>226.1</v>
      </c>
      <c r="E127" s="36">
        <v>242</v>
      </c>
      <c r="F127" s="37">
        <v>619.6</v>
      </c>
      <c r="G127" s="34">
        <v>14099.78</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5.15</v>
      </c>
      <c r="D129" s="36">
        <v>7.48</v>
      </c>
      <c r="E129" s="36">
        <v>8</v>
      </c>
      <c r="F129" s="37">
        <v>20.630000000000003</v>
      </c>
      <c r="G129" s="34">
        <v>483.98</v>
      </c>
    </row>
    <row r="130" spans="1:7" ht="22.5" hidden="1" customHeight="1" outlineLevel="2" x14ac:dyDescent="0.25">
      <c r="A130" s="35" t="s">
        <v>49</v>
      </c>
      <c r="B130" s="26" t="s">
        <v>36</v>
      </c>
      <c r="C130" s="36">
        <v>29.417475728155338</v>
      </c>
      <c r="D130" s="36">
        <v>30.227272727272723</v>
      </c>
      <c r="E130" s="36">
        <v>30.25</v>
      </c>
      <c r="F130" s="37">
        <v>30.033931168201647</v>
      </c>
      <c r="G130" s="34">
        <v>29.132980701681888</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0.32</v>
      </c>
      <c r="E132" s="38">
        <v>0</v>
      </c>
      <c r="F132" s="27">
        <v>0.32</v>
      </c>
      <c r="G132" s="28">
        <v>124.68</v>
      </c>
    </row>
    <row r="133" spans="1:7" ht="22.5" hidden="1" customHeight="1" outlineLevel="2" x14ac:dyDescent="0.25">
      <c r="A133" s="35" t="s">
        <v>138</v>
      </c>
      <c r="B133" s="26" t="s">
        <v>15</v>
      </c>
      <c r="C133" s="38">
        <v>8</v>
      </c>
      <c r="D133" s="38">
        <v>8</v>
      </c>
      <c r="E133" s="38">
        <v>2.17</v>
      </c>
      <c r="F133" s="27">
        <v>18.170000000000002</v>
      </c>
      <c r="G133" s="28">
        <v>379.93</v>
      </c>
    </row>
    <row r="134" spans="1:7" ht="22.5" hidden="1" customHeight="1" outlineLevel="2" x14ac:dyDescent="0.25">
      <c r="A134" s="35" t="s">
        <v>139</v>
      </c>
      <c r="B134" s="26" t="s">
        <v>11</v>
      </c>
      <c r="C134" s="36">
        <v>305.95</v>
      </c>
      <c r="D134" s="36">
        <v>262.47000000000003</v>
      </c>
      <c r="E134" s="36">
        <v>95.78</v>
      </c>
      <c r="F134" s="37">
        <v>664.2</v>
      </c>
      <c r="G134" s="34">
        <v>19169.95</v>
      </c>
    </row>
    <row r="135" spans="1:7" ht="22.5" hidden="1" customHeight="1" outlineLevel="2" thickBot="1" x14ac:dyDescent="0.3">
      <c r="A135" s="17" t="s">
        <v>140</v>
      </c>
      <c r="B135" s="18" t="s">
        <v>36</v>
      </c>
      <c r="C135" s="63">
        <v>38.243749999999999</v>
      </c>
      <c r="D135" s="63">
        <v>31.546875000000004</v>
      </c>
      <c r="E135" s="63">
        <v>44.13824884792627</v>
      </c>
      <c r="F135" s="64">
        <v>35.922120064899943</v>
      </c>
      <c r="G135" s="65">
        <v>37.989635560135554</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114.72</v>
      </c>
      <c r="D137" s="57">
        <v>119.6</v>
      </c>
      <c r="E137" s="57">
        <v>126.5</v>
      </c>
      <c r="F137" s="58">
        <v>360.82</v>
      </c>
      <c r="G137" s="59">
        <v>8380.68</v>
      </c>
    </row>
    <row r="138" spans="1:7" ht="22.5" hidden="1" customHeight="1" outlineLevel="1" x14ac:dyDescent="0.25">
      <c r="A138" s="35" t="s">
        <v>144</v>
      </c>
      <c r="B138" s="71" t="s">
        <v>145</v>
      </c>
      <c r="C138" s="38">
        <v>34.041543026706229</v>
      </c>
      <c r="D138" s="38">
        <v>34.447004608294932</v>
      </c>
      <c r="E138" s="38">
        <v>34.161490683229815</v>
      </c>
      <c r="F138" s="38">
        <v>34.217164532954008</v>
      </c>
      <c r="G138" s="72">
        <v>32.344849944423864</v>
      </c>
    </row>
    <row r="139" spans="1:7" ht="22.5" hidden="1" customHeight="1" outlineLevel="1" x14ac:dyDescent="0.25">
      <c r="A139" s="35" t="s">
        <v>146</v>
      </c>
      <c r="B139" s="71" t="s">
        <v>147</v>
      </c>
      <c r="C139" s="73">
        <v>54620</v>
      </c>
      <c r="D139" s="73">
        <v>55060</v>
      </c>
      <c r="E139" s="73">
        <v>60900</v>
      </c>
      <c r="F139" s="37">
        <v>170580</v>
      </c>
      <c r="G139" s="74">
        <v>4177820</v>
      </c>
    </row>
    <row r="140" spans="1:7" ht="22.5" hidden="1" customHeight="1" outlineLevel="1" x14ac:dyDescent="0.25">
      <c r="A140" s="40" t="s">
        <v>148</v>
      </c>
      <c r="B140" s="71" t="s">
        <v>149</v>
      </c>
      <c r="C140" s="38">
        <v>16.207715133531156</v>
      </c>
      <c r="D140" s="38">
        <v>15.858294930875577</v>
      </c>
      <c r="E140" s="38">
        <v>16.446124763705104</v>
      </c>
      <c r="F140" s="38">
        <v>16.176386913229017</v>
      </c>
      <c r="G140" s="72">
        <v>16.124104606644437</v>
      </c>
    </row>
    <row r="141" spans="1:7" ht="22.5" hidden="1" customHeight="1" outlineLevel="1" x14ac:dyDescent="0.25">
      <c r="A141" s="35" t="s">
        <v>150</v>
      </c>
      <c r="B141" s="71" t="s">
        <v>151</v>
      </c>
      <c r="C141" s="36">
        <v>200</v>
      </c>
      <c r="D141" s="36">
        <v>199</v>
      </c>
      <c r="E141" s="36">
        <v>202</v>
      </c>
      <c r="F141" s="37">
        <v>601</v>
      </c>
      <c r="G141" s="39">
        <v>13201</v>
      </c>
    </row>
    <row r="142" spans="1:7" ht="22.5" hidden="1" customHeight="1" outlineLevel="1" x14ac:dyDescent="0.25">
      <c r="A142" s="35" t="s">
        <v>152</v>
      </c>
      <c r="B142" s="71" t="s">
        <v>153</v>
      </c>
      <c r="C142" s="38">
        <v>5.9347181008902079E-2</v>
      </c>
      <c r="D142" s="38">
        <v>5.7315668202764979E-2</v>
      </c>
      <c r="E142" s="38">
        <v>5.4550364569268164E-2</v>
      </c>
      <c r="F142" s="27">
        <v>5.6993835941204364E-2</v>
      </c>
      <c r="G142" s="72">
        <v>5.0948653822403357E-2</v>
      </c>
    </row>
    <row r="143" spans="1:7" ht="22.5" hidden="1" customHeight="1" outlineLevel="1" thickBot="1" x14ac:dyDescent="0.3">
      <c r="A143" s="17" t="s">
        <v>154</v>
      </c>
      <c r="B143" s="75" t="s">
        <v>151</v>
      </c>
      <c r="C143" s="76">
        <v>93</v>
      </c>
      <c r="D143" s="76">
        <v>113</v>
      </c>
      <c r="E143" s="76">
        <v>91</v>
      </c>
      <c r="F143" s="77">
        <v>297</v>
      </c>
      <c r="G143" s="78">
        <v>6524</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47">
        <v>1230</v>
      </c>
      <c r="D151" s="147">
        <v>798</v>
      </c>
      <c r="E151" s="147">
        <v>0</v>
      </c>
      <c r="F151" s="36">
        <v>2028</v>
      </c>
      <c r="G151" s="39">
        <v>40398</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47">
        <v>0</v>
      </c>
      <c r="D154" s="147">
        <v>1500</v>
      </c>
      <c r="E154" s="147">
        <v>530</v>
      </c>
      <c r="F154" s="36">
        <v>2030</v>
      </c>
      <c r="G154" s="39">
        <v>50320</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47">
        <v>1280</v>
      </c>
      <c r="D157" s="147">
        <v>1566</v>
      </c>
      <c r="E157" s="147">
        <v>1790</v>
      </c>
      <c r="F157" s="36">
        <v>4636</v>
      </c>
      <c r="G157" s="39">
        <v>106018</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8694</v>
      </c>
      <c r="D166" s="194"/>
      <c r="E166" s="194"/>
      <c r="F166" s="195"/>
      <c r="G166" s="86">
        <v>200646.25997924805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143784.889984131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48" t="s">
        <v>176</v>
      </c>
      <c r="E173" s="148" t="s">
        <v>177</v>
      </c>
      <c r="F173" s="148" t="s">
        <v>178</v>
      </c>
      <c r="G173" s="96" t="s">
        <v>179</v>
      </c>
    </row>
    <row r="174" spans="1:10" ht="30.75" hidden="1" customHeight="1" outlineLevel="1" x14ac:dyDescent="0.25">
      <c r="A174" s="171" t="s">
        <v>312</v>
      </c>
      <c r="B174" s="172"/>
      <c r="C174" s="172"/>
      <c r="D174" s="97">
        <v>7</v>
      </c>
      <c r="E174" s="98" t="s">
        <v>201</v>
      </c>
      <c r="F174" s="98" t="s">
        <v>202</v>
      </c>
      <c r="G174" s="99">
        <v>65</v>
      </c>
    </row>
    <row r="175" spans="1:10" ht="30.75" hidden="1" customHeight="1" outlineLevel="1" x14ac:dyDescent="0.25">
      <c r="A175" s="171" t="s">
        <v>322</v>
      </c>
      <c r="B175" s="172"/>
      <c r="C175" s="172"/>
      <c r="D175" s="97">
        <v>9</v>
      </c>
      <c r="E175" s="98" t="s">
        <v>218</v>
      </c>
      <c r="F175" s="98" t="s">
        <v>202</v>
      </c>
      <c r="G175" s="99">
        <v>40</v>
      </c>
    </row>
    <row r="176" spans="1:10" ht="30.75" hidden="1" customHeight="1" outlineLevel="1" x14ac:dyDescent="0.25">
      <c r="A176" s="171" t="s">
        <v>323</v>
      </c>
      <c r="B176" s="172"/>
      <c r="C176" s="172"/>
      <c r="D176" s="97">
        <v>11</v>
      </c>
      <c r="E176" s="98" t="s">
        <v>248</v>
      </c>
      <c r="F176" s="98" t="s">
        <v>202</v>
      </c>
      <c r="G176" s="99">
        <v>110</v>
      </c>
    </row>
    <row r="177" spans="1:10" ht="30.75" hidden="1" customHeight="1" outlineLevel="1" x14ac:dyDescent="0.25">
      <c r="A177" s="171" t="s">
        <v>279</v>
      </c>
      <c r="B177" s="172"/>
      <c r="C177" s="172"/>
      <c r="D177" s="97" t="s">
        <v>232</v>
      </c>
      <c r="E177" s="98" t="s">
        <v>196</v>
      </c>
      <c r="F177" s="98" t="s">
        <v>197</v>
      </c>
      <c r="G177" s="99">
        <v>290</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505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48" t="s">
        <v>183</v>
      </c>
      <c r="E191" s="148" t="s">
        <v>184</v>
      </c>
      <c r="F191" s="148" t="s">
        <v>185</v>
      </c>
      <c r="G191" s="148" t="s">
        <v>177</v>
      </c>
      <c r="H191" s="148" t="s">
        <v>186</v>
      </c>
      <c r="I191" s="148"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324</v>
      </c>
      <c r="B204" s="184"/>
      <c r="C204" s="184"/>
      <c r="D204" s="184"/>
      <c r="E204" s="184"/>
      <c r="F204" s="184"/>
      <c r="G204" s="185"/>
    </row>
    <row r="205" spans="1:10" ht="30.75" hidden="1" customHeight="1" outlineLevel="1" x14ac:dyDescent="0.25">
      <c r="A205" s="232" t="s">
        <v>325</v>
      </c>
      <c r="B205" s="233"/>
      <c r="C205" s="233"/>
      <c r="D205" s="233"/>
      <c r="E205" s="233"/>
      <c r="F205" s="233"/>
      <c r="G205" s="234"/>
    </row>
    <row r="206" spans="1:10" ht="30.75" hidden="1" customHeight="1" outlineLevel="1" x14ac:dyDescent="0.25">
      <c r="A206" s="165" t="s">
        <v>326</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93:C193"/>
    <mergeCell ref="A194:C194"/>
    <mergeCell ref="A195:C195"/>
    <mergeCell ref="A187:C187"/>
    <mergeCell ref="A188:C188"/>
    <mergeCell ref="A181:C181"/>
    <mergeCell ref="A182:C182"/>
    <mergeCell ref="A196:C196"/>
    <mergeCell ref="A184:C184"/>
    <mergeCell ref="A185:C185"/>
    <mergeCell ref="A186:C186"/>
    <mergeCell ref="A189:F189"/>
    <mergeCell ref="A190:J190"/>
    <mergeCell ref="A191:C191"/>
    <mergeCell ref="A192:C192"/>
    <mergeCell ref="A183:C183"/>
    <mergeCell ref="A172:G172"/>
    <mergeCell ref="A173:C173"/>
    <mergeCell ref="A174:C174"/>
    <mergeCell ref="A175:C175"/>
    <mergeCell ref="A176:C176"/>
    <mergeCell ref="A177:C177"/>
    <mergeCell ref="A178:C178"/>
    <mergeCell ref="A179:C179"/>
    <mergeCell ref="A180:C180"/>
    <mergeCell ref="C147:E147"/>
    <mergeCell ref="C148:E148"/>
    <mergeCell ref="A170:G170"/>
    <mergeCell ref="C153:E153"/>
    <mergeCell ref="C155:E155"/>
    <mergeCell ref="C156:E156"/>
    <mergeCell ref="C160:E160"/>
    <mergeCell ref="C161:E161"/>
    <mergeCell ref="C152:E152"/>
    <mergeCell ref="C162:E162"/>
    <mergeCell ref="C163:E163"/>
    <mergeCell ref="C166:F166"/>
    <mergeCell ref="C167:F167"/>
    <mergeCell ref="C168:F168"/>
    <mergeCell ref="C169:G169"/>
    <mergeCell ref="C164:E164"/>
    <mergeCell ref="C165:E165"/>
    <mergeCell ref="C149:E149"/>
    <mergeCell ref="C150:E150"/>
    <mergeCell ref="A99:G99"/>
    <mergeCell ref="A105:G105"/>
    <mergeCell ref="A111:G111"/>
    <mergeCell ref="A120:G120"/>
    <mergeCell ref="A124:G124"/>
    <mergeCell ref="A125:G125"/>
    <mergeCell ref="A131:G131"/>
    <mergeCell ref="A136:G136"/>
    <mergeCell ref="A144:G144"/>
    <mergeCell ref="A61:G61"/>
    <mergeCell ref="A70:G70"/>
    <mergeCell ref="A81:G81"/>
    <mergeCell ref="A92:G92"/>
    <mergeCell ref="C24:G24"/>
    <mergeCell ref="C14:F14"/>
    <mergeCell ref="C15:F15"/>
    <mergeCell ref="C16:F16"/>
    <mergeCell ref="C17:F17"/>
    <mergeCell ref="C18:G18"/>
    <mergeCell ref="A19:G19"/>
    <mergeCell ref="C20:F20"/>
    <mergeCell ref="C21:F21"/>
    <mergeCell ref="C22:F22"/>
    <mergeCell ref="C23:F23"/>
    <mergeCell ref="A1:G1"/>
    <mergeCell ref="B2:C2"/>
    <mergeCell ref="D2:E2"/>
    <mergeCell ref="F2:G2"/>
    <mergeCell ref="A5:G5"/>
    <mergeCell ref="A8:G8"/>
    <mergeCell ref="A25:G25"/>
    <mergeCell ref="A26:G26"/>
    <mergeCell ref="C39:G39"/>
    <mergeCell ref="A13:G13"/>
    <mergeCell ref="A210:G210"/>
    <mergeCell ref="A197:C197"/>
    <mergeCell ref="A198:C198"/>
    <mergeCell ref="A199:C199"/>
    <mergeCell ref="A207:G207"/>
    <mergeCell ref="C48:G48"/>
    <mergeCell ref="A40:G40"/>
    <mergeCell ref="A44:G44"/>
    <mergeCell ref="A93:G93"/>
    <mergeCell ref="A54:G54"/>
    <mergeCell ref="C55:F55"/>
    <mergeCell ref="C56:F56"/>
    <mergeCell ref="C57:F57"/>
    <mergeCell ref="C58:F58"/>
    <mergeCell ref="C59:G59"/>
    <mergeCell ref="A209:G209"/>
    <mergeCell ref="A208:G208"/>
    <mergeCell ref="A200:E200"/>
    <mergeCell ref="A201:G201"/>
    <mergeCell ref="A203:G203"/>
    <mergeCell ref="A204:G204"/>
    <mergeCell ref="A205:G205"/>
    <mergeCell ref="A206:G206"/>
    <mergeCell ref="A60:G60"/>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3" zoomScaleSheetLayoutView="100" zoomScalePageLayoutView="66" workbookViewId="0">
      <selection activeCell="C18" sqref="C18:G18"/>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327</v>
      </c>
      <c r="B2" s="228" t="s">
        <v>1</v>
      </c>
      <c r="C2" s="229"/>
      <c r="D2" s="228" t="s">
        <v>328</v>
      </c>
      <c r="E2" s="229"/>
      <c r="F2" s="230">
        <v>43598</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264500</v>
      </c>
    </row>
    <row r="7" spans="1:8" ht="22.5" hidden="1" customHeight="1" outlineLevel="1" thickBot="1" x14ac:dyDescent="0.3">
      <c r="A7" s="17" t="s">
        <v>12</v>
      </c>
      <c r="B7" s="18" t="s">
        <v>11</v>
      </c>
      <c r="C7" s="19">
        <v>4038</v>
      </c>
      <c r="D7" s="19">
        <v>3983</v>
      </c>
      <c r="E7" s="19">
        <v>3956</v>
      </c>
      <c r="F7" s="19">
        <v>11977</v>
      </c>
      <c r="G7" s="20">
        <v>271081</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549.95000000000005</v>
      </c>
    </row>
    <row r="10" spans="1:8" ht="22.5" hidden="1" customHeight="1" outlineLevel="1" x14ac:dyDescent="0.25">
      <c r="A10" s="25" t="s">
        <v>16</v>
      </c>
      <c r="B10" s="26" t="s">
        <v>15</v>
      </c>
      <c r="C10" s="27">
        <v>0</v>
      </c>
      <c r="D10" s="27">
        <v>0</v>
      </c>
      <c r="E10" s="27">
        <v>0</v>
      </c>
      <c r="F10" s="27">
        <v>0</v>
      </c>
      <c r="G10" s="28">
        <v>2.0499999999999998</v>
      </c>
    </row>
    <row r="11" spans="1:8" ht="22.5" hidden="1" customHeight="1" outlineLevel="1" x14ac:dyDescent="0.25">
      <c r="A11" s="29" t="s">
        <v>17</v>
      </c>
      <c r="B11" s="26" t="s">
        <v>15</v>
      </c>
      <c r="C11" s="27">
        <v>0</v>
      </c>
      <c r="D11" s="27">
        <v>0</v>
      </c>
      <c r="E11" s="27">
        <v>0</v>
      </c>
      <c r="F11" s="27">
        <v>0</v>
      </c>
      <c r="G11" s="28">
        <v>2.0499999999999998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f>2815.61010742188+2032.68</f>
        <v>4848.2901074218798</v>
      </c>
      <c r="D16" s="215"/>
      <c r="E16" s="215"/>
      <c r="F16" s="216"/>
      <c r="G16" s="34">
        <f>97529.4196777344+2032.68</f>
        <v>99562.099677734397</v>
      </c>
    </row>
    <row r="17" spans="1:7" ht="22.5" hidden="1" customHeight="1" outlineLevel="1" x14ac:dyDescent="0.25">
      <c r="A17" s="25" t="s">
        <v>24</v>
      </c>
      <c r="B17" s="26" t="s">
        <v>22</v>
      </c>
      <c r="C17" s="217">
        <f>112+81</f>
        <v>193</v>
      </c>
      <c r="D17" s="218"/>
      <c r="E17" s="218"/>
      <c r="F17" s="219"/>
      <c r="G17" s="34">
        <f>3855+81</f>
        <v>3936</v>
      </c>
    </row>
    <row r="18" spans="1:7" ht="22.5" hidden="1" customHeight="1" outlineLevel="1" thickBot="1" x14ac:dyDescent="0.3">
      <c r="A18" s="25" t="s">
        <v>25</v>
      </c>
      <c r="B18" s="26" t="s">
        <v>11</v>
      </c>
      <c r="C18" s="220">
        <f>61456.5803222656-2032.68</f>
        <v>59423.900322265603</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26.0200004577637</v>
      </c>
      <c r="D20" s="224"/>
      <c r="E20" s="224"/>
      <c r="F20" s="225"/>
      <c r="G20" s="34">
        <v>627.63999748230003</v>
      </c>
    </row>
    <row r="21" spans="1:7" ht="22.5" hidden="1" customHeight="1" outlineLevel="1" x14ac:dyDescent="0.25">
      <c r="A21" s="25" t="s">
        <v>21</v>
      </c>
      <c r="B21" s="26" t="s">
        <v>22</v>
      </c>
      <c r="C21" s="217">
        <v>2</v>
      </c>
      <c r="D21" s="218"/>
      <c r="E21" s="218"/>
      <c r="F21" s="219"/>
      <c r="G21" s="34">
        <v>49</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41497.929998397864</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5724</v>
      </c>
      <c r="D27" s="36">
        <v>3344</v>
      </c>
      <c r="E27" s="36">
        <v>4174</v>
      </c>
      <c r="F27" s="37">
        <v>13242</v>
      </c>
      <c r="G27" s="34">
        <v>269844</v>
      </c>
    </row>
    <row r="28" spans="1:7" ht="22.5" hidden="1" customHeight="1" outlineLevel="2" x14ac:dyDescent="0.25">
      <c r="A28" s="35" t="s">
        <v>33</v>
      </c>
      <c r="B28" s="26" t="s">
        <v>22</v>
      </c>
      <c r="C28" s="36">
        <v>78</v>
      </c>
      <c r="D28" s="36">
        <v>58</v>
      </c>
      <c r="E28" s="36">
        <v>60</v>
      </c>
      <c r="F28" s="37">
        <v>196</v>
      </c>
      <c r="G28" s="34">
        <v>3868</v>
      </c>
    </row>
    <row r="29" spans="1:7" ht="22.5" hidden="1" customHeight="1" outlineLevel="2" x14ac:dyDescent="0.25">
      <c r="A29" s="35" t="s">
        <v>34</v>
      </c>
      <c r="B29" s="26" t="s">
        <v>15</v>
      </c>
      <c r="C29" s="38">
        <v>4.95</v>
      </c>
      <c r="D29" s="38">
        <v>3.1</v>
      </c>
      <c r="E29" s="38">
        <v>3.9</v>
      </c>
      <c r="F29" s="27">
        <v>11.950000000000001</v>
      </c>
      <c r="G29" s="28">
        <v>247.65</v>
      </c>
    </row>
    <row r="30" spans="1:7" ht="22.5" hidden="1" customHeight="1" outlineLevel="2" x14ac:dyDescent="0.25">
      <c r="A30" s="35" t="s">
        <v>35</v>
      </c>
      <c r="B30" s="26" t="s">
        <v>36</v>
      </c>
      <c r="C30" s="36">
        <v>1156.3636363636363</v>
      </c>
      <c r="D30" s="36">
        <v>1078.7096774193549</v>
      </c>
      <c r="E30" s="36">
        <v>1070.2564102564104</v>
      </c>
      <c r="F30" s="36">
        <v>1108.1171548117154</v>
      </c>
      <c r="G30" s="34">
        <v>1089.6184130829799</v>
      </c>
    </row>
    <row r="31" spans="1:7" ht="22.5" hidden="1" customHeight="1" outlineLevel="2" x14ac:dyDescent="0.25">
      <c r="A31" s="35" t="s">
        <v>37</v>
      </c>
      <c r="B31" s="26" t="s">
        <v>11</v>
      </c>
      <c r="C31" s="38">
        <v>176.330001831055</v>
      </c>
      <c r="D31" s="38">
        <v>258.54998779296898</v>
      </c>
      <c r="E31" s="38">
        <v>0</v>
      </c>
      <c r="F31" s="27">
        <v>434.87998962402401</v>
      </c>
      <c r="G31" s="28">
        <v>15391.6201171875</v>
      </c>
    </row>
    <row r="32" spans="1:7" ht="22.5" hidden="1" customHeight="1" outlineLevel="2" x14ac:dyDescent="0.25">
      <c r="A32" s="35" t="s">
        <v>38</v>
      </c>
      <c r="B32" s="26" t="s">
        <v>22</v>
      </c>
      <c r="C32" s="36">
        <v>7</v>
      </c>
      <c r="D32" s="36">
        <v>10</v>
      </c>
      <c r="E32" s="36">
        <v>0</v>
      </c>
      <c r="F32" s="37">
        <v>17</v>
      </c>
      <c r="G32" s="34">
        <v>600</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1.48</v>
      </c>
      <c r="D35" s="38">
        <v>2.63</v>
      </c>
      <c r="E35" s="38">
        <v>0</v>
      </c>
      <c r="F35" s="27">
        <v>4.1099999999999994</v>
      </c>
      <c r="G35" s="28">
        <v>134.35</v>
      </c>
    </row>
    <row r="36" spans="1:8" ht="22.5" hidden="1" customHeight="1" outlineLevel="2" x14ac:dyDescent="0.25">
      <c r="A36" s="35" t="s">
        <v>42</v>
      </c>
      <c r="B36" s="26" t="s">
        <v>36</v>
      </c>
      <c r="C36" s="36">
        <v>119.14189312909122</v>
      </c>
      <c r="D36" s="36">
        <v>98.307980149417872</v>
      </c>
      <c r="E36" s="36">
        <v>0</v>
      </c>
      <c r="F36" s="36">
        <v>105.81021645353384</v>
      </c>
      <c r="G36" s="34">
        <v>114.56360340295869</v>
      </c>
    </row>
    <row r="37" spans="1:8" ht="22.5" hidden="1" customHeight="1" outlineLevel="2" x14ac:dyDescent="0.25">
      <c r="A37" s="35" t="s">
        <v>43</v>
      </c>
      <c r="B37" s="26" t="s">
        <v>11</v>
      </c>
      <c r="C37" s="36">
        <v>5900.3300018310547</v>
      </c>
      <c r="D37" s="36">
        <v>3602.5499877929687</v>
      </c>
      <c r="E37" s="36">
        <v>4174</v>
      </c>
      <c r="F37" s="36">
        <v>13676.879989624023</v>
      </c>
      <c r="G37" s="39">
        <v>285235.6201171875</v>
      </c>
    </row>
    <row r="38" spans="1:8" ht="22.5" hidden="1" customHeight="1" outlineLevel="2" x14ac:dyDescent="0.25">
      <c r="A38" s="35" t="s">
        <v>44</v>
      </c>
      <c r="B38" s="26" t="s">
        <v>11</v>
      </c>
      <c r="C38" s="36">
        <v>4678</v>
      </c>
      <c r="D38" s="36">
        <v>4150</v>
      </c>
      <c r="E38" s="36">
        <v>4100</v>
      </c>
      <c r="F38" s="37">
        <v>12928</v>
      </c>
      <c r="G38" s="34">
        <v>284674</v>
      </c>
    </row>
    <row r="39" spans="1:8" ht="22.5" hidden="1" customHeight="1" outlineLevel="2" x14ac:dyDescent="0.25">
      <c r="A39" s="40" t="s">
        <v>45</v>
      </c>
      <c r="B39" s="26" t="s">
        <v>11</v>
      </c>
      <c r="C39" s="199">
        <v>73295.970046997027</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3979</v>
      </c>
      <c r="D41" s="36">
        <v>3964</v>
      </c>
      <c r="E41" s="36">
        <v>3969</v>
      </c>
      <c r="F41" s="37">
        <v>11912</v>
      </c>
      <c r="G41" s="34">
        <v>268809</v>
      </c>
    </row>
    <row r="42" spans="1:8" ht="22.5" hidden="1" customHeight="1" outlineLevel="2" x14ac:dyDescent="0.25">
      <c r="A42" s="35" t="s">
        <v>48</v>
      </c>
      <c r="B42" s="26" t="s">
        <v>15</v>
      </c>
      <c r="C42" s="38">
        <v>7.2</v>
      </c>
      <c r="D42" s="38">
        <v>7.17</v>
      </c>
      <c r="E42" s="38">
        <v>7.15</v>
      </c>
      <c r="F42" s="27">
        <v>21.520000000000003</v>
      </c>
      <c r="G42" s="28">
        <v>492.8</v>
      </c>
    </row>
    <row r="43" spans="1:8" ht="22.5" hidden="1" customHeight="1" outlineLevel="2" x14ac:dyDescent="0.25">
      <c r="A43" s="35" t="s">
        <v>49</v>
      </c>
      <c r="B43" s="26" t="s">
        <v>36</v>
      </c>
      <c r="C43" s="36">
        <v>552.63888888888891</v>
      </c>
      <c r="D43" s="36">
        <v>552.85913528591357</v>
      </c>
      <c r="E43" s="36">
        <v>555.10489510489504</v>
      </c>
      <c r="F43" s="37">
        <v>553.53159851301109</v>
      </c>
      <c r="G43" s="34">
        <v>545.47280844155841</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414.25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3777.0699999999997</v>
      </c>
      <c r="D62" s="36">
        <v>3590.5699999999997</v>
      </c>
      <c r="E62" s="36">
        <v>3629.6</v>
      </c>
      <c r="F62" s="36">
        <v>10997.24</v>
      </c>
      <c r="G62" s="34">
        <v>254835.24</v>
      </c>
    </row>
    <row r="63" spans="1:7" ht="22.5" hidden="1" customHeight="1" outlineLevel="3" x14ac:dyDescent="0.25">
      <c r="A63" s="35" t="s">
        <v>68</v>
      </c>
      <c r="B63" s="46" t="s">
        <v>69</v>
      </c>
      <c r="C63" s="47">
        <v>0.93575447367573494</v>
      </c>
      <c r="D63" s="47">
        <v>0.89604082702169874</v>
      </c>
      <c r="E63" s="47">
        <v>0.90214724765055465</v>
      </c>
      <c r="F63" s="47">
        <v>0.91136114455909301</v>
      </c>
      <c r="G63" s="48">
        <v>0.91810014712790033</v>
      </c>
    </row>
    <row r="64" spans="1:7" ht="22.5" hidden="1" customHeight="1" outlineLevel="3" x14ac:dyDescent="0.25">
      <c r="A64" s="35" t="s">
        <v>70</v>
      </c>
      <c r="B64" s="26" t="s">
        <v>11</v>
      </c>
      <c r="C64" s="36">
        <v>223.04</v>
      </c>
      <c r="D64" s="36">
        <v>378.23</v>
      </c>
      <c r="E64" s="36">
        <v>354.09000000000003</v>
      </c>
      <c r="F64" s="37">
        <v>955.36</v>
      </c>
      <c r="G64" s="34">
        <v>20101.39</v>
      </c>
    </row>
    <row r="65" spans="1:7" ht="22.5" hidden="1" customHeight="1" outlineLevel="3" x14ac:dyDescent="0.25">
      <c r="A65" s="35" t="s">
        <v>71</v>
      </c>
      <c r="B65" s="46" t="s">
        <v>69</v>
      </c>
      <c r="C65" s="47">
        <v>5.5257296742881636E-2</v>
      </c>
      <c r="D65" s="47">
        <v>9.4388780055650531E-2</v>
      </c>
      <c r="E65" s="47">
        <v>8.8010061417397215E-2</v>
      </c>
      <c r="F65" s="47">
        <v>7.9172408992253973E-2</v>
      </c>
      <c r="G65" s="48">
        <v>7.2419690135772832E-2</v>
      </c>
    </row>
    <row r="66" spans="1:7" ht="22.5" hidden="1" customHeight="1" outlineLevel="3" x14ac:dyDescent="0.25">
      <c r="A66" s="35" t="s">
        <v>72</v>
      </c>
      <c r="B66" s="26" t="s">
        <v>11</v>
      </c>
      <c r="C66" s="36">
        <v>36.28</v>
      </c>
      <c r="D66" s="36">
        <v>38.349999999999994</v>
      </c>
      <c r="E66" s="36">
        <v>39.6</v>
      </c>
      <c r="F66" s="37">
        <v>114.22999999999999</v>
      </c>
      <c r="G66" s="34">
        <v>2631.3900000000003</v>
      </c>
    </row>
    <row r="67" spans="1:7" ht="22.5" hidden="1" customHeight="1" outlineLevel="3" x14ac:dyDescent="0.25">
      <c r="A67" s="35" t="s">
        <v>73</v>
      </c>
      <c r="B67" s="46" t="s">
        <v>69</v>
      </c>
      <c r="C67" s="47">
        <v>8.9882295813833654E-3</v>
      </c>
      <c r="D67" s="47">
        <v>9.5703929226507618E-3</v>
      </c>
      <c r="E67" s="47">
        <v>9.8426909320481499E-3</v>
      </c>
      <c r="F67" s="47">
        <v>9.4664464486530417E-3</v>
      </c>
      <c r="G67" s="48">
        <v>9.4801627363267568E-3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35.72</v>
      </c>
      <c r="D71" s="36">
        <v>19.22</v>
      </c>
      <c r="E71" s="36">
        <v>0</v>
      </c>
      <c r="F71" s="37">
        <v>54.94</v>
      </c>
      <c r="G71" s="34">
        <v>7091.62</v>
      </c>
    </row>
    <row r="72" spans="1:7" ht="22.5" hidden="1" customHeight="1" outlineLevel="3" x14ac:dyDescent="0.25">
      <c r="A72" s="35" t="s">
        <v>78</v>
      </c>
      <c r="B72" s="46" t="s">
        <v>69</v>
      </c>
      <c r="C72" s="47">
        <v>1.7749597503528055E-2</v>
      </c>
      <c r="D72" s="47">
        <v>9.6357756999974915E-3</v>
      </c>
      <c r="E72" s="47">
        <v>0</v>
      </c>
      <c r="F72" s="47">
        <v>9.1391955711331851E-3</v>
      </c>
      <c r="G72" s="48">
        <v>5.12583804389505E-2</v>
      </c>
    </row>
    <row r="73" spans="1:7" ht="22.5" hidden="1" customHeight="1" outlineLevel="3" x14ac:dyDescent="0.25">
      <c r="A73" s="35" t="s">
        <v>79</v>
      </c>
      <c r="B73" s="26" t="s">
        <v>11</v>
      </c>
      <c r="C73" s="36">
        <v>1846.5</v>
      </c>
      <c r="D73" s="36">
        <v>1766.8</v>
      </c>
      <c r="E73" s="36">
        <v>1807</v>
      </c>
      <c r="F73" s="37">
        <v>5420.3</v>
      </c>
      <c r="G73" s="34">
        <v>119953.47</v>
      </c>
    </row>
    <row r="74" spans="1:7" ht="22.5" hidden="1" customHeight="1" outlineLevel="3" x14ac:dyDescent="0.25">
      <c r="A74" s="35" t="s">
        <v>80</v>
      </c>
      <c r="B74" s="46" t="s">
        <v>69</v>
      </c>
      <c r="C74" s="47">
        <v>0.91754288326608491</v>
      </c>
      <c r="D74" s="47">
        <v>0.88576943323390067</v>
      </c>
      <c r="E74" s="47">
        <v>0.90152565880721225</v>
      </c>
      <c r="F74" s="47">
        <v>0.90165966061545688</v>
      </c>
      <c r="G74" s="48">
        <v>0.86702623663312983</v>
      </c>
    </row>
    <row r="75" spans="1:7" ht="22.5" hidden="1" customHeight="1" outlineLevel="3" x14ac:dyDescent="0.25">
      <c r="A75" s="35" t="s">
        <v>81</v>
      </c>
      <c r="B75" s="26" t="s">
        <v>11</v>
      </c>
      <c r="C75" s="36">
        <v>112.02</v>
      </c>
      <c r="D75" s="36">
        <v>189.43</v>
      </c>
      <c r="E75" s="36">
        <v>177.54</v>
      </c>
      <c r="F75" s="37">
        <v>478.99</v>
      </c>
      <c r="G75" s="34">
        <v>9989.85</v>
      </c>
    </row>
    <row r="76" spans="1:7" ht="22.5" hidden="1" customHeight="1" outlineLevel="3" x14ac:dyDescent="0.25">
      <c r="A76" s="35" t="s">
        <v>82</v>
      </c>
      <c r="B76" s="46" t="s">
        <v>69</v>
      </c>
      <c r="C76" s="47">
        <v>5.5663771342251193E-2</v>
      </c>
      <c r="D76" s="47">
        <v>9.4969042187852501E-2</v>
      </c>
      <c r="E76" s="47">
        <v>8.8576018519442426E-2</v>
      </c>
      <c r="F76" s="47">
        <v>7.9679346316292032E-2</v>
      </c>
      <c r="G76" s="48">
        <v>7.2206848622465625E-2</v>
      </c>
    </row>
    <row r="77" spans="1:7" ht="22.5" hidden="1" customHeight="1" outlineLevel="3" x14ac:dyDescent="0.25">
      <c r="A77" s="35" t="s">
        <v>83</v>
      </c>
      <c r="B77" s="26" t="s">
        <v>11</v>
      </c>
      <c r="C77" s="36">
        <v>18.2</v>
      </c>
      <c r="D77" s="36">
        <v>19.2</v>
      </c>
      <c r="E77" s="36">
        <v>19.84</v>
      </c>
      <c r="F77" s="37">
        <v>57.239999999999995</v>
      </c>
      <c r="G77" s="34">
        <v>1315.51</v>
      </c>
    </row>
    <row r="78" spans="1:7" ht="22.5" hidden="1" customHeight="1" outlineLevel="3" x14ac:dyDescent="0.25">
      <c r="A78" s="35" t="s">
        <v>84</v>
      </c>
      <c r="B78" s="46" t="s">
        <v>69</v>
      </c>
      <c r="C78" s="47">
        <v>9.0437478881357954E-3</v>
      </c>
      <c r="D78" s="47">
        <v>9.625748878249317E-3</v>
      </c>
      <c r="E78" s="47">
        <v>9.8983226733453736E-3</v>
      </c>
      <c r="F78" s="47">
        <v>9.5217974971180102E-3</v>
      </c>
      <c r="G78" s="48">
        <v>9.5085343054540118E-3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30.25</v>
      </c>
      <c r="D82" s="36">
        <v>20.149999999999999</v>
      </c>
      <c r="E82" s="36">
        <v>0</v>
      </c>
      <c r="F82" s="37">
        <v>50.4</v>
      </c>
      <c r="G82" s="34">
        <v>6156.43</v>
      </c>
    </row>
    <row r="83" spans="1:7" ht="22.5" hidden="1" customHeight="1" outlineLevel="3" x14ac:dyDescent="0.25">
      <c r="A83" s="35" t="s">
        <v>89</v>
      </c>
      <c r="B83" s="46" t="s">
        <v>69</v>
      </c>
      <c r="C83" s="47">
        <v>1.4946021393809137E-2</v>
      </c>
      <c r="D83" s="47">
        <v>1.0012422360248446E-2</v>
      </c>
      <c r="E83" s="47">
        <v>0</v>
      </c>
      <c r="F83" s="47">
        <v>8.3232045658722196E-3</v>
      </c>
      <c r="G83" s="48">
        <v>4.422164529951212E-2</v>
      </c>
    </row>
    <row r="84" spans="1:7" ht="22.5" hidden="1" customHeight="1" outlineLevel="3" x14ac:dyDescent="0.25">
      <c r="A84" s="35" t="s">
        <v>90</v>
      </c>
      <c r="B84" s="26" t="s">
        <v>11</v>
      </c>
      <c r="C84" s="36">
        <v>1864.6</v>
      </c>
      <c r="D84" s="36">
        <v>1784.4</v>
      </c>
      <c r="E84" s="36">
        <v>1822.6</v>
      </c>
      <c r="F84" s="37">
        <v>5471.6</v>
      </c>
      <c r="G84" s="34">
        <v>121633.72</v>
      </c>
    </row>
    <row r="85" spans="1:7" ht="22.5" hidden="1" customHeight="1" outlineLevel="3" x14ac:dyDescent="0.25">
      <c r="A85" s="35" t="s">
        <v>91</v>
      </c>
      <c r="B85" s="46" t="s">
        <v>69</v>
      </c>
      <c r="C85" s="47">
        <v>0.92126781788087653</v>
      </c>
      <c r="D85" s="47">
        <v>0.88665838509316763</v>
      </c>
      <c r="E85" s="47">
        <v>0.90276436294832363</v>
      </c>
      <c r="F85" s="47">
        <v>0.9035961528298897</v>
      </c>
      <c r="G85" s="48">
        <v>0.87369518085971476</v>
      </c>
    </row>
    <row r="86" spans="1:7" ht="22.5" hidden="1" customHeight="1" outlineLevel="3" x14ac:dyDescent="0.25">
      <c r="A86" s="35" t="s">
        <v>92</v>
      </c>
      <c r="B86" s="26" t="s">
        <v>11</v>
      </c>
      <c r="C86" s="36">
        <v>111.02</v>
      </c>
      <c r="D86" s="36">
        <v>188.8</v>
      </c>
      <c r="E86" s="36">
        <v>176.55</v>
      </c>
      <c r="F86" s="37">
        <v>476.37</v>
      </c>
      <c r="G86" s="34">
        <v>10111.540000000001</v>
      </c>
    </row>
    <row r="87" spans="1:7" ht="22.5" hidden="1" customHeight="1" outlineLevel="3" x14ac:dyDescent="0.25">
      <c r="A87" s="35" t="s">
        <v>93</v>
      </c>
      <c r="B87" s="46" t="s">
        <v>69</v>
      </c>
      <c r="C87" s="47">
        <v>5.4853133723659186E-2</v>
      </c>
      <c r="D87" s="47">
        <v>9.3813664596273286E-2</v>
      </c>
      <c r="E87" s="47">
        <v>8.7448177481908571E-2</v>
      </c>
      <c r="F87" s="47">
        <v>7.8669146012788668E-2</v>
      </c>
      <c r="G87" s="48">
        <v>7.2631205960569489E-2</v>
      </c>
    </row>
    <row r="88" spans="1:7" ht="22.5" hidden="1" customHeight="1" outlineLevel="3" x14ac:dyDescent="0.25">
      <c r="A88" s="35" t="s">
        <v>94</v>
      </c>
      <c r="B88" s="26" t="s">
        <v>11</v>
      </c>
      <c r="C88" s="36">
        <v>18.079999999999998</v>
      </c>
      <c r="D88" s="36">
        <v>19.149999999999999</v>
      </c>
      <c r="E88" s="36">
        <v>19.760000000000002</v>
      </c>
      <c r="F88" s="37">
        <v>56.989999999999995</v>
      </c>
      <c r="G88" s="34">
        <v>1315.88</v>
      </c>
    </row>
    <row r="89" spans="1:7" ht="22.5" hidden="1" customHeight="1" outlineLevel="3" x14ac:dyDescent="0.25">
      <c r="A89" s="35" t="s">
        <v>95</v>
      </c>
      <c r="B89" s="46" t="s">
        <v>69</v>
      </c>
      <c r="C89" s="47">
        <v>8.9330270016551791E-3</v>
      </c>
      <c r="D89" s="47">
        <v>9.515527950310557E-3</v>
      </c>
      <c r="E89" s="47">
        <v>9.7874595697678458E-3</v>
      </c>
      <c r="F89" s="47">
        <v>9.4114965914495578E-3</v>
      </c>
      <c r="G89" s="48">
        <v>9.4519678802036274E-3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1117.69</v>
      </c>
      <c r="D94" s="36">
        <v>1115.06</v>
      </c>
      <c r="E94" s="36">
        <v>1115.75</v>
      </c>
      <c r="F94" s="37">
        <v>3348.5</v>
      </c>
      <c r="G94" s="34">
        <v>76092.12</v>
      </c>
    </row>
    <row r="95" spans="1:7" ht="22.5" hidden="1" customHeight="1" outlineLevel="2" x14ac:dyDescent="0.25">
      <c r="A95" s="35" t="s">
        <v>101</v>
      </c>
      <c r="B95" s="26" t="s">
        <v>11</v>
      </c>
      <c r="C95" s="36">
        <v>1160.25</v>
      </c>
      <c r="D95" s="36">
        <v>1157.3800000000001</v>
      </c>
      <c r="E95" s="36">
        <v>1157.25</v>
      </c>
      <c r="F95" s="37">
        <v>3474.88</v>
      </c>
      <c r="G95" s="34">
        <v>76212.820000000007</v>
      </c>
    </row>
    <row r="96" spans="1:7" ht="22.5" hidden="1" customHeight="1" outlineLevel="2" x14ac:dyDescent="0.25">
      <c r="A96" s="35" t="s">
        <v>102</v>
      </c>
      <c r="B96" s="26" t="s">
        <v>11</v>
      </c>
      <c r="C96" s="36">
        <v>1152.06</v>
      </c>
      <c r="D96" s="36">
        <v>1155.56</v>
      </c>
      <c r="E96" s="36">
        <v>1154.56</v>
      </c>
      <c r="F96" s="37">
        <v>3462.18</v>
      </c>
      <c r="G96" s="34">
        <v>77585.87</v>
      </c>
    </row>
    <row r="97" spans="1:7" ht="22.5" hidden="1" customHeight="1" outlineLevel="2" x14ac:dyDescent="0.25">
      <c r="A97" s="35" t="s">
        <v>103</v>
      </c>
      <c r="B97" s="26" t="s">
        <v>11</v>
      </c>
      <c r="C97" s="36">
        <v>2311.3000000000002</v>
      </c>
      <c r="D97" s="36">
        <v>2301.3000000000002</v>
      </c>
      <c r="E97" s="36">
        <v>2297.5</v>
      </c>
      <c r="F97" s="37">
        <v>6910.1</v>
      </c>
      <c r="G97" s="34">
        <v>157481.4</v>
      </c>
    </row>
    <row r="98" spans="1:7" ht="22.5" hidden="1" customHeight="1" outlineLevel="2" x14ac:dyDescent="0.25">
      <c r="A98" s="35" t="s">
        <v>104</v>
      </c>
      <c r="B98" s="46" t="s">
        <v>69</v>
      </c>
      <c r="C98" s="52">
        <v>0.67384839650145778</v>
      </c>
      <c r="D98" s="52">
        <v>0.67132438739789968</v>
      </c>
      <c r="E98" s="52">
        <v>0.67030190572885673</v>
      </c>
      <c r="F98" s="53">
        <v>0.67182535515810526</v>
      </c>
      <c r="G98" s="54">
        <v>0.68502694822816101</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1119.56</v>
      </c>
      <c r="D100" s="36">
        <v>1116.75</v>
      </c>
      <c r="E100" s="36">
        <v>1116.69</v>
      </c>
      <c r="F100" s="37">
        <v>3353</v>
      </c>
      <c r="G100" s="34">
        <v>76011.31</v>
      </c>
    </row>
    <row r="101" spans="1:7" ht="22.5" hidden="1" customHeight="1" outlineLevel="2" x14ac:dyDescent="0.25">
      <c r="A101" s="35" t="s">
        <v>107</v>
      </c>
      <c r="B101" s="26" t="s">
        <v>11</v>
      </c>
      <c r="C101" s="36">
        <v>1117.69</v>
      </c>
      <c r="D101" s="36">
        <v>1115.8699999999999</v>
      </c>
      <c r="E101" s="36">
        <v>1115.81</v>
      </c>
      <c r="F101" s="37">
        <v>3349.37</v>
      </c>
      <c r="G101" s="34">
        <v>75081.429999999993</v>
      </c>
    </row>
    <row r="102" spans="1:7" ht="22.5" hidden="1" customHeight="1" outlineLevel="2" x14ac:dyDescent="0.25">
      <c r="A102" s="35" t="s">
        <v>108</v>
      </c>
      <c r="B102" s="26" t="s">
        <v>11</v>
      </c>
      <c r="C102" s="36">
        <v>1048.1300000000001</v>
      </c>
      <c r="D102" s="36">
        <v>1045.5</v>
      </c>
      <c r="E102" s="36">
        <v>1045.44</v>
      </c>
      <c r="F102" s="37">
        <v>3139.07</v>
      </c>
      <c r="G102" s="34">
        <v>74442.25</v>
      </c>
    </row>
    <row r="103" spans="1:7" ht="22.5" hidden="1" customHeight="1" outlineLevel="2" x14ac:dyDescent="0.25">
      <c r="A103" s="35" t="s">
        <v>109</v>
      </c>
      <c r="B103" s="26" t="s">
        <v>11</v>
      </c>
      <c r="C103" s="36">
        <v>1996.7</v>
      </c>
      <c r="D103" s="36">
        <v>1973.8</v>
      </c>
      <c r="E103" s="36">
        <v>1948.5</v>
      </c>
      <c r="F103" s="37">
        <v>5919</v>
      </c>
      <c r="G103" s="34">
        <v>141020.5</v>
      </c>
    </row>
    <row r="104" spans="1:7" ht="22.5" hidden="1" customHeight="1" outlineLevel="2" x14ac:dyDescent="0.25">
      <c r="A104" s="35" t="s">
        <v>110</v>
      </c>
      <c r="B104" s="46" t="s">
        <v>69</v>
      </c>
      <c r="C104" s="52">
        <v>0.6077531366234652</v>
      </c>
      <c r="D104" s="52">
        <v>0.60211340646468103</v>
      </c>
      <c r="E104" s="52">
        <v>0.59442820795987728</v>
      </c>
      <c r="F104" s="53">
        <v>0.60143637516461002</v>
      </c>
      <c r="G104" s="54">
        <v>0.62527104995991978</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192.29000000000002</v>
      </c>
      <c r="D106" s="36">
        <v>206.20999999999998</v>
      </c>
      <c r="E106" s="36">
        <v>191.19</v>
      </c>
      <c r="F106" s="37">
        <v>589.69000000000005</v>
      </c>
      <c r="G106" s="34">
        <v>12024.84</v>
      </c>
    </row>
    <row r="107" spans="1:7" ht="22.5" hidden="1" customHeight="1" outlineLevel="2" x14ac:dyDescent="0.25">
      <c r="A107" s="35" t="s">
        <v>113</v>
      </c>
      <c r="B107" s="46" t="s">
        <v>69</v>
      </c>
      <c r="C107" s="52">
        <v>4.4635561745589608E-2</v>
      </c>
      <c r="D107" s="52">
        <v>4.8235129002830335E-2</v>
      </c>
      <c r="E107" s="52">
        <v>4.5028261893546868E-2</v>
      </c>
      <c r="F107" s="53">
        <v>4.5965032621150356E-2</v>
      </c>
      <c r="G107" s="54">
        <v>4.028396469168203E-2</v>
      </c>
    </row>
    <row r="108" spans="1:7" ht="22.5" hidden="1" customHeight="1" outlineLevel="2" x14ac:dyDescent="0.25">
      <c r="A108" s="35" t="s">
        <v>114</v>
      </c>
      <c r="B108" s="26" t="s">
        <v>11</v>
      </c>
      <c r="C108" s="36">
        <v>4114.7</v>
      </c>
      <c r="D108" s="36">
        <v>4069</v>
      </c>
      <c r="E108" s="36">
        <v>4054.8</v>
      </c>
      <c r="F108" s="37">
        <v>12238.5</v>
      </c>
      <c r="G108" s="34">
        <v>286483.3</v>
      </c>
    </row>
    <row r="109" spans="1:7" ht="22.5" hidden="1" customHeight="1" outlineLevel="2" x14ac:dyDescent="0.25">
      <c r="A109" s="35" t="s">
        <v>115</v>
      </c>
      <c r="B109" s="26" t="s">
        <v>11</v>
      </c>
      <c r="C109" s="36">
        <v>183</v>
      </c>
      <c r="D109" s="36">
        <v>179</v>
      </c>
      <c r="E109" s="36">
        <v>175</v>
      </c>
      <c r="F109" s="37">
        <v>537</v>
      </c>
      <c r="G109" s="34">
        <v>11678</v>
      </c>
    </row>
    <row r="110" spans="1:7" ht="22.5" hidden="1" customHeight="1" outlineLevel="2" thickBot="1" x14ac:dyDescent="0.3">
      <c r="A110" s="17" t="s">
        <v>116</v>
      </c>
      <c r="B110" s="49" t="s">
        <v>69</v>
      </c>
      <c r="C110" s="55">
        <v>0.61272779798015897</v>
      </c>
      <c r="D110" s="55">
        <v>0.60675919905996312</v>
      </c>
      <c r="E110" s="55">
        <v>0.60469763626873463</v>
      </c>
      <c r="F110" s="55">
        <v>0.60806379490236995</v>
      </c>
      <c r="G110" s="56">
        <v>0.62904495090089318</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4114.7</v>
      </c>
      <c r="D112" s="57">
        <v>4069</v>
      </c>
      <c r="E112" s="57">
        <v>4054.8</v>
      </c>
      <c r="F112" s="58">
        <v>12238.5</v>
      </c>
      <c r="G112" s="59">
        <v>286483.3</v>
      </c>
    </row>
    <row r="113" spans="1:7" ht="22.5" hidden="1" customHeight="1" outlineLevel="1" x14ac:dyDescent="0.25">
      <c r="A113" s="35" t="s">
        <v>118</v>
      </c>
      <c r="B113" s="26" t="s">
        <v>11</v>
      </c>
      <c r="C113" s="36">
        <v>1732</v>
      </c>
      <c r="D113" s="36">
        <v>3990</v>
      </c>
      <c r="E113" s="36">
        <v>3964</v>
      </c>
      <c r="F113" s="37">
        <v>9686</v>
      </c>
      <c r="G113" s="34">
        <v>262548</v>
      </c>
    </row>
    <row r="114" spans="1:7" ht="22.5" hidden="1" customHeight="1" outlineLevel="1" x14ac:dyDescent="0.25">
      <c r="A114" s="35" t="s">
        <v>119</v>
      </c>
      <c r="B114" s="26" t="s">
        <v>11</v>
      </c>
      <c r="C114" s="36">
        <v>4038</v>
      </c>
      <c r="D114" s="36">
        <v>3983</v>
      </c>
      <c r="E114" s="36">
        <v>3956</v>
      </c>
      <c r="F114" s="37">
        <v>11977</v>
      </c>
      <c r="G114" s="34">
        <v>271081</v>
      </c>
    </row>
    <row r="115" spans="1:7" ht="22.5" hidden="1" customHeight="1" outlineLevel="1" x14ac:dyDescent="0.25">
      <c r="A115" s="35" t="s">
        <v>120</v>
      </c>
      <c r="B115" s="46" t="s">
        <v>69</v>
      </c>
      <c r="C115" s="52">
        <v>0.98135951588208137</v>
      </c>
      <c r="D115" s="52">
        <v>0.97886458589333991</v>
      </c>
      <c r="E115" s="52">
        <v>0.97563381671105842</v>
      </c>
      <c r="F115" s="52">
        <v>0.97863300241042617</v>
      </c>
      <c r="G115" s="60">
        <v>0.94623665672658763</v>
      </c>
    </row>
    <row r="116" spans="1:7" ht="22.5" hidden="1" customHeight="1" outlineLevel="1" x14ac:dyDescent="0.25">
      <c r="A116" s="35" t="s">
        <v>121</v>
      </c>
      <c r="B116" s="61" t="s">
        <v>122</v>
      </c>
      <c r="C116" s="36">
        <v>1813</v>
      </c>
      <c r="D116" s="36">
        <v>1798</v>
      </c>
      <c r="E116" s="36">
        <v>1839</v>
      </c>
      <c r="F116" s="37">
        <v>5450</v>
      </c>
      <c r="G116" s="34">
        <v>361485</v>
      </c>
    </row>
    <row r="117" spans="1:7" ht="22.5" hidden="1" customHeight="1" outlineLevel="1" x14ac:dyDescent="0.25">
      <c r="A117" s="35" t="s">
        <v>123</v>
      </c>
      <c r="B117" s="61" t="s">
        <v>124</v>
      </c>
      <c r="C117" s="43">
        <v>0.44898464586428927</v>
      </c>
      <c r="D117" s="43">
        <v>0.45141852874717547</v>
      </c>
      <c r="E117" s="43">
        <v>0.46486349848331648</v>
      </c>
      <c r="F117" s="44">
        <v>0.45503882441345911</v>
      </c>
      <c r="G117" s="45">
        <v>1.3334944167979312</v>
      </c>
    </row>
    <row r="118" spans="1:7" ht="22.5" hidden="1" customHeight="1" outlineLevel="1" x14ac:dyDescent="0.25">
      <c r="A118" s="35" t="s">
        <v>125</v>
      </c>
      <c r="B118" s="61" t="s">
        <v>122</v>
      </c>
      <c r="C118" s="36">
        <v>61608</v>
      </c>
      <c r="D118" s="36">
        <v>58524</v>
      </c>
      <c r="E118" s="36">
        <v>59080</v>
      </c>
      <c r="F118" s="37">
        <v>179212</v>
      </c>
      <c r="G118" s="34">
        <v>3990412</v>
      </c>
    </row>
    <row r="119" spans="1:7" ht="22.5" hidden="1" customHeight="1" outlineLevel="1" thickBot="1" x14ac:dyDescent="0.3">
      <c r="A119" s="17" t="s">
        <v>126</v>
      </c>
      <c r="B119" s="62" t="s">
        <v>124</v>
      </c>
      <c r="C119" s="63">
        <v>15.257057949479941</v>
      </c>
      <c r="D119" s="63">
        <v>14.693447150389154</v>
      </c>
      <c r="E119" s="63">
        <v>14.93427704752275</v>
      </c>
      <c r="F119" s="64">
        <v>14.96301244051098</v>
      </c>
      <c r="G119" s="65">
        <v>14.720367712971401</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3813.35</v>
      </c>
      <c r="D121" s="57">
        <v>3628.9199999999996</v>
      </c>
      <c r="E121" s="57">
        <v>3669.2</v>
      </c>
      <c r="F121" s="58">
        <v>11111.47</v>
      </c>
      <c r="G121" s="66">
        <v>257466.63</v>
      </c>
    </row>
    <row r="122" spans="1:7" ht="22.5" hidden="1" customHeight="1" outlineLevel="1" x14ac:dyDescent="0.25">
      <c r="A122" s="35" t="s">
        <v>47</v>
      </c>
      <c r="B122" s="26" t="s">
        <v>11</v>
      </c>
      <c r="C122" s="36">
        <v>4038</v>
      </c>
      <c r="D122" s="36">
        <v>3983</v>
      </c>
      <c r="E122" s="36">
        <v>3956</v>
      </c>
      <c r="F122" s="37">
        <v>11977</v>
      </c>
      <c r="G122" s="34">
        <v>271081</v>
      </c>
    </row>
    <row r="123" spans="1:7" ht="22.5" hidden="1" customHeight="1" outlineLevel="1" thickBot="1" x14ac:dyDescent="0.3">
      <c r="A123" s="17" t="s">
        <v>129</v>
      </c>
      <c r="B123" s="49" t="s">
        <v>69</v>
      </c>
      <c r="C123" s="55">
        <v>1.0589114558065742</v>
      </c>
      <c r="D123" s="55">
        <v>1.0975717293299385</v>
      </c>
      <c r="E123" s="55">
        <v>1.0781641774773794</v>
      </c>
      <c r="F123" s="67">
        <v>1.0778951839855573</v>
      </c>
      <c r="G123" s="68">
        <v>1.052878192408857</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55.11</v>
      </c>
      <c r="D126" s="36">
        <v>242.59</v>
      </c>
      <c r="E126" s="36">
        <v>242.52</v>
      </c>
      <c r="F126" s="36">
        <v>540.22</v>
      </c>
      <c r="G126" s="34">
        <v>14640</v>
      </c>
    </row>
    <row r="127" spans="1:7" ht="22.5" hidden="1" customHeight="1" outlineLevel="2" x14ac:dyDescent="0.25">
      <c r="A127" s="69" t="s">
        <v>133</v>
      </c>
      <c r="B127" s="26" t="s">
        <v>11</v>
      </c>
      <c r="C127" s="36">
        <v>55.11</v>
      </c>
      <c r="D127" s="36">
        <v>242.59</v>
      </c>
      <c r="E127" s="36">
        <v>242.52</v>
      </c>
      <c r="F127" s="37">
        <v>540.22</v>
      </c>
      <c r="G127" s="34">
        <v>14640</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2.02</v>
      </c>
      <c r="D129" s="36">
        <v>8</v>
      </c>
      <c r="E129" s="36">
        <v>8</v>
      </c>
      <c r="F129" s="37">
        <v>18.02</v>
      </c>
      <c r="G129" s="34">
        <v>502</v>
      </c>
    </row>
    <row r="130" spans="1:7" ht="22.5" hidden="1" customHeight="1" outlineLevel="2" x14ac:dyDescent="0.25">
      <c r="A130" s="35" t="s">
        <v>49</v>
      </c>
      <c r="B130" s="26" t="s">
        <v>36</v>
      </c>
      <c r="C130" s="36">
        <v>27.28217821782178</v>
      </c>
      <c r="D130" s="36">
        <v>30.32375</v>
      </c>
      <c r="E130" s="36">
        <v>30.315000000000001</v>
      </c>
      <c r="F130" s="37">
        <v>29.978912319644841</v>
      </c>
      <c r="G130" s="34">
        <v>29.163346613545816</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124.68</v>
      </c>
    </row>
    <row r="133" spans="1:7" ht="22.5" hidden="1" customHeight="1" outlineLevel="2" x14ac:dyDescent="0.25">
      <c r="A133" s="35" t="s">
        <v>138</v>
      </c>
      <c r="B133" s="26" t="s">
        <v>15</v>
      </c>
      <c r="C133" s="38">
        <v>8</v>
      </c>
      <c r="D133" s="38">
        <v>8</v>
      </c>
      <c r="E133" s="38">
        <v>8</v>
      </c>
      <c r="F133" s="27">
        <v>24</v>
      </c>
      <c r="G133" s="28">
        <v>403.93</v>
      </c>
    </row>
    <row r="134" spans="1:7" ht="22.5" hidden="1" customHeight="1" outlineLevel="2" x14ac:dyDescent="0.25">
      <c r="A134" s="35" t="s">
        <v>139</v>
      </c>
      <c r="B134" s="26" t="s">
        <v>11</v>
      </c>
      <c r="C134" s="36">
        <v>371.3</v>
      </c>
      <c r="D134" s="36">
        <v>288.47000000000003</v>
      </c>
      <c r="E134" s="36">
        <v>300.56</v>
      </c>
      <c r="F134" s="37">
        <v>960.32999999999993</v>
      </c>
      <c r="G134" s="34">
        <v>20130.28</v>
      </c>
    </row>
    <row r="135" spans="1:7" ht="22.5" hidden="1" customHeight="1" outlineLevel="2" thickBot="1" x14ac:dyDescent="0.3">
      <c r="A135" s="17" t="s">
        <v>140</v>
      </c>
      <c r="B135" s="18" t="s">
        <v>36</v>
      </c>
      <c r="C135" s="63">
        <v>46.412500000000001</v>
      </c>
      <c r="D135" s="63">
        <v>36.058750000000003</v>
      </c>
      <c r="E135" s="63">
        <v>37.57</v>
      </c>
      <c r="F135" s="64">
        <v>40.013749999999995</v>
      </c>
      <c r="G135" s="65">
        <v>38.081534590719052</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125.66999999999999</v>
      </c>
      <c r="D137" s="57">
        <v>128.08000000000001</v>
      </c>
      <c r="E137" s="57">
        <v>129.14000000000001</v>
      </c>
      <c r="F137" s="58">
        <v>382.89</v>
      </c>
      <c r="G137" s="59">
        <v>8763.57</v>
      </c>
    </row>
    <row r="138" spans="1:7" ht="22.5" hidden="1" customHeight="1" outlineLevel="1" x14ac:dyDescent="0.25">
      <c r="A138" s="35" t="s">
        <v>144</v>
      </c>
      <c r="B138" s="71" t="s">
        <v>145</v>
      </c>
      <c r="C138" s="38">
        <v>31.121842496285286</v>
      </c>
      <c r="D138" s="38">
        <v>32.156665829776557</v>
      </c>
      <c r="E138" s="38">
        <v>32.644084934277053</v>
      </c>
      <c r="F138" s="38">
        <v>31.968773482508141</v>
      </c>
      <c r="G138" s="72">
        <v>32.328233996480755</v>
      </c>
    </row>
    <row r="139" spans="1:7" ht="22.5" hidden="1" customHeight="1" outlineLevel="1" x14ac:dyDescent="0.25">
      <c r="A139" s="35" t="s">
        <v>146</v>
      </c>
      <c r="B139" s="71" t="s">
        <v>147</v>
      </c>
      <c r="C139" s="73">
        <v>61844</v>
      </c>
      <c r="D139" s="73">
        <v>58892</v>
      </c>
      <c r="E139" s="73">
        <v>59564</v>
      </c>
      <c r="F139" s="37">
        <v>180300</v>
      </c>
      <c r="G139" s="74">
        <v>4358120</v>
      </c>
    </row>
    <row r="140" spans="1:7" ht="22.5" hidden="1" customHeight="1" outlineLevel="1" x14ac:dyDescent="0.25">
      <c r="A140" s="40" t="s">
        <v>148</v>
      </c>
      <c r="B140" s="71" t="s">
        <v>149</v>
      </c>
      <c r="C140" s="38">
        <v>15.315502724120853</v>
      </c>
      <c r="D140" s="38">
        <v>14.785839819231734</v>
      </c>
      <c r="E140" s="38">
        <v>15.056622851365015</v>
      </c>
      <c r="F140" s="38">
        <v>15.053853218669115</v>
      </c>
      <c r="G140" s="72">
        <v>16.076818367941684</v>
      </c>
    </row>
    <row r="141" spans="1:7" ht="22.5" hidden="1" customHeight="1" outlineLevel="1" x14ac:dyDescent="0.25">
      <c r="A141" s="35" t="s">
        <v>150</v>
      </c>
      <c r="B141" s="71" t="s">
        <v>151</v>
      </c>
      <c r="C141" s="36">
        <v>203</v>
      </c>
      <c r="D141" s="36">
        <v>203</v>
      </c>
      <c r="E141" s="36">
        <v>204</v>
      </c>
      <c r="F141" s="37">
        <v>610</v>
      </c>
      <c r="G141" s="39">
        <v>13811</v>
      </c>
    </row>
    <row r="142" spans="1:7" ht="22.5" hidden="1" customHeight="1" outlineLevel="1" x14ac:dyDescent="0.25">
      <c r="A142" s="35" t="s">
        <v>152</v>
      </c>
      <c r="B142" s="71" t="s">
        <v>153</v>
      </c>
      <c r="C142" s="38">
        <v>5.027241208519069E-2</v>
      </c>
      <c r="D142" s="38">
        <v>5.0966608084358524E-2</v>
      </c>
      <c r="E142" s="38">
        <v>5.1567239635995958E-2</v>
      </c>
      <c r="F142" s="27">
        <v>5.0930950989396345E-2</v>
      </c>
      <c r="G142" s="72">
        <v>5.0947871669353439E-2</v>
      </c>
    </row>
    <row r="143" spans="1:7" ht="22.5" hidden="1" customHeight="1" outlineLevel="1" thickBot="1" x14ac:dyDescent="0.3">
      <c r="A143" s="17" t="s">
        <v>154</v>
      </c>
      <c r="B143" s="75" t="s">
        <v>151</v>
      </c>
      <c r="C143" s="76">
        <v>182</v>
      </c>
      <c r="D143" s="76">
        <v>124</v>
      </c>
      <c r="E143" s="76">
        <v>135</v>
      </c>
      <c r="F143" s="77">
        <v>441</v>
      </c>
      <c r="G143" s="78">
        <v>6965</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50">
        <v>1400</v>
      </c>
      <c r="D151" s="150">
        <v>620</v>
      </c>
      <c r="E151" s="150">
        <v>0</v>
      </c>
      <c r="F151" s="36">
        <v>2020</v>
      </c>
      <c r="G151" s="39">
        <v>42418</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50">
        <v>0</v>
      </c>
      <c r="D154" s="150">
        <v>1502</v>
      </c>
      <c r="E154" s="150">
        <v>500</v>
      </c>
      <c r="F154" s="36">
        <v>2002</v>
      </c>
      <c r="G154" s="39">
        <v>52322</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50">
        <v>1674</v>
      </c>
      <c r="D157" s="150">
        <v>1496</v>
      </c>
      <c r="E157" s="150">
        <v>1722</v>
      </c>
      <c r="F157" s="36">
        <v>4892</v>
      </c>
      <c r="G157" s="39">
        <v>110910</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8914</v>
      </c>
      <c r="D166" s="194"/>
      <c r="E166" s="194"/>
      <c r="F166" s="195"/>
      <c r="G166" s="86">
        <v>209560.25997924805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146847.889984131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49" t="s">
        <v>176</v>
      </c>
      <c r="E173" s="149" t="s">
        <v>177</v>
      </c>
      <c r="F173" s="149" t="s">
        <v>178</v>
      </c>
      <c r="G173" s="96" t="s">
        <v>179</v>
      </c>
    </row>
    <row r="174" spans="1:10" ht="30.75" hidden="1" customHeight="1" outlineLevel="1" x14ac:dyDescent="0.25">
      <c r="A174" s="171" t="s">
        <v>329</v>
      </c>
      <c r="B174" s="172"/>
      <c r="C174" s="172"/>
      <c r="D174" s="97" t="s">
        <v>330</v>
      </c>
      <c r="E174" s="98" t="s">
        <v>196</v>
      </c>
      <c r="F174" s="98" t="s">
        <v>197</v>
      </c>
      <c r="G174" s="99">
        <v>2410</v>
      </c>
    </row>
    <row r="175" spans="1:10" ht="30.75" hidden="1" customHeight="1" outlineLevel="1" x14ac:dyDescent="0.25">
      <c r="A175" s="171" t="s">
        <v>312</v>
      </c>
      <c r="B175" s="172"/>
      <c r="C175" s="172"/>
      <c r="D175" s="97">
        <v>23</v>
      </c>
      <c r="E175" s="98" t="s">
        <v>201</v>
      </c>
      <c r="F175" s="98" t="s">
        <v>202</v>
      </c>
      <c r="G175" s="99">
        <v>85</v>
      </c>
    </row>
    <row r="176" spans="1:10" ht="30.75" hidden="1" customHeight="1" outlineLevel="1" x14ac:dyDescent="0.25">
      <c r="A176" s="171" t="s">
        <v>312</v>
      </c>
      <c r="B176" s="172"/>
      <c r="C176" s="172"/>
      <c r="D176" s="97">
        <v>0</v>
      </c>
      <c r="E176" s="98" t="s">
        <v>201</v>
      </c>
      <c r="F176" s="98" t="s">
        <v>202</v>
      </c>
      <c r="G176" s="99">
        <v>30</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2525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49" t="s">
        <v>183</v>
      </c>
      <c r="E191" s="149" t="s">
        <v>184</v>
      </c>
      <c r="F191" s="149" t="s">
        <v>185</v>
      </c>
      <c r="G191" s="149" t="s">
        <v>177</v>
      </c>
      <c r="H191" s="149" t="s">
        <v>186</v>
      </c>
      <c r="I191" s="149"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36" zoomScaleSheetLayoutView="100" zoomScalePageLayoutView="66" workbookViewId="0">
      <selection activeCell="A136"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331</v>
      </c>
      <c r="B2" s="228" t="s">
        <v>1</v>
      </c>
      <c r="C2" s="229"/>
      <c r="D2" s="228" t="s">
        <v>332</v>
      </c>
      <c r="E2" s="229"/>
      <c r="F2" s="230">
        <v>43599</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276000</v>
      </c>
    </row>
    <row r="7" spans="1:8" ht="22.5" hidden="1" customHeight="1" outlineLevel="1" thickBot="1" x14ac:dyDescent="0.3">
      <c r="A7" s="17" t="s">
        <v>12</v>
      </c>
      <c r="B7" s="18" t="s">
        <v>11</v>
      </c>
      <c r="C7" s="19">
        <v>3985</v>
      </c>
      <c r="D7" s="19">
        <v>3843</v>
      </c>
      <c r="E7" s="19">
        <v>3894</v>
      </c>
      <c r="F7" s="19">
        <v>11722</v>
      </c>
      <c r="G7" s="20">
        <v>282803</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573.95000000000005</v>
      </c>
    </row>
    <row r="10" spans="1:8" ht="22.5" hidden="1" customHeight="1" outlineLevel="1" x14ac:dyDescent="0.25">
      <c r="A10" s="25" t="s">
        <v>16</v>
      </c>
      <c r="B10" s="26" t="s">
        <v>15</v>
      </c>
      <c r="C10" s="27">
        <v>0</v>
      </c>
      <c r="D10" s="27">
        <v>0</v>
      </c>
      <c r="E10" s="27">
        <v>0</v>
      </c>
      <c r="F10" s="27">
        <v>0</v>
      </c>
      <c r="G10" s="28">
        <v>2.0499999999999998</v>
      </c>
    </row>
    <row r="11" spans="1:8" ht="22.5" hidden="1" customHeight="1" outlineLevel="1" x14ac:dyDescent="0.25">
      <c r="A11" s="29" t="s">
        <v>17</v>
      </c>
      <c r="B11" s="26" t="s">
        <v>15</v>
      </c>
      <c r="C11" s="27">
        <v>0</v>
      </c>
      <c r="D11" s="27">
        <v>0</v>
      </c>
      <c r="E11" s="27">
        <v>0</v>
      </c>
      <c r="F11" s="27">
        <v>0</v>
      </c>
      <c r="G11" s="28">
        <v>2.0499999999999998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3093.78002929688</v>
      </c>
      <c r="D16" s="215"/>
      <c r="E16" s="215"/>
      <c r="F16" s="216"/>
      <c r="G16" s="34">
        <v>102655.8797607422</v>
      </c>
    </row>
    <row r="17" spans="1:7" ht="22.5" hidden="1" customHeight="1" outlineLevel="1" x14ac:dyDescent="0.25">
      <c r="A17" s="25" t="s">
        <v>24</v>
      </c>
      <c r="B17" s="26" t="s">
        <v>22</v>
      </c>
      <c r="C17" s="217">
        <v>122</v>
      </c>
      <c r="D17" s="218"/>
      <c r="E17" s="218"/>
      <c r="F17" s="219"/>
      <c r="G17" s="34">
        <v>4058</v>
      </c>
    </row>
    <row r="18" spans="1:7" ht="22.5" hidden="1" customHeight="1" outlineLevel="1" thickBot="1" x14ac:dyDescent="0.3">
      <c r="A18" s="25" t="s">
        <v>25</v>
      </c>
      <c r="B18" s="26" t="s">
        <v>11</v>
      </c>
      <c r="C18" s="220">
        <v>56330.12023925782</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0</v>
      </c>
      <c r="D20" s="224"/>
      <c r="E20" s="224"/>
      <c r="F20" s="225"/>
      <c r="G20" s="34">
        <v>627.63999748230003</v>
      </c>
    </row>
    <row r="21" spans="1:7" ht="22.5" hidden="1" customHeight="1" outlineLevel="1" x14ac:dyDescent="0.25">
      <c r="A21" s="25" t="s">
        <v>21</v>
      </c>
      <c r="B21" s="26" t="s">
        <v>22</v>
      </c>
      <c r="C21" s="217">
        <v>0</v>
      </c>
      <c r="D21" s="218"/>
      <c r="E21" s="218"/>
      <c r="F21" s="219"/>
      <c r="G21" s="34">
        <v>49</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41497.929998397798</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0</v>
      </c>
      <c r="D27" s="36">
        <v>4042</v>
      </c>
      <c r="E27" s="36">
        <v>3842</v>
      </c>
      <c r="F27" s="37">
        <v>7884</v>
      </c>
      <c r="G27" s="34">
        <v>277728</v>
      </c>
    </row>
    <row r="28" spans="1:7" ht="22.5" hidden="1" customHeight="1" outlineLevel="2" x14ac:dyDescent="0.25">
      <c r="A28" s="35" t="s">
        <v>33</v>
      </c>
      <c r="B28" s="26" t="s">
        <v>22</v>
      </c>
      <c r="C28" s="36">
        <v>0</v>
      </c>
      <c r="D28" s="36">
        <v>58</v>
      </c>
      <c r="E28" s="36">
        <v>47</v>
      </c>
      <c r="F28" s="37">
        <v>105</v>
      </c>
      <c r="G28" s="34">
        <v>3973</v>
      </c>
    </row>
    <row r="29" spans="1:7" ht="22.5" hidden="1" customHeight="1" outlineLevel="2" x14ac:dyDescent="0.25">
      <c r="A29" s="35" t="s">
        <v>34</v>
      </c>
      <c r="B29" s="26" t="s">
        <v>15</v>
      </c>
      <c r="C29" s="38">
        <v>0</v>
      </c>
      <c r="D29" s="38">
        <v>3.7</v>
      </c>
      <c r="E29" s="38">
        <v>3.52</v>
      </c>
      <c r="F29" s="27">
        <v>7.2200000000000006</v>
      </c>
      <c r="G29" s="28">
        <v>254.87</v>
      </c>
    </row>
    <row r="30" spans="1:7" ht="22.5" hidden="1" customHeight="1" outlineLevel="2" x14ac:dyDescent="0.25">
      <c r="A30" s="35" t="s">
        <v>35</v>
      </c>
      <c r="B30" s="26" t="s">
        <v>36</v>
      </c>
      <c r="C30" s="36">
        <v>0</v>
      </c>
      <c r="D30" s="36">
        <v>1092.4324324324323</v>
      </c>
      <c r="E30" s="36">
        <v>1091.4772727272727</v>
      </c>
      <c r="F30" s="36">
        <v>1091.96675900277</v>
      </c>
      <c r="G30" s="34">
        <v>1089.6849374190763</v>
      </c>
    </row>
    <row r="31" spans="1:7" ht="22.5" hidden="1" customHeight="1" outlineLevel="2" x14ac:dyDescent="0.25">
      <c r="A31" s="35" t="s">
        <v>37</v>
      </c>
      <c r="B31" s="26" t="s">
        <v>11</v>
      </c>
      <c r="C31" s="38">
        <v>101.90000152587901</v>
      </c>
      <c r="D31" s="38">
        <v>383.57000732421898</v>
      </c>
      <c r="E31" s="38">
        <v>51.9799995422363</v>
      </c>
      <c r="F31" s="27">
        <v>537.45000839233433</v>
      </c>
      <c r="G31" s="28">
        <v>15929.0701293945</v>
      </c>
    </row>
    <row r="32" spans="1:7" ht="22.5" hidden="1" customHeight="1" outlineLevel="2" x14ac:dyDescent="0.25">
      <c r="A32" s="35" t="s">
        <v>38</v>
      </c>
      <c r="B32" s="26" t="s">
        <v>22</v>
      </c>
      <c r="C32" s="36">
        <v>4</v>
      </c>
      <c r="D32" s="36">
        <v>16</v>
      </c>
      <c r="E32" s="36">
        <v>2</v>
      </c>
      <c r="F32" s="37">
        <v>22</v>
      </c>
      <c r="G32" s="34">
        <v>622</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2.37</v>
      </c>
      <c r="D35" s="38">
        <v>2.38</v>
      </c>
      <c r="E35" s="38">
        <v>0.68</v>
      </c>
      <c r="F35" s="27">
        <v>5.43</v>
      </c>
      <c r="G35" s="28">
        <v>139.78</v>
      </c>
    </row>
    <row r="36" spans="1:8" ht="22.5" hidden="1" customHeight="1" outlineLevel="2" x14ac:dyDescent="0.25">
      <c r="A36" s="35" t="s">
        <v>42</v>
      </c>
      <c r="B36" s="26" t="s">
        <v>36</v>
      </c>
      <c r="C36" s="36">
        <v>42.995781234548105</v>
      </c>
      <c r="D36" s="36">
        <v>161.16386862362143</v>
      </c>
      <c r="E36" s="36">
        <v>76.441175797406316</v>
      </c>
      <c r="F36" s="36">
        <v>98.977902098035798</v>
      </c>
      <c r="G36" s="34">
        <v>113.95814944480254</v>
      </c>
    </row>
    <row r="37" spans="1:8" ht="22.5" hidden="1" customHeight="1" outlineLevel="2" x14ac:dyDescent="0.25">
      <c r="A37" s="35" t="s">
        <v>43</v>
      </c>
      <c r="B37" s="26" t="s">
        <v>11</v>
      </c>
      <c r="C37" s="36">
        <v>101.90000152587901</v>
      </c>
      <c r="D37" s="36">
        <v>4425.5700073242187</v>
      </c>
      <c r="E37" s="36">
        <v>3893.9799995422363</v>
      </c>
      <c r="F37" s="36">
        <v>8421.450008392334</v>
      </c>
      <c r="G37" s="39">
        <v>293657.07012939447</v>
      </c>
    </row>
    <row r="38" spans="1:8" ht="22.5" hidden="1" customHeight="1" outlineLevel="2" x14ac:dyDescent="0.25">
      <c r="A38" s="35" t="s">
        <v>44</v>
      </c>
      <c r="B38" s="26" t="s">
        <v>11</v>
      </c>
      <c r="C38" s="36">
        <v>4314</v>
      </c>
      <c r="D38" s="36">
        <v>3680</v>
      </c>
      <c r="E38" s="36">
        <v>4576</v>
      </c>
      <c r="F38" s="37">
        <v>12570</v>
      </c>
      <c r="G38" s="34">
        <v>297244</v>
      </c>
    </row>
    <row r="39" spans="1:8" ht="22.5" hidden="1" customHeight="1" outlineLevel="2" x14ac:dyDescent="0.25">
      <c r="A39" s="40" t="s">
        <v>45</v>
      </c>
      <c r="B39" s="26" t="s">
        <v>11</v>
      </c>
      <c r="C39" s="199">
        <v>69147.420070648237</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4016</v>
      </c>
      <c r="D41" s="36">
        <v>3592</v>
      </c>
      <c r="E41" s="36">
        <v>4427</v>
      </c>
      <c r="F41" s="37">
        <v>12035</v>
      </c>
      <c r="G41" s="34">
        <v>280844</v>
      </c>
    </row>
    <row r="42" spans="1:8" ht="22.5" hidden="1" customHeight="1" outlineLevel="2" x14ac:dyDescent="0.25">
      <c r="A42" s="35" t="s">
        <v>48</v>
      </c>
      <c r="B42" s="26" t="s">
        <v>15</v>
      </c>
      <c r="C42" s="38">
        <v>7.28</v>
      </c>
      <c r="D42" s="38">
        <v>6.48</v>
      </c>
      <c r="E42" s="38">
        <v>8</v>
      </c>
      <c r="F42" s="27">
        <v>21.76</v>
      </c>
      <c r="G42" s="28">
        <v>514.55999999999995</v>
      </c>
    </row>
    <row r="43" spans="1:8" ht="22.5" hidden="1" customHeight="1" outlineLevel="2" x14ac:dyDescent="0.25">
      <c r="A43" s="35" t="s">
        <v>49</v>
      </c>
      <c r="B43" s="26" t="s">
        <v>36</v>
      </c>
      <c r="C43" s="36">
        <v>551.64835164835165</v>
      </c>
      <c r="D43" s="36">
        <v>554.3209876543209</v>
      </c>
      <c r="E43" s="36">
        <v>553.375</v>
      </c>
      <c r="F43" s="37">
        <v>553.07904411764707</v>
      </c>
      <c r="G43" s="34">
        <v>545.79446517412941</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463</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3673</v>
      </c>
      <c r="D62" s="36">
        <v>3579.8500000000004</v>
      </c>
      <c r="E62" s="36">
        <v>3938.1000000000004</v>
      </c>
      <c r="F62" s="36">
        <v>11190.95</v>
      </c>
      <c r="G62" s="34">
        <v>266026.19</v>
      </c>
    </row>
    <row r="63" spans="1:7" ht="22.5" hidden="1" customHeight="1" outlineLevel="3" x14ac:dyDescent="0.25">
      <c r="A63" s="35" t="s">
        <v>68</v>
      </c>
      <c r="B63" s="46" t="s">
        <v>69</v>
      </c>
      <c r="C63" s="47">
        <v>0.91405676459243224</v>
      </c>
      <c r="D63" s="47">
        <v>0.91479058595047658</v>
      </c>
      <c r="E63" s="47">
        <v>0.97296856585900959</v>
      </c>
      <c r="F63" s="47">
        <v>0.93420156338173954</v>
      </c>
      <c r="G63" s="48">
        <v>0.91876629570351886</v>
      </c>
    </row>
    <row r="64" spans="1:7" ht="22.5" hidden="1" customHeight="1" outlineLevel="3" x14ac:dyDescent="0.25">
      <c r="A64" s="35" t="s">
        <v>70</v>
      </c>
      <c r="B64" s="26" t="s">
        <v>11</v>
      </c>
      <c r="C64" s="36">
        <v>307.83000000000004</v>
      </c>
      <c r="D64" s="36">
        <v>298.11</v>
      </c>
      <c r="E64" s="36">
        <v>73.09</v>
      </c>
      <c r="F64" s="37">
        <v>679.03000000000009</v>
      </c>
      <c r="G64" s="34">
        <v>20780.419999999998</v>
      </c>
    </row>
    <row r="65" spans="1:7" ht="22.5" hidden="1" customHeight="1" outlineLevel="3" x14ac:dyDescent="0.25">
      <c r="A65" s="35" t="s">
        <v>71</v>
      </c>
      <c r="B65" s="46" t="s">
        <v>69</v>
      </c>
      <c r="C65" s="47">
        <v>7.6606069655455605E-2</v>
      </c>
      <c r="D65" s="47">
        <v>7.6178672731454261E-2</v>
      </c>
      <c r="E65" s="47">
        <v>1.8058015915958205E-2</v>
      </c>
      <c r="F65" s="47">
        <v>5.6684275024292186E-2</v>
      </c>
      <c r="G65" s="48">
        <v>7.1768683777199971E-2</v>
      </c>
    </row>
    <row r="66" spans="1:7" ht="22.5" hidden="1" customHeight="1" outlineLevel="3" x14ac:dyDescent="0.25">
      <c r="A66" s="35" t="s">
        <v>72</v>
      </c>
      <c r="B66" s="26" t="s">
        <v>11</v>
      </c>
      <c r="C66" s="36">
        <v>37.519999999999996</v>
      </c>
      <c r="D66" s="36">
        <v>35.340000000000003</v>
      </c>
      <c r="E66" s="36">
        <v>36.32</v>
      </c>
      <c r="F66" s="37">
        <v>109.18</v>
      </c>
      <c r="G66" s="34">
        <v>2740.57</v>
      </c>
    </row>
    <row r="67" spans="1:7" ht="22.5" hidden="1" customHeight="1" outlineLevel="3" x14ac:dyDescent="0.25">
      <c r="A67" s="35" t="s">
        <v>73</v>
      </c>
      <c r="B67" s="46" t="s">
        <v>69</v>
      </c>
      <c r="C67" s="47">
        <v>9.3371657521121847E-3</v>
      </c>
      <c r="D67" s="47">
        <v>9.0307413180691475E-3</v>
      </c>
      <c r="E67" s="47">
        <v>8.973418225032179E-3</v>
      </c>
      <c r="F67" s="47">
        <v>9.1141615939681914E-3</v>
      </c>
      <c r="G67" s="48">
        <v>9.4650205192811764E-3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144.75</v>
      </c>
      <c r="E71" s="36">
        <v>0</v>
      </c>
      <c r="F71" s="37">
        <v>144.75</v>
      </c>
      <c r="G71" s="34">
        <v>7236.37</v>
      </c>
    </row>
    <row r="72" spans="1:7" ht="22.5" hidden="1" customHeight="1" outlineLevel="3" x14ac:dyDescent="0.25">
      <c r="A72" s="35" t="s">
        <v>78</v>
      </c>
      <c r="B72" s="46" t="s">
        <v>69</v>
      </c>
      <c r="C72" s="47">
        <v>0</v>
      </c>
      <c r="D72" s="47">
        <v>7.36266531027467E-2</v>
      </c>
      <c r="E72" s="47">
        <v>0</v>
      </c>
      <c r="F72" s="47">
        <v>2.4968821316387307E-2</v>
      </c>
      <c r="G72" s="48">
        <v>5.0201085442374088E-2</v>
      </c>
    </row>
    <row r="73" spans="1:7" ht="22.5" hidden="1" customHeight="1" outlineLevel="3" x14ac:dyDescent="0.25">
      <c r="A73" s="35" t="s">
        <v>79</v>
      </c>
      <c r="B73" s="26" t="s">
        <v>11</v>
      </c>
      <c r="C73" s="36">
        <v>1828.3</v>
      </c>
      <c r="D73" s="36">
        <v>1656.2</v>
      </c>
      <c r="E73" s="36">
        <v>1783.3</v>
      </c>
      <c r="F73" s="37">
        <v>5267.8</v>
      </c>
      <c r="G73" s="34">
        <v>125221.27</v>
      </c>
    </row>
    <row r="74" spans="1:7" ht="22.5" hidden="1" customHeight="1" outlineLevel="3" x14ac:dyDescent="0.25">
      <c r="A74" s="35" t="s">
        <v>80</v>
      </c>
      <c r="B74" s="46" t="s">
        <v>69</v>
      </c>
      <c r="C74" s="47">
        <v>0.9134831572951746</v>
      </c>
      <c r="D74" s="47">
        <v>0.84242115971515774</v>
      </c>
      <c r="E74" s="47">
        <v>0.97460336545030246</v>
      </c>
      <c r="F74" s="47">
        <v>0.90867535012411094</v>
      </c>
      <c r="G74" s="48">
        <v>0.86870125138330345</v>
      </c>
    </row>
    <row r="75" spans="1:7" ht="22.5" hidden="1" customHeight="1" outlineLevel="3" x14ac:dyDescent="0.25">
      <c r="A75" s="35" t="s">
        <v>81</v>
      </c>
      <c r="B75" s="26" t="s">
        <v>11</v>
      </c>
      <c r="C75" s="36">
        <v>154.36000000000001</v>
      </c>
      <c r="D75" s="36">
        <v>147.26</v>
      </c>
      <c r="E75" s="36">
        <v>29.94</v>
      </c>
      <c r="F75" s="37">
        <v>331.56</v>
      </c>
      <c r="G75" s="34">
        <v>10321.41</v>
      </c>
    </row>
    <row r="76" spans="1:7" ht="22.5" hidden="1" customHeight="1" outlineLevel="3" x14ac:dyDescent="0.25">
      <c r="A76" s="35" t="s">
        <v>82</v>
      </c>
      <c r="B76" s="46" t="s">
        <v>69</v>
      </c>
      <c r="C76" s="47">
        <v>7.7123699699219589E-2</v>
      </c>
      <c r="D76" s="47">
        <v>7.4903357070193285E-2</v>
      </c>
      <c r="E76" s="47">
        <v>1.6362712253452621E-2</v>
      </c>
      <c r="F76" s="47">
        <v>5.7192831748955959E-2</v>
      </c>
      <c r="G76" s="48">
        <v>7.1603025452785629E-2</v>
      </c>
    </row>
    <row r="77" spans="1:7" ht="22.5" hidden="1" customHeight="1" outlineLevel="3" x14ac:dyDescent="0.25">
      <c r="A77" s="35" t="s">
        <v>83</v>
      </c>
      <c r="B77" s="26" t="s">
        <v>11</v>
      </c>
      <c r="C77" s="36">
        <v>18.8</v>
      </c>
      <c r="D77" s="36">
        <v>17.79</v>
      </c>
      <c r="E77" s="36">
        <v>16.53</v>
      </c>
      <c r="F77" s="37">
        <v>53.120000000000005</v>
      </c>
      <c r="G77" s="34">
        <v>1368.63</v>
      </c>
    </row>
    <row r="78" spans="1:7" ht="22.5" hidden="1" customHeight="1" outlineLevel="3" x14ac:dyDescent="0.25">
      <c r="A78" s="35" t="s">
        <v>84</v>
      </c>
      <c r="B78" s="46" t="s">
        <v>69</v>
      </c>
      <c r="C78" s="47">
        <v>9.3931430056059095E-3</v>
      </c>
      <c r="D78" s="47">
        <v>9.0488301119023389E-3</v>
      </c>
      <c r="E78" s="47">
        <v>9.0339222962448843E-3</v>
      </c>
      <c r="F78" s="47">
        <v>9.1629968105457257E-3</v>
      </c>
      <c r="G78" s="48">
        <v>9.49463772153669E-3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206.1</v>
      </c>
      <c r="E82" s="36">
        <v>0</v>
      </c>
      <c r="F82" s="37">
        <v>206.1</v>
      </c>
      <c r="G82" s="34">
        <v>6362.53</v>
      </c>
    </row>
    <row r="83" spans="1:7" ht="22.5" hidden="1" customHeight="1" outlineLevel="3" x14ac:dyDescent="0.25">
      <c r="A83" s="35" t="s">
        <v>89</v>
      </c>
      <c r="B83" s="46" t="s">
        <v>69</v>
      </c>
      <c r="C83" s="47">
        <v>0</v>
      </c>
      <c r="D83" s="47">
        <v>0.10583885379756587</v>
      </c>
      <c r="E83" s="47">
        <v>0</v>
      </c>
      <c r="F83" s="47">
        <v>3.3339102836816327E-2</v>
      </c>
      <c r="G83" s="48">
        <v>4.3758953779070756E-2</v>
      </c>
    </row>
    <row r="84" spans="1:7" ht="22.5" hidden="1" customHeight="1" outlineLevel="3" x14ac:dyDescent="0.25">
      <c r="A84" s="35" t="s">
        <v>90</v>
      </c>
      <c r="B84" s="26" t="s">
        <v>11</v>
      </c>
      <c r="C84" s="36">
        <v>1844.7</v>
      </c>
      <c r="D84" s="36">
        <v>1572.8</v>
      </c>
      <c r="E84" s="36">
        <v>2154.8000000000002</v>
      </c>
      <c r="F84" s="37">
        <v>5572.3</v>
      </c>
      <c r="G84" s="34">
        <v>127206.02</v>
      </c>
    </row>
    <row r="85" spans="1:7" ht="22.5" hidden="1" customHeight="1" outlineLevel="3" x14ac:dyDescent="0.25">
      <c r="A85" s="35" t="s">
        <v>91</v>
      </c>
      <c r="B85" s="46" t="s">
        <v>69</v>
      </c>
      <c r="C85" s="47">
        <v>0.91462598356876179</v>
      </c>
      <c r="D85" s="47">
        <v>0.80768243208545176</v>
      </c>
      <c r="E85" s="47">
        <v>0.97161975704996972</v>
      </c>
      <c r="F85" s="47">
        <v>0.90138516612125974</v>
      </c>
      <c r="G85" s="48">
        <v>0.87487247205114171</v>
      </c>
    </row>
    <row r="86" spans="1:7" ht="22.5" hidden="1" customHeight="1" outlineLevel="3" x14ac:dyDescent="0.25">
      <c r="A86" s="35" t="s">
        <v>92</v>
      </c>
      <c r="B86" s="26" t="s">
        <v>11</v>
      </c>
      <c r="C86" s="36">
        <v>153.47</v>
      </c>
      <c r="D86" s="36">
        <v>150.85</v>
      </c>
      <c r="E86" s="36">
        <v>43.15</v>
      </c>
      <c r="F86" s="37">
        <v>347.46999999999997</v>
      </c>
      <c r="G86" s="34">
        <v>10459.01</v>
      </c>
    </row>
    <row r="87" spans="1:7" ht="22.5" hidden="1" customHeight="1" outlineLevel="3" x14ac:dyDescent="0.25">
      <c r="A87" s="35" t="s">
        <v>93</v>
      </c>
      <c r="B87" s="46" t="s">
        <v>69</v>
      </c>
      <c r="C87" s="47">
        <v>7.6092399684663012E-2</v>
      </c>
      <c r="D87" s="47">
        <v>7.7466235300159197E-2</v>
      </c>
      <c r="E87" s="47">
        <v>1.9456744253158617E-2</v>
      </c>
      <c r="F87" s="47">
        <v>5.6207365660885827E-2</v>
      </c>
      <c r="G87" s="48">
        <v>7.1932915862846836E-2</v>
      </c>
    </row>
    <row r="88" spans="1:7" ht="22.5" hidden="1" customHeight="1" outlineLevel="3" x14ac:dyDescent="0.25">
      <c r="A88" s="35" t="s">
        <v>94</v>
      </c>
      <c r="B88" s="26" t="s">
        <v>11</v>
      </c>
      <c r="C88" s="36">
        <v>18.72</v>
      </c>
      <c r="D88" s="36">
        <v>17.55</v>
      </c>
      <c r="E88" s="36">
        <v>19.79</v>
      </c>
      <c r="F88" s="37">
        <v>56.059999999999995</v>
      </c>
      <c r="G88" s="34">
        <v>1371.94</v>
      </c>
    </row>
    <row r="89" spans="1:7" ht="22.5" hidden="1" customHeight="1" outlineLevel="3" x14ac:dyDescent="0.25">
      <c r="A89" s="35" t="s">
        <v>95</v>
      </c>
      <c r="B89" s="46" t="s">
        <v>69</v>
      </c>
      <c r="C89" s="47">
        <v>9.281616746575171E-3</v>
      </c>
      <c r="D89" s="47">
        <v>9.0124788168232956E-3</v>
      </c>
      <c r="E89" s="47">
        <v>8.9234986968715884E-3</v>
      </c>
      <c r="F89" s="47">
        <v>9.0683653810379582E-3</v>
      </c>
      <c r="G89" s="48">
        <v>9.4356583069405316E-3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1112.25</v>
      </c>
      <c r="D94" s="36">
        <v>1116.19</v>
      </c>
      <c r="E94" s="36">
        <v>1115.1199999999999</v>
      </c>
      <c r="F94" s="37">
        <v>3343.56</v>
      </c>
      <c r="G94" s="34">
        <v>79435.679999999993</v>
      </c>
    </row>
    <row r="95" spans="1:7" ht="22.5" hidden="1" customHeight="1" outlineLevel="2" x14ac:dyDescent="0.25">
      <c r="A95" s="35" t="s">
        <v>101</v>
      </c>
      <c r="B95" s="26" t="s">
        <v>11</v>
      </c>
      <c r="C95" s="36">
        <v>1154.81</v>
      </c>
      <c r="D95" s="36">
        <v>1158.56</v>
      </c>
      <c r="E95" s="36">
        <v>1156.75</v>
      </c>
      <c r="F95" s="37">
        <v>3470.12</v>
      </c>
      <c r="G95" s="34">
        <v>79682.94</v>
      </c>
    </row>
    <row r="96" spans="1:7" ht="22.5" hidden="1" customHeight="1" outlineLevel="2" x14ac:dyDescent="0.25">
      <c r="A96" s="35" t="s">
        <v>102</v>
      </c>
      <c r="B96" s="26" t="s">
        <v>11</v>
      </c>
      <c r="C96" s="36">
        <v>1153.07</v>
      </c>
      <c r="D96" s="36">
        <v>1155.81</v>
      </c>
      <c r="E96" s="36">
        <v>1155</v>
      </c>
      <c r="F96" s="37">
        <v>3463.88</v>
      </c>
      <c r="G96" s="34">
        <v>81049.75</v>
      </c>
    </row>
    <row r="97" spans="1:7" ht="22.5" hidden="1" customHeight="1" outlineLevel="2" x14ac:dyDescent="0.25">
      <c r="A97" s="35" t="s">
        <v>103</v>
      </c>
      <c r="B97" s="26" t="s">
        <v>11</v>
      </c>
      <c r="C97" s="36">
        <v>2323</v>
      </c>
      <c r="D97" s="36">
        <v>2263</v>
      </c>
      <c r="E97" s="36">
        <v>2307.1999999999998</v>
      </c>
      <c r="F97" s="37">
        <v>6893.2</v>
      </c>
      <c r="G97" s="34">
        <v>164374.6</v>
      </c>
    </row>
    <row r="98" spans="1:7" ht="22.5" hidden="1" customHeight="1" outlineLevel="2" x14ac:dyDescent="0.25">
      <c r="A98" s="35" t="s">
        <v>104</v>
      </c>
      <c r="B98" s="46" t="s">
        <v>69</v>
      </c>
      <c r="C98" s="52">
        <v>0.6792139480078242</v>
      </c>
      <c r="D98" s="52">
        <v>0.65965906440930933</v>
      </c>
      <c r="E98" s="52">
        <v>0.67326744230157543</v>
      </c>
      <c r="F98" s="53">
        <v>0.67070394140243395</v>
      </c>
      <c r="G98" s="54">
        <v>0.684414021713184</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1114.06</v>
      </c>
      <c r="D100" s="36">
        <v>1117.94</v>
      </c>
      <c r="E100" s="36">
        <v>1117</v>
      </c>
      <c r="F100" s="37">
        <v>3349</v>
      </c>
      <c r="G100" s="34">
        <v>79360.31</v>
      </c>
    </row>
    <row r="101" spans="1:7" ht="22.5" hidden="1" customHeight="1" outlineLevel="2" x14ac:dyDescent="0.25">
      <c r="A101" s="35" t="s">
        <v>107</v>
      </c>
      <c r="B101" s="26" t="s">
        <v>11</v>
      </c>
      <c r="C101" s="36">
        <v>1113.19</v>
      </c>
      <c r="D101" s="36">
        <v>1116.1300000000001</v>
      </c>
      <c r="E101" s="36">
        <v>1116</v>
      </c>
      <c r="F101" s="37">
        <v>3345.32</v>
      </c>
      <c r="G101" s="34">
        <v>78426.75</v>
      </c>
    </row>
    <row r="102" spans="1:7" ht="22.5" hidden="1" customHeight="1" outlineLevel="2" x14ac:dyDescent="0.25">
      <c r="A102" s="35" t="s">
        <v>108</v>
      </c>
      <c r="B102" s="26" t="s">
        <v>11</v>
      </c>
      <c r="C102" s="36">
        <v>1041.75</v>
      </c>
      <c r="D102" s="36">
        <v>1046.5</v>
      </c>
      <c r="E102" s="36">
        <v>1045.6199999999999</v>
      </c>
      <c r="F102" s="37">
        <v>3133.87</v>
      </c>
      <c r="G102" s="34">
        <v>77576.12</v>
      </c>
    </row>
    <row r="103" spans="1:7" ht="22.5" hidden="1" customHeight="1" outlineLevel="2" x14ac:dyDescent="0.25">
      <c r="A103" s="35" t="s">
        <v>109</v>
      </c>
      <c r="B103" s="26" t="s">
        <v>11</v>
      </c>
      <c r="C103" s="36">
        <v>2003.7</v>
      </c>
      <c r="D103" s="36">
        <v>1950.2</v>
      </c>
      <c r="E103" s="36">
        <v>1931.2</v>
      </c>
      <c r="F103" s="37">
        <v>5885.1</v>
      </c>
      <c r="G103" s="34">
        <v>146905.60000000001</v>
      </c>
    </row>
    <row r="104" spans="1:7" ht="22.5" hidden="1" customHeight="1" outlineLevel="2" x14ac:dyDescent="0.25">
      <c r="A104" s="35" t="s">
        <v>110</v>
      </c>
      <c r="B104" s="46" t="s">
        <v>69</v>
      </c>
      <c r="C104" s="52">
        <v>0.61293973692260628</v>
      </c>
      <c r="D104" s="52">
        <v>0.59446986346884834</v>
      </c>
      <c r="E104" s="52">
        <v>0.58902831069169348</v>
      </c>
      <c r="F104" s="53">
        <v>0.59879794753662685</v>
      </c>
      <c r="G104" s="54">
        <v>0.6241655980344929</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208.5</v>
      </c>
      <c r="D106" s="36">
        <v>244.19</v>
      </c>
      <c r="E106" s="36">
        <v>188.56</v>
      </c>
      <c r="F106" s="37">
        <v>641.25</v>
      </c>
      <c r="G106" s="34">
        <v>12666.09</v>
      </c>
    </row>
    <row r="107" spans="1:7" ht="22.5" hidden="1" customHeight="1" outlineLevel="2" x14ac:dyDescent="0.25">
      <c r="A107" s="35" t="s">
        <v>113</v>
      </c>
      <c r="B107" s="46" t="s">
        <v>69</v>
      </c>
      <c r="C107" s="52">
        <v>4.818915108512261E-2</v>
      </c>
      <c r="D107" s="52">
        <v>5.7958321465869177E-2</v>
      </c>
      <c r="E107" s="52">
        <v>4.448848622121556E-2</v>
      </c>
      <c r="F107" s="53">
        <v>5.0182731662271197E-2</v>
      </c>
      <c r="G107" s="54">
        <v>4.0690316955591777E-2</v>
      </c>
    </row>
    <row r="108" spans="1:7" ht="22.5" hidden="1" customHeight="1" outlineLevel="2" x14ac:dyDescent="0.25">
      <c r="A108" s="35" t="s">
        <v>114</v>
      </c>
      <c r="B108" s="26" t="s">
        <v>11</v>
      </c>
      <c r="C108" s="36">
        <v>4117.2</v>
      </c>
      <c r="D108" s="36">
        <v>3969.8</v>
      </c>
      <c r="E108" s="36">
        <v>4050</v>
      </c>
      <c r="F108" s="37">
        <v>12137</v>
      </c>
      <c r="G108" s="34">
        <v>298620.3</v>
      </c>
    </row>
    <row r="109" spans="1:7" ht="22.5" hidden="1" customHeight="1" outlineLevel="2" x14ac:dyDescent="0.25">
      <c r="A109" s="35" t="s">
        <v>115</v>
      </c>
      <c r="B109" s="26" t="s">
        <v>11</v>
      </c>
      <c r="C109" s="36">
        <v>184</v>
      </c>
      <c r="D109" s="36">
        <v>180</v>
      </c>
      <c r="E109" s="36">
        <v>182</v>
      </c>
      <c r="F109" s="37">
        <v>546</v>
      </c>
      <c r="G109" s="34">
        <v>12224</v>
      </c>
    </row>
    <row r="110" spans="1:7" ht="22.5" hidden="1" customHeight="1" outlineLevel="2" thickBot="1" x14ac:dyDescent="0.3">
      <c r="A110" s="17" t="s">
        <v>116</v>
      </c>
      <c r="B110" s="49" t="s">
        <v>69</v>
      </c>
      <c r="C110" s="55">
        <v>0.6155060523565844</v>
      </c>
      <c r="D110" s="55">
        <v>0.59152482517847216</v>
      </c>
      <c r="E110" s="55">
        <v>0.60398270670748899</v>
      </c>
      <c r="F110" s="55">
        <v>0.60365815749225971</v>
      </c>
      <c r="G110" s="56">
        <v>0.62797158253747831</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4117.2</v>
      </c>
      <c r="D112" s="57">
        <v>3969.8</v>
      </c>
      <c r="E112" s="57">
        <v>4050</v>
      </c>
      <c r="F112" s="58">
        <v>12137</v>
      </c>
      <c r="G112" s="59">
        <v>298620.3</v>
      </c>
    </row>
    <row r="113" spans="1:7" ht="22.5" hidden="1" customHeight="1" outlineLevel="1" x14ac:dyDescent="0.25">
      <c r="A113" s="35" t="s">
        <v>118</v>
      </c>
      <c r="B113" s="26" t="s">
        <v>11</v>
      </c>
      <c r="C113" s="36">
        <v>4010</v>
      </c>
      <c r="D113" s="36">
        <v>3864</v>
      </c>
      <c r="E113" s="36">
        <v>3914</v>
      </c>
      <c r="F113" s="37">
        <v>11788</v>
      </c>
      <c r="G113" s="34">
        <v>274336</v>
      </c>
    </row>
    <row r="114" spans="1:7" ht="22.5" hidden="1" customHeight="1" outlineLevel="1" x14ac:dyDescent="0.25">
      <c r="A114" s="35" t="s">
        <v>119</v>
      </c>
      <c r="B114" s="26" t="s">
        <v>11</v>
      </c>
      <c r="C114" s="36">
        <v>3985</v>
      </c>
      <c r="D114" s="36">
        <v>3843</v>
      </c>
      <c r="E114" s="36">
        <v>3894</v>
      </c>
      <c r="F114" s="37">
        <v>11722</v>
      </c>
      <c r="G114" s="34">
        <v>282803</v>
      </c>
    </row>
    <row r="115" spans="1:7" ht="22.5" hidden="1" customHeight="1" outlineLevel="1" x14ac:dyDescent="0.25">
      <c r="A115" s="35" t="s">
        <v>120</v>
      </c>
      <c r="B115" s="46" t="s">
        <v>69</v>
      </c>
      <c r="C115" s="52">
        <v>0.96789079957252511</v>
      </c>
      <c r="D115" s="52">
        <v>0.96805884427427069</v>
      </c>
      <c r="E115" s="52">
        <v>0.96148148148148149</v>
      </c>
      <c r="F115" s="52">
        <v>0.9658070363351734</v>
      </c>
      <c r="G115" s="60">
        <v>0.94703206714345944</v>
      </c>
    </row>
    <row r="116" spans="1:7" ht="22.5" hidden="1" customHeight="1" outlineLevel="1" x14ac:dyDescent="0.25">
      <c r="A116" s="35" t="s">
        <v>121</v>
      </c>
      <c r="B116" s="61" t="s">
        <v>122</v>
      </c>
      <c r="C116" s="36">
        <v>1808</v>
      </c>
      <c r="D116" s="36">
        <v>1784</v>
      </c>
      <c r="E116" s="36">
        <v>1839</v>
      </c>
      <c r="F116" s="37">
        <v>5431</v>
      </c>
      <c r="G116" s="34">
        <v>366916</v>
      </c>
    </row>
    <row r="117" spans="1:7" ht="22.5" hidden="1" customHeight="1" outlineLevel="1" x14ac:dyDescent="0.25">
      <c r="A117" s="35" t="s">
        <v>123</v>
      </c>
      <c r="B117" s="61" t="s">
        <v>124</v>
      </c>
      <c r="C117" s="43">
        <v>0.4537013801756587</v>
      </c>
      <c r="D117" s="43">
        <v>0.4642206609419724</v>
      </c>
      <c r="E117" s="43">
        <v>0.47226502311248075</v>
      </c>
      <c r="F117" s="44">
        <v>0.46331684012967073</v>
      </c>
      <c r="G117" s="45">
        <v>1.2974261234852529</v>
      </c>
    </row>
    <row r="118" spans="1:7" ht="22.5" hidden="1" customHeight="1" outlineLevel="1" x14ac:dyDescent="0.25">
      <c r="A118" s="35" t="s">
        <v>125</v>
      </c>
      <c r="B118" s="61" t="s">
        <v>122</v>
      </c>
      <c r="C118" s="36">
        <v>59020</v>
      </c>
      <c r="D118" s="36">
        <v>57436</v>
      </c>
      <c r="E118" s="36">
        <v>57736</v>
      </c>
      <c r="F118" s="37">
        <v>174192</v>
      </c>
      <c r="G118" s="34">
        <v>4164604</v>
      </c>
    </row>
    <row r="119" spans="1:7" ht="22.5" hidden="1" customHeight="1" outlineLevel="1" thickBot="1" x14ac:dyDescent="0.3">
      <c r="A119" s="17" t="s">
        <v>126</v>
      </c>
      <c r="B119" s="62" t="s">
        <v>124</v>
      </c>
      <c r="C119" s="63">
        <v>14.810539523212045</v>
      </c>
      <c r="D119" s="63">
        <v>14.945615404631798</v>
      </c>
      <c r="E119" s="63">
        <v>14.826913199794555</v>
      </c>
      <c r="F119" s="64">
        <v>14.860262753796281</v>
      </c>
      <c r="G119" s="65">
        <v>14.726166271220603</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3710.52</v>
      </c>
      <c r="D121" s="57">
        <v>3615.1900000000005</v>
      </c>
      <c r="E121" s="57">
        <v>3974.4200000000005</v>
      </c>
      <c r="F121" s="58">
        <v>11300.130000000001</v>
      </c>
      <c r="G121" s="66">
        <v>268766.76</v>
      </c>
    </row>
    <row r="122" spans="1:7" ht="22.5" hidden="1" customHeight="1" outlineLevel="1" x14ac:dyDescent="0.25">
      <c r="A122" s="35" t="s">
        <v>47</v>
      </c>
      <c r="B122" s="26" t="s">
        <v>11</v>
      </c>
      <c r="C122" s="36">
        <v>3985</v>
      </c>
      <c r="D122" s="36">
        <v>3843</v>
      </c>
      <c r="E122" s="36">
        <v>3894</v>
      </c>
      <c r="F122" s="37">
        <v>11722</v>
      </c>
      <c r="G122" s="34">
        <v>282803</v>
      </c>
    </row>
    <row r="123" spans="1:7" ht="22.5" hidden="1" customHeight="1" outlineLevel="1" thickBot="1" x14ac:dyDescent="0.3">
      <c r="A123" s="17" t="s">
        <v>129</v>
      </c>
      <c r="B123" s="49" t="s">
        <v>69</v>
      </c>
      <c r="C123" s="55">
        <v>1.0739734592456045</v>
      </c>
      <c r="D123" s="55">
        <v>1.0630146686619513</v>
      </c>
      <c r="E123" s="55">
        <v>0.97976560101851329</v>
      </c>
      <c r="F123" s="67">
        <v>1.0373331988216064</v>
      </c>
      <c r="G123" s="68">
        <v>1.0522246128948387</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241.9</v>
      </c>
      <c r="D126" s="36">
        <v>242.69</v>
      </c>
      <c r="E126" s="36">
        <v>242.61</v>
      </c>
      <c r="F126" s="36">
        <v>727.2</v>
      </c>
      <c r="G126" s="34">
        <v>15367.2</v>
      </c>
    </row>
    <row r="127" spans="1:7" ht="22.5" hidden="1" customHeight="1" outlineLevel="2" x14ac:dyDescent="0.25">
      <c r="A127" s="69" t="s">
        <v>133</v>
      </c>
      <c r="B127" s="26" t="s">
        <v>11</v>
      </c>
      <c r="C127" s="36">
        <v>241.9</v>
      </c>
      <c r="D127" s="36">
        <v>242.69</v>
      </c>
      <c r="E127" s="36">
        <v>242.61</v>
      </c>
      <c r="F127" s="37">
        <v>727.2</v>
      </c>
      <c r="G127" s="34">
        <v>15367.2</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8</v>
      </c>
      <c r="F129" s="37">
        <v>24</v>
      </c>
      <c r="G129" s="34">
        <v>526</v>
      </c>
    </row>
    <row r="130" spans="1:7" ht="22.5" hidden="1" customHeight="1" outlineLevel="2" x14ac:dyDescent="0.25">
      <c r="A130" s="35" t="s">
        <v>49</v>
      </c>
      <c r="B130" s="26" t="s">
        <v>36</v>
      </c>
      <c r="C130" s="36">
        <v>30.237500000000001</v>
      </c>
      <c r="D130" s="36">
        <v>30.33625</v>
      </c>
      <c r="E130" s="36">
        <v>30.326250000000002</v>
      </c>
      <c r="F130" s="37">
        <v>30.3</v>
      </c>
      <c r="G130" s="34">
        <v>29.215209125475287</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124.68</v>
      </c>
    </row>
    <row r="133" spans="1:7" ht="22.5" hidden="1" customHeight="1" outlineLevel="2" x14ac:dyDescent="0.25">
      <c r="A133" s="35" t="s">
        <v>138</v>
      </c>
      <c r="B133" s="26" t="s">
        <v>15</v>
      </c>
      <c r="C133" s="38">
        <v>7.87</v>
      </c>
      <c r="D133" s="38">
        <v>6.67</v>
      </c>
      <c r="E133" s="38">
        <v>2.73</v>
      </c>
      <c r="F133" s="27">
        <v>17.27</v>
      </c>
      <c r="G133" s="28">
        <v>421.2</v>
      </c>
    </row>
    <row r="134" spans="1:7" ht="22.5" hidden="1" customHeight="1" outlineLevel="2" x14ac:dyDescent="0.25">
      <c r="A134" s="35" t="s">
        <v>139</v>
      </c>
      <c r="B134" s="26" t="s">
        <v>11</v>
      </c>
      <c r="C134" s="36">
        <v>302.70999999999998</v>
      </c>
      <c r="D134" s="36">
        <v>235.86</v>
      </c>
      <c r="E134" s="36">
        <v>148.43</v>
      </c>
      <c r="F134" s="37">
        <v>687</v>
      </c>
      <c r="G134" s="34">
        <v>20817.28</v>
      </c>
    </row>
    <row r="135" spans="1:7" ht="22.5" hidden="1" customHeight="1" outlineLevel="2" thickBot="1" x14ac:dyDescent="0.3">
      <c r="A135" s="17" t="s">
        <v>140</v>
      </c>
      <c r="B135" s="18" t="s">
        <v>36</v>
      </c>
      <c r="C135" s="63">
        <v>38.463786531130872</v>
      </c>
      <c r="D135" s="63">
        <v>35.361319340329835</v>
      </c>
      <c r="E135" s="63">
        <v>54.369963369963372</v>
      </c>
      <c r="F135" s="64">
        <v>39.779965257672266</v>
      </c>
      <c r="G135" s="65">
        <v>38.135267824430279</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127.41</v>
      </c>
      <c r="D137" s="57">
        <v>125.44</v>
      </c>
      <c r="E137" s="57">
        <v>128.24</v>
      </c>
      <c r="F137" s="58">
        <v>381.09000000000003</v>
      </c>
      <c r="G137" s="59">
        <v>9144.66</v>
      </c>
    </row>
    <row r="138" spans="1:7" ht="22.5" hidden="1" customHeight="1" outlineLevel="1" x14ac:dyDescent="0.25">
      <c r="A138" s="35" t="s">
        <v>144</v>
      </c>
      <c r="B138" s="71" t="s">
        <v>145</v>
      </c>
      <c r="C138" s="38">
        <v>31.972396486825595</v>
      </c>
      <c r="D138" s="38">
        <v>32.641165755919857</v>
      </c>
      <c r="E138" s="38">
        <v>32.932717000513613</v>
      </c>
      <c r="F138" s="38">
        <v>32.510663709264634</v>
      </c>
      <c r="G138" s="72">
        <v>32.335795589155701</v>
      </c>
    </row>
    <row r="139" spans="1:7" ht="22.5" hidden="1" customHeight="1" outlineLevel="1" x14ac:dyDescent="0.25">
      <c r="A139" s="35" t="s">
        <v>146</v>
      </c>
      <c r="B139" s="71" t="s">
        <v>147</v>
      </c>
      <c r="C139" s="73">
        <v>59340</v>
      </c>
      <c r="D139" s="73">
        <v>57756</v>
      </c>
      <c r="E139" s="73">
        <v>58264</v>
      </c>
      <c r="F139" s="37">
        <v>175360</v>
      </c>
      <c r="G139" s="74">
        <v>4533480</v>
      </c>
    </row>
    <row r="140" spans="1:7" ht="22.5" hidden="1" customHeight="1" outlineLevel="1" x14ac:dyDescent="0.25">
      <c r="A140" s="40" t="s">
        <v>148</v>
      </c>
      <c r="B140" s="71" t="s">
        <v>149</v>
      </c>
      <c r="C140" s="38">
        <v>14.890840652446675</v>
      </c>
      <c r="D140" s="38">
        <v>15.028883684621389</v>
      </c>
      <c r="E140" s="38">
        <v>14.962506420133538</v>
      </c>
      <c r="F140" s="38">
        <v>14.959904453164988</v>
      </c>
      <c r="G140" s="72">
        <v>16.030523014253738</v>
      </c>
    </row>
    <row r="141" spans="1:7" ht="22.5" hidden="1" customHeight="1" outlineLevel="1" x14ac:dyDescent="0.25">
      <c r="A141" s="35" t="s">
        <v>150</v>
      </c>
      <c r="B141" s="71" t="s">
        <v>151</v>
      </c>
      <c r="C141" s="36">
        <v>203</v>
      </c>
      <c r="D141" s="36">
        <v>241</v>
      </c>
      <c r="E141" s="36">
        <v>246</v>
      </c>
      <c r="F141" s="37">
        <v>690</v>
      </c>
      <c r="G141" s="39">
        <v>14501</v>
      </c>
    </row>
    <row r="142" spans="1:7" ht="22.5" hidden="1" customHeight="1" outlineLevel="1" x14ac:dyDescent="0.25">
      <c r="A142" s="35" t="s">
        <v>152</v>
      </c>
      <c r="B142" s="71" t="s">
        <v>153</v>
      </c>
      <c r="C142" s="38">
        <v>5.0941028858218322E-2</v>
      </c>
      <c r="D142" s="38">
        <v>6.2711423367161068E-2</v>
      </c>
      <c r="E142" s="38">
        <v>6.3174114021571651E-2</v>
      </c>
      <c r="F142" s="27">
        <v>5.8863675140760963E-2</v>
      </c>
      <c r="G142" s="72">
        <v>5.1275976563190634E-2</v>
      </c>
    </row>
    <row r="143" spans="1:7" ht="22.5" hidden="1" customHeight="1" outlineLevel="1" thickBot="1" x14ac:dyDescent="0.3">
      <c r="A143" s="17" t="s">
        <v>154</v>
      </c>
      <c r="B143" s="75" t="s">
        <v>151</v>
      </c>
      <c r="C143" s="76">
        <v>80</v>
      </c>
      <c r="D143" s="76">
        <v>79</v>
      </c>
      <c r="E143" s="76">
        <v>61</v>
      </c>
      <c r="F143" s="77">
        <v>220</v>
      </c>
      <c r="G143" s="78">
        <v>7185</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52">
        <v>570</v>
      </c>
      <c r="D151" s="152">
        <v>1490</v>
      </c>
      <c r="E151" s="152">
        <v>0</v>
      </c>
      <c r="F151" s="36">
        <v>2060</v>
      </c>
      <c r="G151" s="39">
        <v>44478</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52">
        <v>0</v>
      </c>
      <c r="D154" s="152">
        <v>1474</v>
      </c>
      <c r="E154" s="152">
        <v>528</v>
      </c>
      <c r="F154" s="36">
        <v>2002</v>
      </c>
      <c r="G154" s="39">
        <v>54324</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52">
        <v>1584</v>
      </c>
      <c r="D157" s="152">
        <v>1740</v>
      </c>
      <c r="E157" s="152">
        <v>1576</v>
      </c>
      <c r="F157" s="36">
        <v>4900</v>
      </c>
      <c r="G157" s="39">
        <v>115810</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8962</v>
      </c>
      <c r="D166" s="194"/>
      <c r="E166" s="194"/>
      <c r="F166" s="195"/>
      <c r="G166" s="86">
        <v>218522.25997924805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149607.889984131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51" t="s">
        <v>176</v>
      </c>
      <c r="E173" s="151" t="s">
        <v>177</v>
      </c>
      <c r="F173" s="151" t="s">
        <v>178</v>
      </c>
      <c r="G173" s="96" t="s">
        <v>179</v>
      </c>
    </row>
    <row r="174" spans="1:10" ht="30.75" hidden="1" customHeight="1" outlineLevel="1" x14ac:dyDescent="0.25">
      <c r="A174" s="171" t="s">
        <v>322</v>
      </c>
      <c r="B174" s="172"/>
      <c r="C174" s="172"/>
      <c r="D174" s="97">
        <v>10</v>
      </c>
      <c r="E174" s="98" t="s">
        <v>201</v>
      </c>
      <c r="F174" s="98" t="s">
        <v>202</v>
      </c>
      <c r="G174" s="99">
        <v>90</v>
      </c>
    </row>
    <row r="175" spans="1:10" ht="30.75" hidden="1" customHeight="1" outlineLevel="1" x14ac:dyDescent="0.25">
      <c r="A175" s="171" t="s">
        <v>333</v>
      </c>
      <c r="B175" s="172"/>
      <c r="C175" s="172"/>
      <c r="D175" s="97">
        <v>3</v>
      </c>
      <c r="E175" s="98" t="s">
        <v>218</v>
      </c>
      <c r="F175" s="98" t="s">
        <v>202</v>
      </c>
      <c r="G175" s="99">
        <v>85</v>
      </c>
    </row>
    <row r="176" spans="1:10" ht="30.75" hidden="1" customHeight="1" outlineLevel="1" x14ac:dyDescent="0.25">
      <c r="A176" s="171" t="s">
        <v>200</v>
      </c>
      <c r="B176" s="172"/>
      <c r="C176" s="172"/>
      <c r="D176" s="97">
        <v>5</v>
      </c>
      <c r="E176" s="98" t="s">
        <v>212</v>
      </c>
      <c r="F176" s="98" t="s">
        <v>197</v>
      </c>
      <c r="G176" s="99">
        <v>25</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200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51" t="s">
        <v>183</v>
      </c>
      <c r="E191" s="151" t="s">
        <v>184</v>
      </c>
      <c r="F191" s="151" t="s">
        <v>185</v>
      </c>
      <c r="G191" s="151" t="s">
        <v>177</v>
      </c>
      <c r="H191" s="151" t="s">
        <v>186</v>
      </c>
      <c r="I191" s="151"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11" zoomScaleSheetLayoutView="100" zoomScalePageLayoutView="66" workbookViewId="0">
      <selection activeCell="A160"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334</v>
      </c>
      <c r="B2" s="228" t="s">
        <v>1</v>
      </c>
      <c r="C2" s="229"/>
      <c r="D2" s="228" t="s">
        <v>335</v>
      </c>
      <c r="E2" s="229"/>
      <c r="F2" s="230">
        <v>43600</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287500</v>
      </c>
    </row>
    <row r="7" spans="1:8" ht="22.5" hidden="1" customHeight="1" outlineLevel="1" thickBot="1" x14ac:dyDescent="0.3">
      <c r="A7" s="17" t="s">
        <v>12</v>
      </c>
      <c r="B7" s="18" t="s">
        <v>11</v>
      </c>
      <c r="C7" s="19">
        <v>3738</v>
      </c>
      <c r="D7" s="19">
        <v>3901</v>
      </c>
      <c r="E7" s="19">
        <v>3940</v>
      </c>
      <c r="F7" s="19">
        <v>11579</v>
      </c>
      <c r="G7" s="20">
        <v>294382</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597.95000000000005</v>
      </c>
    </row>
    <row r="10" spans="1:8" ht="22.5" hidden="1" customHeight="1" outlineLevel="1" x14ac:dyDescent="0.25">
      <c r="A10" s="25" t="s">
        <v>16</v>
      </c>
      <c r="B10" s="26" t="s">
        <v>15</v>
      </c>
      <c r="C10" s="27">
        <v>0</v>
      </c>
      <c r="D10" s="27">
        <v>0</v>
      </c>
      <c r="E10" s="27">
        <v>0</v>
      </c>
      <c r="F10" s="27">
        <v>0</v>
      </c>
      <c r="G10" s="28">
        <v>2.0499999999999998</v>
      </c>
    </row>
    <row r="11" spans="1:8" ht="22.5" hidden="1" customHeight="1" outlineLevel="1" x14ac:dyDescent="0.25">
      <c r="A11" s="29" t="s">
        <v>17</v>
      </c>
      <c r="B11" s="26" t="s">
        <v>15</v>
      </c>
      <c r="C11" s="27">
        <v>0</v>
      </c>
      <c r="D11" s="27">
        <v>0</v>
      </c>
      <c r="E11" s="27">
        <v>0</v>
      </c>
      <c r="F11" s="27">
        <v>0</v>
      </c>
      <c r="G11" s="28">
        <v>2.0499999999999998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2639.26000976563</v>
      </c>
      <c r="D16" s="215"/>
      <c r="E16" s="215"/>
      <c r="F16" s="216"/>
      <c r="G16" s="34">
        <v>105295.1397705078</v>
      </c>
    </row>
    <row r="17" spans="1:7" ht="22.5" hidden="1" customHeight="1" outlineLevel="1" x14ac:dyDescent="0.25">
      <c r="A17" s="25" t="s">
        <v>24</v>
      </c>
      <c r="B17" s="26" t="s">
        <v>22</v>
      </c>
      <c r="C17" s="217">
        <v>104</v>
      </c>
      <c r="D17" s="218"/>
      <c r="E17" s="218"/>
      <c r="F17" s="219"/>
      <c r="G17" s="34">
        <v>4162</v>
      </c>
    </row>
    <row r="18" spans="1:7" ht="22.5" hidden="1" customHeight="1" outlineLevel="1" thickBot="1" x14ac:dyDescent="0.3">
      <c r="A18" s="25" t="s">
        <v>25</v>
      </c>
      <c r="B18" s="26" t="s">
        <v>11</v>
      </c>
      <c r="C18" s="220">
        <v>53690.860229492166</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0</v>
      </c>
      <c r="D20" s="224"/>
      <c r="E20" s="224"/>
      <c r="F20" s="225"/>
      <c r="G20" s="34">
        <v>627.63999748230003</v>
      </c>
    </row>
    <row r="21" spans="1:7" ht="22.5" hidden="1" customHeight="1" outlineLevel="1" x14ac:dyDescent="0.25">
      <c r="A21" s="25" t="s">
        <v>21</v>
      </c>
      <c r="B21" s="26" t="s">
        <v>22</v>
      </c>
      <c r="C21" s="217">
        <v>0</v>
      </c>
      <c r="D21" s="218"/>
      <c r="E21" s="218"/>
      <c r="F21" s="219"/>
      <c r="G21" s="34">
        <v>49</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41497.929998397798</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4332</v>
      </c>
      <c r="D27" s="36">
        <v>5256</v>
      </c>
      <c r="E27" s="36">
        <v>3276</v>
      </c>
      <c r="F27" s="37">
        <v>12864</v>
      </c>
      <c r="G27" s="34">
        <v>290592</v>
      </c>
    </row>
    <row r="28" spans="1:7" ht="22.5" hidden="1" customHeight="1" outlineLevel="2" x14ac:dyDescent="0.25">
      <c r="A28" s="35" t="s">
        <v>33</v>
      </c>
      <c r="B28" s="26" t="s">
        <v>22</v>
      </c>
      <c r="C28" s="36">
        <v>65</v>
      </c>
      <c r="D28" s="36">
        <v>82</v>
      </c>
      <c r="E28" s="36">
        <v>47</v>
      </c>
      <c r="F28" s="37">
        <v>194</v>
      </c>
      <c r="G28" s="34">
        <v>4167</v>
      </c>
    </row>
    <row r="29" spans="1:7" ht="22.5" hidden="1" customHeight="1" outlineLevel="2" x14ac:dyDescent="0.25">
      <c r="A29" s="35" t="s">
        <v>34</v>
      </c>
      <c r="B29" s="26" t="s">
        <v>15</v>
      </c>
      <c r="C29" s="38">
        <v>4.05</v>
      </c>
      <c r="D29" s="38">
        <v>4.82</v>
      </c>
      <c r="E29" s="38">
        <v>3.18</v>
      </c>
      <c r="F29" s="27">
        <v>12.05</v>
      </c>
      <c r="G29" s="28">
        <v>266.92</v>
      </c>
    </row>
    <row r="30" spans="1:7" ht="22.5" hidden="1" customHeight="1" outlineLevel="2" x14ac:dyDescent="0.25">
      <c r="A30" s="35" t="s">
        <v>35</v>
      </c>
      <c r="B30" s="26" t="s">
        <v>36</v>
      </c>
      <c r="C30" s="36">
        <v>1069.6296296296298</v>
      </c>
      <c r="D30" s="36">
        <v>1090.4564315352698</v>
      </c>
      <c r="E30" s="36">
        <v>1030.1886792452829</v>
      </c>
      <c r="F30" s="36">
        <v>1067.5518672199169</v>
      </c>
      <c r="G30" s="34">
        <v>1088.685748538888</v>
      </c>
    </row>
    <row r="31" spans="1:7" ht="22.5" hidden="1" customHeight="1" outlineLevel="2" x14ac:dyDescent="0.25">
      <c r="A31" s="35" t="s">
        <v>37</v>
      </c>
      <c r="B31" s="26" t="s">
        <v>11</v>
      </c>
      <c r="C31" s="38">
        <v>260.45999145507801</v>
      </c>
      <c r="D31" s="38">
        <v>278.94000244140602</v>
      </c>
      <c r="E31" s="38">
        <v>52.040000915527301</v>
      </c>
      <c r="F31" s="27">
        <v>591.43999481201138</v>
      </c>
      <c r="G31" s="28">
        <v>16520.510131835901</v>
      </c>
    </row>
    <row r="32" spans="1:7" ht="22.5" hidden="1" customHeight="1" outlineLevel="2" x14ac:dyDescent="0.25">
      <c r="A32" s="35" t="s">
        <v>38</v>
      </c>
      <c r="B32" s="26" t="s">
        <v>22</v>
      </c>
      <c r="C32" s="36">
        <v>10</v>
      </c>
      <c r="D32" s="36">
        <v>11</v>
      </c>
      <c r="E32" s="36">
        <v>2</v>
      </c>
      <c r="F32" s="37">
        <v>23</v>
      </c>
      <c r="G32" s="34">
        <v>645</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1.78</v>
      </c>
      <c r="D35" s="38">
        <v>2.33</v>
      </c>
      <c r="E35" s="38">
        <v>1.27</v>
      </c>
      <c r="F35" s="27">
        <v>5.3800000000000008</v>
      </c>
      <c r="G35" s="28">
        <v>145.16</v>
      </c>
    </row>
    <row r="36" spans="1:8" ht="22.5" hidden="1" customHeight="1" outlineLevel="2" x14ac:dyDescent="0.25">
      <c r="A36" s="35" t="s">
        <v>42</v>
      </c>
      <c r="B36" s="26" t="s">
        <v>36</v>
      </c>
      <c r="C36" s="36">
        <v>146.32583789611124</v>
      </c>
      <c r="D36" s="36">
        <v>119.71673924523863</v>
      </c>
      <c r="E36" s="36">
        <v>40.976378673643545</v>
      </c>
      <c r="F36" s="36">
        <v>109.93308453754857</v>
      </c>
      <c r="G36" s="34">
        <v>113.8089703212724</v>
      </c>
    </row>
    <row r="37" spans="1:8" ht="22.5" hidden="1" customHeight="1" outlineLevel="2" x14ac:dyDescent="0.25">
      <c r="A37" s="35" t="s">
        <v>43</v>
      </c>
      <c r="B37" s="26" t="s">
        <v>11</v>
      </c>
      <c r="C37" s="36">
        <v>4592.4599914550781</v>
      </c>
      <c r="D37" s="36">
        <v>5534.9400024414062</v>
      </c>
      <c r="E37" s="36">
        <v>3328.0400009155273</v>
      </c>
      <c r="F37" s="36">
        <v>13455.439994812012</v>
      </c>
      <c r="G37" s="39">
        <v>307112.51013183588</v>
      </c>
    </row>
    <row r="38" spans="1:8" ht="22.5" hidden="1" customHeight="1" outlineLevel="2" x14ac:dyDescent="0.25">
      <c r="A38" s="35" t="s">
        <v>44</v>
      </c>
      <c r="B38" s="26" t="s">
        <v>11</v>
      </c>
      <c r="C38" s="36">
        <v>4180</v>
      </c>
      <c r="D38" s="36">
        <v>3836</v>
      </c>
      <c r="E38" s="36">
        <v>4540</v>
      </c>
      <c r="F38" s="37">
        <v>12556</v>
      </c>
      <c r="G38" s="34">
        <v>309800</v>
      </c>
    </row>
    <row r="39" spans="1:8" ht="22.5" hidden="1" customHeight="1" outlineLevel="2" x14ac:dyDescent="0.25">
      <c r="A39" s="40" t="s">
        <v>45</v>
      </c>
      <c r="B39" s="26" t="s">
        <v>11</v>
      </c>
      <c r="C39" s="199">
        <v>70046.860069274917</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4244</v>
      </c>
      <c r="D41" s="36">
        <v>3655</v>
      </c>
      <c r="E41" s="36">
        <v>4079</v>
      </c>
      <c r="F41" s="37">
        <v>11978</v>
      </c>
      <c r="G41" s="34">
        <v>292822</v>
      </c>
    </row>
    <row r="42" spans="1:8" ht="22.5" hidden="1" customHeight="1" outlineLevel="2" x14ac:dyDescent="0.25">
      <c r="A42" s="35" t="s">
        <v>48</v>
      </c>
      <c r="B42" s="26" t="s">
        <v>15</v>
      </c>
      <c r="C42" s="38">
        <v>7.43</v>
      </c>
      <c r="D42" s="38">
        <v>6.3</v>
      </c>
      <c r="E42" s="38">
        <v>7.05</v>
      </c>
      <c r="F42" s="27">
        <v>20.78</v>
      </c>
      <c r="G42" s="28">
        <v>535.34</v>
      </c>
    </row>
    <row r="43" spans="1:8" ht="22.5" hidden="1" customHeight="1" outlineLevel="2" x14ac:dyDescent="0.25">
      <c r="A43" s="35" t="s">
        <v>49</v>
      </c>
      <c r="B43" s="26" t="s">
        <v>36</v>
      </c>
      <c r="C43" s="36">
        <v>571.19784656796776</v>
      </c>
      <c r="D43" s="36">
        <v>580.15873015873012</v>
      </c>
      <c r="E43" s="36">
        <v>578.58156028368796</v>
      </c>
      <c r="F43" s="37">
        <v>576.41963426371512</v>
      </c>
      <c r="G43" s="34">
        <v>546.98322561362863</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444.99999999999989</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3430.3</v>
      </c>
      <c r="D62" s="36">
        <v>3685.01</v>
      </c>
      <c r="E62" s="36">
        <v>3696.6</v>
      </c>
      <c r="F62" s="36">
        <v>10811.91</v>
      </c>
      <c r="G62" s="34">
        <v>276838.09999999998</v>
      </c>
    </row>
    <row r="63" spans="1:7" ht="22.5" hidden="1" customHeight="1" outlineLevel="3" x14ac:dyDescent="0.25">
      <c r="A63" s="35" t="s">
        <v>68</v>
      </c>
      <c r="B63" s="46" t="s">
        <v>69</v>
      </c>
      <c r="C63" s="47">
        <v>0.89169805533243385</v>
      </c>
      <c r="D63" s="47">
        <v>0.91422213180640877</v>
      </c>
      <c r="E63" s="47">
        <v>0.91123326842014452</v>
      </c>
      <c r="F63" s="47">
        <v>0.90594575843423919</v>
      </c>
      <c r="G63" s="48">
        <v>0.91825878444244524</v>
      </c>
    </row>
    <row r="64" spans="1:7" ht="22.5" hidden="1" customHeight="1" outlineLevel="3" x14ac:dyDescent="0.25">
      <c r="A64" s="35" t="s">
        <v>70</v>
      </c>
      <c r="B64" s="26" t="s">
        <v>11</v>
      </c>
      <c r="C64" s="36">
        <v>382.08</v>
      </c>
      <c r="D64" s="36">
        <v>309.25</v>
      </c>
      <c r="E64" s="36">
        <v>323.63</v>
      </c>
      <c r="F64" s="37">
        <v>1014.9599999999999</v>
      </c>
      <c r="G64" s="34">
        <v>21795.379999999997</v>
      </c>
    </row>
    <row r="65" spans="1:7" ht="22.5" hidden="1" customHeight="1" outlineLevel="3" x14ac:dyDescent="0.25">
      <c r="A65" s="35" t="s">
        <v>71</v>
      </c>
      <c r="B65" s="46" t="s">
        <v>69</v>
      </c>
      <c r="C65" s="47">
        <v>9.9320757071223009E-2</v>
      </c>
      <c r="D65" s="47">
        <v>7.6722503944665524E-2</v>
      </c>
      <c r="E65" s="47">
        <v>7.9776665762812143E-2</v>
      </c>
      <c r="F65" s="47">
        <v>8.5044983446996444E-2</v>
      </c>
      <c r="G65" s="48">
        <v>7.2294236758817451E-2</v>
      </c>
    </row>
    <row r="66" spans="1:7" ht="22.5" hidden="1" customHeight="1" outlineLevel="3" x14ac:dyDescent="0.25">
      <c r="A66" s="35" t="s">
        <v>72</v>
      </c>
      <c r="B66" s="26" t="s">
        <v>11</v>
      </c>
      <c r="C66" s="36">
        <v>34.549999999999997</v>
      </c>
      <c r="D66" s="36">
        <v>36.5</v>
      </c>
      <c r="E66" s="36">
        <v>36.47</v>
      </c>
      <c r="F66" s="37">
        <v>107.52</v>
      </c>
      <c r="G66" s="34">
        <v>2848.09</v>
      </c>
    </row>
    <row r="67" spans="1:7" ht="22.5" hidden="1" customHeight="1" outlineLevel="3" x14ac:dyDescent="0.25">
      <c r="A67" s="35" t="s">
        <v>73</v>
      </c>
      <c r="B67" s="46" t="s">
        <v>69</v>
      </c>
      <c r="C67" s="47">
        <v>8.9811875963430564E-3</v>
      </c>
      <c r="D67" s="47">
        <v>9.05536424892576E-3</v>
      </c>
      <c r="E67" s="47">
        <v>8.9900658170434106E-3</v>
      </c>
      <c r="F67" s="47">
        <v>9.0092581187643447E-3</v>
      </c>
      <c r="G67" s="48">
        <v>9.446978798737184E-3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160.31</v>
      </c>
      <c r="E71" s="36">
        <v>0</v>
      </c>
      <c r="F71" s="37">
        <v>160.31</v>
      </c>
      <c r="G71" s="34">
        <v>7396.68</v>
      </c>
    </row>
    <row r="72" spans="1:7" ht="22.5" hidden="1" customHeight="1" outlineLevel="3" x14ac:dyDescent="0.25">
      <c r="A72" s="35" t="s">
        <v>78</v>
      </c>
      <c r="B72" s="46" t="s">
        <v>69</v>
      </c>
      <c r="C72" s="47">
        <v>0</v>
      </c>
      <c r="D72" s="47">
        <v>8.2601235592058828E-2</v>
      </c>
      <c r="E72" s="47">
        <v>0</v>
      </c>
      <c r="F72" s="47">
        <v>2.8777507911974677E-2</v>
      </c>
      <c r="G72" s="48">
        <v>4.940396417673585E-2</v>
      </c>
    </row>
    <row r="73" spans="1:7" ht="22.5" hidden="1" customHeight="1" outlineLevel="3" x14ac:dyDescent="0.25">
      <c r="A73" s="35" t="s">
        <v>79</v>
      </c>
      <c r="B73" s="26" t="s">
        <v>11</v>
      </c>
      <c r="C73" s="36">
        <v>1433.7</v>
      </c>
      <c r="D73" s="36">
        <v>1612.3</v>
      </c>
      <c r="E73" s="36">
        <v>1840.1</v>
      </c>
      <c r="F73" s="37">
        <v>4886.1000000000004</v>
      </c>
      <c r="G73" s="34">
        <v>130107.37</v>
      </c>
    </row>
    <row r="74" spans="1:7" ht="22.5" hidden="1" customHeight="1" outlineLevel="3" x14ac:dyDescent="0.25">
      <c r="A74" s="35" t="s">
        <v>80</v>
      </c>
      <c r="B74" s="46" t="s">
        <v>69</v>
      </c>
      <c r="C74" s="47">
        <v>0.89090084323948127</v>
      </c>
      <c r="D74" s="47">
        <v>0.83075274246819564</v>
      </c>
      <c r="E74" s="47">
        <v>0.91065657740407691</v>
      </c>
      <c r="F74" s="47">
        <v>0.87711172982783037</v>
      </c>
      <c r="G74" s="48">
        <v>0.86901418563589561</v>
      </c>
    </row>
    <row r="75" spans="1:7" ht="22.5" hidden="1" customHeight="1" outlineLevel="3" x14ac:dyDescent="0.25">
      <c r="A75" s="35" t="s">
        <v>81</v>
      </c>
      <c r="B75" s="26" t="s">
        <v>11</v>
      </c>
      <c r="C75" s="36">
        <v>161.01</v>
      </c>
      <c r="D75" s="36">
        <v>150.49</v>
      </c>
      <c r="E75" s="36">
        <v>162.26</v>
      </c>
      <c r="F75" s="37">
        <v>473.76</v>
      </c>
      <c r="G75" s="34">
        <v>10795.17</v>
      </c>
    </row>
    <row r="76" spans="1:7" ht="22.5" hidden="1" customHeight="1" outlineLevel="3" x14ac:dyDescent="0.25">
      <c r="A76" s="35" t="s">
        <v>82</v>
      </c>
      <c r="B76" s="46" t="s">
        <v>69</v>
      </c>
      <c r="C76" s="47">
        <v>0.1000515761805042</v>
      </c>
      <c r="D76" s="47">
        <v>7.7541388211895282E-2</v>
      </c>
      <c r="E76" s="47">
        <v>8.0301688087378684E-2</v>
      </c>
      <c r="F76" s="47">
        <v>8.5045425415614259E-2</v>
      </c>
      <c r="G76" s="48">
        <v>7.2103185748440324E-2</v>
      </c>
    </row>
    <row r="77" spans="1:7" ht="22.5" hidden="1" customHeight="1" outlineLevel="3" x14ac:dyDescent="0.25">
      <c r="A77" s="35" t="s">
        <v>83</v>
      </c>
      <c r="B77" s="26" t="s">
        <v>11</v>
      </c>
      <c r="C77" s="36">
        <v>14.56</v>
      </c>
      <c r="D77" s="36">
        <v>17.670000000000002</v>
      </c>
      <c r="E77" s="36">
        <v>18.27</v>
      </c>
      <c r="F77" s="37">
        <v>50.5</v>
      </c>
      <c r="G77" s="34">
        <v>1419.13</v>
      </c>
    </row>
    <row r="78" spans="1:7" ht="22.5" hidden="1" customHeight="1" outlineLevel="3" x14ac:dyDescent="0.25">
      <c r="A78" s="35" t="s">
        <v>84</v>
      </c>
      <c r="B78" s="46" t="s">
        <v>69</v>
      </c>
      <c r="C78" s="47">
        <v>9.0475805800145411E-3</v>
      </c>
      <c r="D78" s="47">
        <v>9.1046337278502878E-3</v>
      </c>
      <c r="E78" s="47">
        <v>9.0417345085443655E-3</v>
      </c>
      <c r="F78" s="47">
        <v>9.0653368445806331E-3</v>
      </c>
      <c r="G78" s="48">
        <v>9.4786644389281607E-3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6362.53</v>
      </c>
    </row>
    <row r="83" spans="1:7" ht="22.5" hidden="1" customHeight="1" outlineLevel="3" x14ac:dyDescent="0.25">
      <c r="A83" s="35" t="s">
        <v>89</v>
      </c>
      <c r="B83" s="46" t="s">
        <v>69</v>
      </c>
      <c r="C83" s="47">
        <v>0</v>
      </c>
      <c r="D83" s="47">
        <v>0</v>
      </c>
      <c r="E83" s="47">
        <v>0</v>
      </c>
      <c r="F83" s="47">
        <v>0</v>
      </c>
      <c r="G83" s="48">
        <v>4.1924057752596451E-2</v>
      </c>
    </row>
    <row r="84" spans="1:7" ht="22.5" hidden="1" customHeight="1" outlineLevel="3" x14ac:dyDescent="0.25">
      <c r="A84" s="35" t="s">
        <v>90</v>
      </c>
      <c r="B84" s="26" t="s">
        <v>11</v>
      </c>
      <c r="C84" s="36">
        <v>1996.6</v>
      </c>
      <c r="D84" s="36">
        <v>1912.4</v>
      </c>
      <c r="E84" s="36">
        <v>1856.5</v>
      </c>
      <c r="F84" s="37">
        <v>5765.5</v>
      </c>
      <c r="G84" s="34">
        <v>132971.51999999999</v>
      </c>
    </row>
    <row r="85" spans="1:7" ht="22.5" hidden="1" customHeight="1" outlineLevel="3" x14ac:dyDescent="0.25">
      <c r="A85" s="35" t="s">
        <v>91</v>
      </c>
      <c r="B85" s="46" t="s">
        <v>69</v>
      </c>
      <c r="C85" s="47">
        <v>0.89227139064916028</v>
      </c>
      <c r="D85" s="47">
        <v>0.91502830157082105</v>
      </c>
      <c r="E85" s="47">
        <v>0.91180558625194619</v>
      </c>
      <c r="F85" s="47">
        <v>0.90599523549119065</v>
      </c>
      <c r="G85" s="48">
        <v>0.87617750862165422</v>
      </c>
    </row>
    <row r="86" spans="1:7" ht="22.5" hidden="1" customHeight="1" outlineLevel="3" x14ac:dyDescent="0.25">
      <c r="A86" s="35" t="s">
        <v>92</v>
      </c>
      <c r="B86" s="26" t="s">
        <v>11</v>
      </c>
      <c r="C86" s="36">
        <v>221.07</v>
      </c>
      <c r="D86" s="36">
        <v>158.76</v>
      </c>
      <c r="E86" s="36">
        <v>161.37</v>
      </c>
      <c r="F86" s="37">
        <v>541.20000000000005</v>
      </c>
      <c r="G86" s="34">
        <v>11000.21</v>
      </c>
    </row>
    <row r="87" spans="1:7" ht="22.5" hidden="1" customHeight="1" outlineLevel="3" x14ac:dyDescent="0.25">
      <c r="A87" s="35" t="s">
        <v>93</v>
      </c>
      <c r="B87" s="46" t="s">
        <v>69</v>
      </c>
      <c r="C87" s="47">
        <v>9.8795169954327286E-2</v>
      </c>
      <c r="D87" s="47">
        <v>7.5962085942994945E-2</v>
      </c>
      <c r="E87" s="47">
        <v>7.9255624806612746E-2</v>
      </c>
      <c r="F87" s="47">
        <v>8.5044596556730967E-2</v>
      </c>
      <c r="G87" s="48">
        <v>7.2482713532303816E-2</v>
      </c>
    </row>
    <row r="88" spans="1:7" ht="22.5" hidden="1" customHeight="1" outlineLevel="3" x14ac:dyDescent="0.25">
      <c r="A88" s="35" t="s">
        <v>94</v>
      </c>
      <c r="B88" s="26" t="s">
        <v>11</v>
      </c>
      <c r="C88" s="36">
        <v>19.989999999999998</v>
      </c>
      <c r="D88" s="36">
        <v>18.829999999999998</v>
      </c>
      <c r="E88" s="36">
        <v>18.2</v>
      </c>
      <c r="F88" s="37">
        <v>57.019999999999996</v>
      </c>
      <c r="G88" s="34">
        <v>1428.96</v>
      </c>
    </row>
    <row r="89" spans="1:7" ht="22.5" hidden="1" customHeight="1" outlineLevel="3" x14ac:dyDescent="0.25">
      <c r="A89" s="35" t="s">
        <v>95</v>
      </c>
      <c r="B89" s="46" t="s">
        <v>69</v>
      </c>
      <c r="C89" s="47">
        <v>8.9334393965124284E-3</v>
      </c>
      <c r="D89" s="47">
        <v>9.0096124861841452E-3</v>
      </c>
      <c r="E89" s="47">
        <v>8.9387889414411087E-3</v>
      </c>
      <c r="F89" s="47">
        <v>8.960167952078343E-3</v>
      </c>
      <c r="G89" s="48">
        <v>9.4157200934455679E-3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1124.94</v>
      </c>
      <c r="D94" s="36">
        <v>1090.19</v>
      </c>
      <c r="E94" s="36">
        <v>1115.8699999999999</v>
      </c>
      <c r="F94" s="37">
        <v>3331</v>
      </c>
      <c r="G94" s="34">
        <v>82766.679999999993</v>
      </c>
    </row>
    <row r="95" spans="1:7" ht="22.5" hidden="1" customHeight="1" outlineLevel="2" x14ac:dyDescent="0.25">
      <c r="A95" s="35" t="s">
        <v>101</v>
      </c>
      <c r="B95" s="26" t="s">
        <v>11</v>
      </c>
      <c r="C95" s="36">
        <v>1130.3800000000001</v>
      </c>
      <c r="D95" s="36">
        <v>1160</v>
      </c>
      <c r="E95" s="36">
        <v>1156.68</v>
      </c>
      <c r="F95" s="37">
        <v>3447.0600000000004</v>
      </c>
      <c r="G95" s="34">
        <v>83130</v>
      </c>
    </row>
    <row r="96" spans="1:7" ht="22.5" hidden="1" customHeight="1" outlineLevel="2" x14ac:dyDescent="0.25">
      <c r="A96" s="35" t="s">
        <v>102</v>
      </c>
      <c r="B96" s="26" t="s">
        <v>11</v>
      </c>
      <c r="C96" s="36">
        <v>1111.31</v>
      </c>
      <c r="D96" s="36">
        <v>1155.44</v>
      </c>
      <c r="E96" s="36">
        <v>1153.1199999999999</v>
      </c>
      <c r="F96" s="37">
        <v>3419.87</v>
      </c>
      <c r="G96" s="34">
        <v>84469.62</v>
      </c>
    </row>
    <row r="97" spans="1:7" ht="22.5" hidden="1" customHeight="1" outlineLevel="2" x14ac:dyDescent="0.25">
      <c r="A97" s="35" t="s">
        <v>103</v>
      </c>
      <c r="B97" s="26" t="s">
        <v>11</v>
      </c>
      <c r="C97" s="36">
        <v>2135.5</v>
      </c>
      <c r="D97" s="36">
        <v>2297.4</v>
      </c>
      <c r="E97" s="36">
        <v>2309.8000000000002</v>
      </c>
      <c r="F97" s="37">
        <v>6742.7</v>
      </c>
      <c r="G97" s="34">
        <v>171117.3</v>
      </c>
    </row>
    <row r="98" spans="1:7" ht="22.5" hidden="1" customHeight="1" outlineLevel="2" x14ac:dyDescent="0.25">
      <c r="A98" s="35" t="s">
        <v>104</v>
      </c>
      <c r="B98" s="46" t="s">
        <v>69</v>
      </c>
      <c r="C98" s="52">
        <v>0.63431383906161354</v>
      </c>
      <c r="D98" s="52">
        <v>0.67458884259300045</v>
      </c>
      <c r="E98" s="52">
        <v>0.67426226110512688</v>
      </c>
      <c r="F98" s="53">
        <v>0.66118320090449723</v>
      </c>
      <c r="G98" s="54">
        <v>0.68346778300434208</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1103.19</v>
      </c>
      <c r="D100" s="36">
        <v>1119.18</v>
      </c>
      <c r="E100" s="36">
        <v>1116.82</v>
      </c>
      <c r="F100" s="37">
        <v>3339.1899999999996</v>
      </c>
      <c r="G100" s="34">
        <v>82699.5</v>
      </c>
    </row>
    <row r="101" spans="1:7" ht="22.5" hidden="1" customHeight="1" outlineLevel="2" x14ac:dyDescent="0.25">
      <c r="A101" s="35" t="s">
        <v>107</v>
      </c>
      <c r="B101" s="26" t="s">
        <v>11</v>
      </c>
      <c r="C101" s="36">
        <v>1113.18</v>
      </c>
      <c r="D101" s="36">
        <v>1118.25</v>
      </c>
      <c r="E101" s="36">
        <v>1115</v>
      </c>
      <c r="F101" s="37">
        <v>3346.4300000000003</v>
      </c>
      <c r="G101" s="34">
        <v>81773.179999999993</v>
      </c>
    </row>
    <row r="102" spans="1:7" ht="22.5" hidden="1" customHeight="1" outlineLevel="2" x14ac:dyDescent="0.25">
      <c r="A102" s="35" t="s">
        <v>108</v>
      </c>
      <c r="B102" s="26" t="s">
        <v>11</v>
      </c>
      <c r="C102" s="36">
        <v>1036</v>
      </c>
      <c r="D102" s="36">
        <v>1047.5</v>
      </c>
      <c r="E102" s="36">
        <v>1044.3800000000001</v>
      </c>
      <c r="F102" s="37">
        <v>3127.88</v>
      </c>
      <c r="G102" s="34">
        <v>80704</v>
      </c>
    </row>
    <row r="103" spans="1:7" ht="22.5" hidden="1" customHeight="1" outlineLevel="2" x14ac:dyDescent="0.25">
      <c r="A103" s="35" t="s">
        <v>109</v>
      </c>
      <c r="B103" s="26" t="s">
        <v>11</v>
      </c>
      <c r="C103" s="36">
        <v>1906.4</v>
      </c>
      <c r="D103" s="36">
        <v>1969.6</v>
      </c>
      <c r="E103" s="36">
        <v>1952.9</v>
      </c>
      <c r="F103" s="37">
        <v>5828.9</v>
      </c>
      <c r="G103" s="34">
        <v>152734.5</v>
      </c>
    </row>
    <row r="104" spans="1:7" ht="22.5" hidden="1" customHeight="1" outlineLevel="2" x14ac:dyDescent="0.25">
      <c r="A104" s="35" t="s">
        <v>110</v>
      </c>
      <c r="B104" s="46" t="s">
        <v>69</v>
      </c>
      <c r="C104" s="52">
        <v>0.58615717153952351</v>
      </c>
      <c r="D104" s="52">
        <v>0.59958659697466909</v>
      </c>
      <c r="E104" s="52">
        <v>0.5960869299798548</v>
      </c>
      <c r="F104" s="53">
        <v>0.59396749375859781</v>
      </c>
      <c r="G104" s="54">
        <v>0.62295688154354645</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262.72000000000003</v>
      </c>
      <c r="D106" s="36">
        <v>275.02999999999997</v>
      </c>
      <c r="E106" s="36">
        <v>220.47000000000003</v>
      </c>
      <c r="F106" s="37">
        <v>758.22</v>
      </c>
      <c r="G106" s="34">
        <v>13424.310000000001</v>
      </c>
    </row>
    <row r="107" spans="1:7" ht="22.5" hidden="1" customHeight="1" outlineLevel="2" x14ac:dyDescent="0.25">
      <c r="A107" s="35" t="s">
        <v>113</v>
      </c>
      <c r="B107" s="46" t="s">
        <v>69</v>
      </c>
      <c r="C107" s="52">
        <v>6.4999134070610365E-2</v>
      </c>
      <c r="D107" s="52">
        <v>6.44551206936958E-2</v>
      </c>
      <c r="E107" s="52">
        <v>5.1720740375818142E-2</v>
      </c>
      <c r="F107" s="53">
        <v>6.0312132107289453E-2</v>
      </c>
      <c r="G107" s="54">
        <v>4.1452016014732668E-2</v>
      </c>
    </row>
    <row r="108" spans="1:7" ht="22.5" hidden="1" customHeight="1" outlineLevel="2" x14ac:dyDescent="0.25">
      <c r="A108" s="35" t="s">
        <v>114</v>
      </c>
      <c r="B108" s="26" t="s">
        <v>11</v>
      </c>
      <c r="C108" s="36">
        <v>3779.2</v>
      </c>
      <c r="D108" s="36">
        <v>3992</v>
      </c>
      <c r="E108" s="36">
        <v>4042</v>
      </c>
      <c r="F108" s="37">
        <v>11813.2</v>
      </c>
      <c r="G108" s="34">
        <v>310433.5</v>
      </c>
    </row>
    <row r="109" spans="1:7" ht="22.5" hidden="1" customHeight="1" outlineLevel="2" x14ac:dyDescent="0.25">
      <c r="A109" s="35" t="s">
        <v>115</v>
      </c>
      <c r="B109" s="26" t="s">
        <v>11</v>
      </c>
      <c r="C109" s="36">
        <v>59</v>
      </c>
      <c r="D109" s="36">
        <v>79</v>
      </c>
      <c r="E109" s="36">
        <v>169</v>
      </c>
      <c r="F109" s="37">
        <v>307</v>
      </c>
      <c r="G109" s="34">
        <v>12531</v>
      </c>
    </row>
    <row r="110" spans="1:7" ht="22.5" hidden="1" customHeight="1" outlineLevel="2" thickBot="1" x14ac:dyDescent="0.3">
      <c r="A110" s="17" t="s">
        <v>116</v>
      </c>
      <c r="B110" s="49" t="s">
        <v>69</v>
      </c>
      <c r="C110" s="55">
        <v>0.57096238102432384</v>
      </c>
      <c r="D110" s="55">
        <v>0.59666156495121481</v>
      </c>
      <c r="E110" s="55">
        <v>0.60311524992278276</v>
      </c>
      <c r="F110" s="55">
        <v>0.59032263061660262</v>
      </c>
      <c r="G110" s="56">
        <v>0.62645121115427771</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3779.2</v>
      </c>
      <c r="D112" s="57">
        <v>3992</v>
      </c>
      <c r="E112" s="57">
        <v>4042</v>
      </c>
      <c r="F112" s="58">
        <v>11813.2</v>
      </c>
      <c r="G112" s="59">
        <v>310433.5</v>
      </c>
    </row>
    <row r="113" spans="1:7" ht="22.5" hidden="1" customHeight="1" outlineLevel="1" x14ac:dyDescent="0.25">
      <c r="A113" s="35" t="s">
        <v>118</v>
      </c>
      <c r="B113" s="26" t="s">
        <v>11</v>
      </c>
      <c r="C113" s="36">
        <v>3732</v>
      </c>
      <c r="D113" s="36">
        <v>3756</v>
      </c>
      <c r="E113" s="36">
        <v>3954</v>
      </c>
      <c r="F113" s="37">
        <v>11442</v>
      </c>
      <c r="G113" s="34">
        <v>285778</v>
      </c>
    </row>
    <row r="114" spans="1:7" ht="22.5" hidden="1" customHeight="1" outlineLevel="1" x14ac:dyDescent="0.25">
      <c r="A114" s="35" t="s">
        <v>119</v>
      </c>
      <c r="B114" s="26" t="s">
        <v>11</v>
      </c>
      <c r="C114" s="36">
        <v>3738</v>
      </c>
      <c r="D114" s="36">
        <v>3901</v>
      </c>
      <c r="E114" s="36">
        <v>3940</v>
      </c>
      <c r="F114" s="37">
        <v>11579</v>
      </c>
      <c r="G114" s="34">
        <v>294382</v>
      </c>
    </row>
    <row r="115" spans="1:7" ht="22.5" hidden="1" customHeight="1" outlineLevel="1" x14ac:dyDescent="0.25">
      <c r="A115" s="35" t="s">
        <v>120</v>
      </c>
      <c r="B115" s="46" t="s">
        <v>69</v>
      </c>
      <c r="C115" s="52">
        <v>0.98909822184589336</v>
      </c>
      <c r="D115" s="52">
        <v>0.97720440881763526</v>
      </c>
      <c r="E115" s="52">
        <v>0.97476496783770405</v>
      </c>
      <c r="F115" s="52">
        <v>0.98017471980496385</v>
      </c>
      <c r="G115" s="60">
        <v>0.94829327376072492</v>
      </c>
    </row>
    <row r="116" spans="1:7" ht="22.5" hidden="1" customHeight="1" outlineLevel="1" x14ac:dyDescent="0.25">
      <c r="A116" s="35" t="s">
        <v>121</v>
      </c>
      <c r="B116" s="61" t="s">
        <v>122</v>
      </c>
      <c r="C116" s="36">
        <v>1813</v>
      </c>
      <c r="D116" s="36">
        <v>1792</v>
      </c>
      <c r="E116" s="36">
        <v>1842</v>
      </c>
      <c r="F116" s="37">
        <v>5447</v>
      </c>
      <c r="G116" s="34">
        <v>372363</v>
      </c>
    </row>
    <row r="117" spans="1:7" ht="22.5" hidden="1" customHeight="1" outlineLevel="1" x14ac:dyDescent="0.25">
      <c r="A117" s="35" t="s">
        <v>123</v>
      </c>
      <c r="B117" s="61" t="s">
        <v>124</v>
      </c>
      <c r="C117" s="43">
        <v>0.48501872659176032</v>
      </c>
      <c r="D117" s="43">
        <v>0.45936939246347092</v>
      </c>
      <c r="E117" s="43">
        <v>0.46751269035532994</v>
      </c>
      <c r="F117" s="44">
        <v>0.47042058899732275</v>
      </c>
      <c r="G117" s="45">
        <v>1.2648973102975045</v>
      </c>
    </row>
    <row r="118" spans="1:7" ht="22.5" hidden="1" customHeight="1" outlineLevel="1" x14ac:dyDescent="0.25">
      <c r="A118" s="35" t="s">
        <v>125</v>
      </c>
      <c r="B118" s="61" t="s">
        <v>122</v>
      </c>
      <c r="C118" s="36">
        <v>55692</v>
      </c>
      <c r="D118" s="36">
        <v>57664</v>
      </c>
      <c r="E118" s="36">
        <v>59088</v>
      </c>
      <c r="F118" s="37">
        <v>172444</v>
      </c>
      <c r="G118" s="34">
        <v>4337048</v>
      </c>
    </row>
    <row r="119" spans="1:7" ht="22.5" hidden="1" customHeight="1" outlineLevel="1" thickBot="1" x14ac:dyDescent="0.3">
      <c r="A119" s="17" t="s">
        <v>126</v>
      </c>
      <c r="B119" s="62" t="s">
        <v>124</v>
      </c>
      <c r="C119" s="63">
        <v>14.898876404494382</v>
      </c>
      <c r="D119" s="63">
        <v>14.781850807485259</v>
      </c>
      <c r="E119" s="63">
        <v>14.996954314720812</v>
      </c>
      <c r="F119" s="64">
        <v>14.892823214439934</v>
      </c>
      <c r="G119" s="65">
        <v>14.732721429978735</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3464.8500000000004</v>
      </c>
      <c r="D121" s="57">
        <v>3721.51</v>
      </c>
      <c r="E121" s="57">
        <v>3733.0699999999997</v>
      </c>
      <c r="F121" s="58">
        <v>10919.43</v>
      </c>
      <c r="G121" s="66">
        <v>279686.19</v>
      </c>
    </row>
    <row r="122" spans="1:7" ht="22.5" hidden="1" customHeight="1" outlineLevel="1" x14ac:dyDescent="0.25">
      <c r="A122" s="35" t="s">
        <v>47</v>
      </c>
      <c r="B122" s="26" t="s">
        <v>11</v>
      </c>
      <c r="C122" s="36">
        <v>3738</v>
      </c>
      <c r="D122" s="36">
        <v>3901</v>
      </c>
      <c r="E122" s="36">
        <v>3940</v>
      </c>
      <c r="F122" s="37">
        <v>11579</v>
      </c>
      <c r="G122" s="34">
        <v>294382</v>
      </c>
    </row>
    <row r="123" spans="1:7" ht="22.5" hidden="1" customHeight="1" outlineLevel="1" thickBot="1" x14ac:dyDescent="0.3">
      <c r="A123" s="17" t="s">
        <v>129</v>
      </c>
      <c r="B123" s="49" t="s">
        <v>69</v>
      </c>
      <c r="C123" s="55">
        <v>1.0788345815836182</v>
      </c>
      <c r="D123" s="55">
        <v>1.0482304225972789</v>
      </c>
      <c r="E123" s="55">
        <v>1.055431588478116</v>
      </c>
      <c r="F123" s="67">
        <v>1.0604033360715714</v>
      </c>
      <c r="G123" s="68">
        <v>1.0525439243174646</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237.39</v>
      </c>
      <c r="D126" s="36">
        <v>242.39</v>
      </c>
      <c r="E126" s="36">
        <v>242.61</v>
      </c>
      <c r="F126" s="36">
        <v>722.39</v>
      </c>
      <c r="G126" s="34">
        <v>16089.59</v>
      </c>
    </row>
    <row r="127" spans="1:7" ht="22.5" hidden="1" customHeight="1" outlineLevel="2" x14ac:dyDescent="0.25">
      <c r="A127" s="69" t="s">
        <v>133</v>
      </c>
      <c r="B127" s="26" t="s">
        <v>11</v>
      </c>
      <c r="C127" s="36">
        <v>237.39</v>
      </c>
      <c r="D127" s="36">
        <v>242.39</v>
      </c>
      <c r="E127" s="36">
        <v>242.61</v>
      </c>
      <c r="F127" s="37">
        <v>722.39</v>
      </c>
      <c r="G127" s="34">
        <v>16089.59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7.98</v>
      </c>
      <c r="E129" s="36">
        <v>8</v>
      </c>
      <c r="F129" s="37">
        <v>23.98</v>
      </c>
      <c r="G129" s="34">
        <v>549.98</v>
      </c>
    </row>
    <row r="130" spans="1:7" ht="22.5" hidden="1" customHeight="1" outlineLevel="2" x14ac:dyDescent="0.25">
      <c r="A130" s="35" t="s">
        <v>49</v>
      </c>
      <c r="B130" s="26" t="s">
        <v>36</v>
      </c>
      <c r="C130" s="36">
        <v>29.673749999999998</v>
      </c>
      <c r="D130" s="36">
        <v>30.374686716791977</v>
      </c>
      <c r="E130" s="36">
        <v>30.326250000000002</v>
      </c>
      <c r="F130" s="37">
        <v>30.124687239366136</v>
      </c>
      <c r="G130" s="34">
        <v>29.254863813229573</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124.68</v>
      </c>
    </row>
    <row r="133" spans="1:7" ht="22.5" hidden="1" customHeight="1" outlineLevel="2" x14ac:dyDescent="0.25">
      <c r="A133" s="35" t="s">
        <v>138</v>
      </c>
      <c r="B133" s="26" t="s">
        <v>15</v>
      </c>
      <c r="C133" s="38">
        <v>8</v>
      </c>
      <c r="D133" s="38">
        <v>8</v>
      </c>
      <c r="E133" s="38">
        <v>8</v>
      </c>
      <c r="F133" s="27">
        <v>24</v>
      </c>
      <c r="G133" s="28">
        <v>445.2</v>
      </c>
    </row>
    <row r="134" spans="1:7" ht="22.5" hidden="1" customHeight="1" outlineLevel="2" x14ac:dyDescent="0.25">
      <c r="A134" s="35" t="s">
        <v>139</v>
      </c>
      <c r="B134" s="26" t="s">
        <v>11</v>
      </c>
      <c r="C134" s="36">
        <v>371.24</v>
      </c>
      <c r="D134" s="36">
        <v>313.61</v>
      </c>
      <c r="E134" s="36">
        <v>310.70999999999998</v>
      </c>
      <c r="F134" s="37">
        <v>995.56</v>
      </c>
      <c r="G134" s="34">
        <v>21812.84</v>
      </c>
    </row>
    <row r="135" spans="1:7" ht="22.5" hidden="1" customHeight="1" outlineLevel="2" thickBot="1" x14ac:dyDescent="0.3">
      <c r="A135" s="17" t="s">
        <v>140</v>
      </c>
      <c r="B135" s="18" t="s">
        <v>36</v>
      </c>
      <c r="C135" s="63">
        <v>46.405000000000001</v>
      </c>
      <c r="D135" s="63">
        <v>39.201250000000002</v>
      </c>
      <c r="E135" s="63">
        <v>38.838749999999997</v>
      </c>
      <c r="F135" s="64">
        <v>41.481666666666662</v>
      </c>
      <c r="G135" s="65">
        <v>38.276198497929386</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127.33</v>
      </c>
      <c r="D137" s="57">
        <v>126.28</v>
      </c>
      <c r="E137" s="57">
        <v>129.31</v>
      </c>
      <c r="F137" s="58">
        <v>382.92</v>
      </c>
      <c r="G137" s="59">
        <v>9527.58</v>
      </c>
    </row>
    <row r="138" spans="1:7" ht="22.5" hidden="1" customHeight="1" outlineLevel="1" x14ac:dyDescent="0.25">
      <c r="A138" s="35" t="s">
        <v>144</v>
      </c>
      <c r="B138" s="71" t="s">
        <v>145</v>
      </c>
      <c r="C138" s="38">
        <v>34.063670411985022</v>
      </c>
      <c r="D138" s="38">
        <v>32.371186875160213</v>
      </c>
      <c r="E138" s="38">
        <v>32.819796954314718</v>
      </c>
      <c r="F138" s="38">
        <v>33.070213317212193</v>
      </c>
      <c r="G138" s="72">
        <v>32.364682623258219</v>
      </c>
    </row>
    <row r="139" spans="1:7" ht="22.5" hidden="1" customHeight="1" outlineLevel="1" x14ac:dyDescent="0.25">
      <c r="A139" s="35" t="s">
        <v>146</v>
      </c>
      <c r="B139" s="71" t="s">
        <v>147</v>
      </c>
      <c r="C139" s="73">
        <v>56148</v>
      </c>
      <c r="D139" s="73">
        <v>58000</v>
      </c>
      <c r="E139" s="73">
        <v>59572</v>
      </c>
      <c r="F139" s="37">
        <v>173720</v>
      </c>
      <c r="G139" s="74">
        <v>4707200</v>
      </c>
    </row>
    <row r="140" spans="1:7" ht="22.5" hidden="1" customHeight="1" outlineLevel="1" x14ac:dyDescent="0.25">
      <c r="A140" s="40" t="s">
        <v>148</v>
      </c>
      <c r="B140" s="71" t="s">
        <v>149</v>
      </c>
      <c r="C140" s="38">
        <v>15.020866773675763</v>
      </c>
      <c r="D140" s="38">
        <v>14.867982568572161</v>
      </c>
      <c r="E140" s="38">
        <v>15.119796954314721</v>
      </c>
      <c r="F140" s="38">
        <v>15.00302271353312</v>
      </c>
      <c r="G140" s="72">
        <v>15.990108090847945</v>
      </c>
    </row>
    <row r="141" spans="1:7" ht="22.5" hidden="1" customHeight="1" outlineLevel="1" x14ac:dyDescent="0.25">
      <c r="A141" s="35" t="s">
        <v>150</v>
      </c>
      <c r="B141" s="71" t="s">
        <v>151</v>
      </c>
      <c r="C141" s="36">
        <v>241</v>
      </c>
      <c r="D141" s="36">
        <v>240</v>
      </c>
      <c r="E141" s="36">
        <v>240</v>
      </c>
      <c r="F141" s="37">
        <v>721</v>
      </c>
      <c r="G141" s="39">
        <v>15222</v>
      </c>
    </row>
    <row r="142" spans="1:7" ht="22.5" hidden="1" customHeight="1" outlineLevel="1" x14ac:dyDescent="0.25">
      <c r="A142" s="35" t="s">
        <v>152</v>
      </c>
      <c r="B142" s="71" t="s">
        <v>153</v>
      </c>
      <c r="C142" s="38">
        <v>6.4472980203317279E-2</v>
      </c>
      <c r="D142" s="38">
        <v>6.1522686490643422E-2</v>
      </c>
      <c r="E142" s="38">
        <v>6.0913705583756347E-2</v>
      </c>
      <c r="F142" s="27">
        <v>6.2267898782278265E-2</v>
      </c>
      <c r="G142" s="72">
        <v>5.1708324557887368E-2</v>
      </c>
    </row>
    <row r="143" spans="1:7" ht="22.5" hidden="1" customHeight="1" outlineLevel="1" thickBot="1" x14ac:dyDescent="0.3">
      <c r="A143" s="17" t="s">
        <v>154</v>
      </c>
      <c r="B143" s="75" t="s">
        <v>151</v>
      </c>
      <c r="C143" s="76">
        <v>128</v>
      </c>
      <c r="D143" s="76">
        <v>48</v>
      </c>
      <c r="E143" s="76">
        <v>133</v>
      </c>
      <c r="F143" s="77">
        <v>309</v>
      </c>
      <c r="G143" s="78">
        <v>7494</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53">
        <v>826</v>
      </c>
      <c r="D151" s="153">
        <v>1188</v>
      </c>
      <c r="E151" s="153">
        <v>0</v>
      </c>
      <c r="F151" s="36">
        <v>2014</v>
      </c>
      <c r="G151" s="39">
        <v>46492</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53">
        <v>0</v>
      </c>
      <c r="D154" s="153">
        <v>1514</v>
      </c>
      <c r="E154" s="153">
        <v>486</v>
      </c>
      <c r="F154" s="36">
        <v>2000</v>
      </c>
      <c r="G154" s="39">
        <v>56324</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53">
        <v>2010</v>
      </c>
      <c r="D157" s="153">
        <v>1352</v>
      </c>
      <c r="E157" s="153">
        <v>1582</v>
      </c>
      <c r="F157" s="36">
        <v>4944</v>
      </c>
      <c r="G157" s="39">
        <v>120754</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8958</v>
      </c>
      <c r="D166" s="194"/>
      <c r="E166" s="194"/>
      <c r="F166" s="195"/>
      <c r="G166" s="86">
        <v>227480.25997924805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152228.889984131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54" t="s">
        <v>176</v>
      </c>
      <c r="E173" s="154" t="s">
        <v>177</v>
      </c>
      <c r="F173" s="154" t="s">
        <v>178</v>
      </c>
      <c r="G173" s="96" t="s">
        <v>179</v>
      </c>
    </row>
    <row r="174" spans="1:10" ht="30.75" hidden="1" customHeight="1" outlineLevel="1" x14ac:dyDescent="0.25">
      <c r="A174" s="171" t="s">
        <v>200</v>
      </c>
      <c r="B174" s="172"/>
      <c r="C174" s="172"/>
      <c r="D174" s="97" t="s">
        <v>336</v>
      </c>
      <c r="E174" s="98" t="s">
        <v>201</v>
      </c>
      <c r="F174" s="98" t="s">
        <v>202</v>
      </c>
      <c r="G174" s="99">
        <v>200</v>
      </c>
    </row>
    <row r="175" spans="1:10" ht="30.75" hidden="1" customHeight="1" outlineLevel="1" x14ac:dyDescent="0.25">
      <c r="A175" s="171" t="s">
        <v>200</v>
      </c>
      <c r="B175" s="172"/>
      <c r="C175" s="172"/>
      <c r="D175" s="97">
        <v>16</v>
      </c>
      <c r="E175" s="98" t="s">
        <v>201</v>
      </c>
      <c r="F175" s="98" t="s">
        <v>202</v>
      </c>
      <c r="G175" s="99">
        <v>65</v>
      </c>
    </row>
    <row r="176" spans="1:10" ht="30.75" hidden="1" customHeight="1" outlineLevel="1" x14ac:dyDescent="0.25">
      <c r="A176" s="171" t="s">
        <v>279</v>
      </c>
      <c r="B176" s="172"/>
      <c r="C176" s="172"/>
      <c r="D176" s="97">
        <v>21</v>
      </c>
      <c r="E176" s="98" t="s">
        <v>196</v>
      </c>
      <c r="F176" s="98" t="s">
        <v>197</v>
      </c>
      <c r="G176" s="99">
        <v>160</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425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54" t="s">
        <v>183</v>
      </c>
      <c r="E191" s="154" t="s">
        <v>184</v>
      </c>
      <c r="F191" s="154" t="s">
        <v>185</v>
      </c>
      <c r="G191" s="154" t="s">
        <v>177</v>
      </c>
      <c r="H191" s="154" t="s">
        <v>186</v>
      </c>
      <c r="I191" s="154"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337</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70" zoomScaleSheetLayoutView="100" zoomScalePageLayoutView="66" workbookViewId="0">
      <selection activeCell="A160"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338</v>
      </c>
      <c r="B2" s="228" t="s">
        <v>1</v>
      </c>
      <c r="C2" s="229"/>
      <c r="D2" s="228" t="s">
        <v>339</v>
      </c>
      <c r="E2" s="229"/>
      <c r="F2" s="230">
        <v>43601</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299000</v>
      </c>
    </row>
    <row r="7" spans="1:8" ht="22.5" hidden="1" customHeight="1" outlineLevel="1" thickBot="1" x14ac:dyDescent="0.3">
      <c r="A7" s="17" t="s">
        <v>12</v>
      </c>
      <c r="B7" s="18" t="s">
        <v>11</v>
      </c>
      <c r="C7" s="19">
        <v>3876</v>
      </c>
      <c r="D7" s="19">
        <v>3745</v>
      </c>
      <c r="E7" s="19">
        <v>3976</v>
      </c>
      <c r="F7" s="19">
        <v>11597</v>
      </c>
      <c r="G7" s="20">
        <v>305979</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621.95000000000005</v>
      </c>
    </row>
    <row r="10" spans="1:8" ht="22.5" hidden="1" customHeight="1" outlineLevel="1" x14ac:dyDescent="0.25">
      <c r="A10" s="25" t="s">
        <v>16</v>
      </c>
      <c r="B10" s="26" t="s">
        <v>15</v>
      </c>
      <c r="C10" s="27">
        <v>0</v>
      </c>
      <c r="D10" s="27">
        <v>0</v>
      </c>
      <c r="E10" s="27">
        <v>0</v>
      </c>
      <c r="F10" s="27">
        <v>0</v>
      </c>
      <c r="G10" s="28">
        <v>2.0499999999999998</v>
      </c>
    </row>
    <row r="11" spans="1:8" ht="22.5" hidden="1" customHeight="1" outlineLevel="1" x14ac:dyDescent="0.25">
      <c r="A11" s="29" t="s">
        <v>17</v>
      </c>
      <c r="B11" s="26" t="s">
        <v>15</v>
      </c>
      <c r="C11" s="27">
        <v>0</v>
      </c>
      <c r="D11" s="27">
        <v>0</v>
      </c>
      <c r="E11" s="27">
        <v>0</v>
      </c>
      <c r="F11" s="27">
        <v>0</v>
      </c>
      <c r="G11" s="28">
        <v>2.0499999999999998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2045.65002441406</v>
      </c>
      <c r="D16" s="215"/>
      <c r="E16" s="215"/>
      <c r="F16" s="216"/>
      <c r="G16" s="34">
        <v>107340.7897949219</v>
      </c>
    </row>
    <row r="17" spans="1:7" ht="22.5" hidden="1" customHeight="1" outlineLevel="1" x14ac:dyDescent="0.25">
      <c r="A17" s="25" t="s">
        <v>24</v>
      </c>
      <c r="B17" s="26" t="s">
        <v>22</v>
      </c>
      <c r="C17" s="217">
        <v>81</v>
      </c>
      <c r="D17" s="218"/>
      <c r="E17" s="218"/>
      <c r="F17" s="219"/>
      <c r="G17" s="34">
        <v>4243</v>
      </c>
    </row>
    <row r="18" spans="1:7" ht="22.5" hidden="1" customHeight="1" outlineLevel="1" thickBot="1" x14ac:dyDescent="0.3">
      <c r="A18" s="25" t="s">
        <v>25</v>
      </c>
      <c r="B18" s="26" t="s">
        <v>11</v>
      </c>
      <c r="C18" s="220">
        <v>51645.21020507814</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0</v>
      </c>
      <c r="D20" s="224"/>
      <c r="E20" s="224"/>
      <c r="F20" s="225"/>
      <c r="G20" s="34">
        <v>627.63999748230003</v>
      </c>
    </row>
    <row r="21" spans="1:7" ht="22.5" hidden="1" customHeight="1" outlineLevel="1" x14ac:dyDescent="0.25">
      <c r="A21" s="25" t="s">
        <v>21</v>
      </c>
      <c r="B21" s="26" t="s">
        <v>22</v>
      </c>
      <c r="C21" s="217">
        <v>0</v>
      </c>
      <c r="D21" s="218"/>
      <c r="E21" s="218"/>
      <c r="F21" s="219"/>
      <c r="G21" s="34">
        <v>49</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41497.929998397798</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3010</v>
      </c>
      <c r="D27" s="36">
        <v>4080</v>
      </c>
      <c r="E27" s="36">
        <v>5062</v>
      </c>
      <c r="F27" s="37">
        <v>12152</v>
      </c>
      <c r="G27" s="34">
        <v>302744</v>
      </c>
    </row>
    <row r="28" spans="1:7" ht="22.5" hidden="1" customHeight="1" outlineLevel="2" x14ac:dyDescent="0.25">
      <c r="A28" s="35" t="s">
        <v>33</v>
      </c>
      <c r="B28" s="26" t="s">
        <v>22</v>
      </c>
      <c r="C28" s="36">
        <v>43</v>
      </c>
      <c r="D28" s="36">
        <v>58</v>
      </c>
      <c r="E28" s="36">
        <v>74</v>
      </c>
      <c r="F28" s="37">
        <v>175</v>
      </c>
      <c r="G28" s="34">
        <v>4342</v>
      </c>
    </row>
    <row r="29" spans="1:7" ht="22.5" hidden="1" customHeight="1" outlineLevel="2" x14ac:dyDescent="0.25">
      <c r="A29" s="35" t="s">
        <v>34</v>
      </c>
      <c r="B29" s="26" t="s">
        <v>15</v>
      </c>
      <c r="C29" s="38">
        <v>2.83</v>
      </c>
      <c r="D29" s="38">
        <v>4.08</v>
      </c>
      <c r="E29" s="38">
        <v>4.92</v>
      </c>
      <c r="F29" s="27">
        <v>11.83</v>
      </c>
      <c r="G29" s="28">
        <v>278.75</v>
      </c>
    </row>
    <row r="30" spans="1:7" ht="22.5" hidden="1" customHeight="1" outlineLevel="2" x14ac:dyDescent="0.25">
      <c r="A30" s="35" t="s">
        <v>35</v>
      </c>
      <c r="B30" s="26" t="s">
        <v>36</v>
      </c>
      <c r="C30" s="36">
        <v>1063.6042402826854</v>
      </c>
      <c r="D30" s="36">
        <v>1000</v>
      </c>
      <c r="E30" s="36">
        <v>1028.8617886178863</v>
      </c>
      <c r="F30" s="36">
        <v>1027.2189349112425</v>
      </c>
      <c r="G30" s="34">
        <v>1086.077130044843</v>
      </c>
    </row>
    <row r="31" spans="1:7" ht="22.5" hidden="1" customHeight="1" outlineLevel="2" x14ac:dyDescent="0.25">
      <c r="A31" s="35" t="s">
        <v>37</v>
      </c>
      <c r="B31" s="26" t="s">
        <v>11</v>
      </c>
      <c r="C31" s="38">
        <v>153.67999267578099</v>
      </c>
      <c r="D31" s="38">
        <v>203.86999511718801</v>
      </c>
      <c r="E31" s="38">
        <v>0</v>
      </c>
      <c r="F31" s="27">
        <v>357.54998779296898</v>
      </c>
      <c r="G31" s="28">
        <v>16878.060119628899</v>
      </c>
    </row>
    <row r="32" spans="1:7" ht="22.5" hidden="1" customHeight="1" outlineLevel="2" x14ac:dyDescent="0.25">
      <c r="A32" s="35" t="s">
        <v>38</v>
      </c>
      <c r="B32" s="26" t="s">
        <v>22</v>
      </c>
      <c r="C32" s="36">
        <v>6</v>
      </c>
      <c r="D32" s="36">
        <v>8</v>
      </c>
      <c r="E32" s="36">
        <v>0</v>
      </c>
      <c r="F32" s="37">
        <v>14</v>
      </c>
      <c r="G32" s="34">
        <v>659</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1.68</v>
      </c>
      <c r="D35" s="38">
        <v>2.13</v>
      </c>
      <c r="E35" s="38">
        <v>0</v>
      </c>
      <c r="F35" s="27">
        <v>3.8099999999999996</v>
      </c>
      <c r="G35" s="28">
        <v>148.97</v>
      </c>
    </row>
    <row r="36" spans="1:8" ht="22.5" hidden="1" customHeight="1" outlineLevel="2" x14ac:dyDescent="0.25">
      <c r="A36" s="35" t="s">
        <v>42</v>
      </c>
      <c r="B36" s="26" t="s">
        <v>36</v>
      </c>
      <c r="C36" s="36">
        <v>91.476186116536311</v>
      </c>
      <c r="D36" s="36">
        <v>95.713612731074193</v>
      </c>
      <c r="E36" s="36">
        <v>0</v>
      </c>
      <c r="F36" s="36">
        <v>93.845141153010246</v>
      </c>
      <c r="G36" s="34">
        <v>113.29838302764918</v>
      </c>
    </row>
    <row r="37" spans="1:8" ht="22.5" hidden="1" customHeight="1" outlineLevel="2" x14ac:dyDescent="0.25">
      <c r="A37" s="35" t="s">
        <v>43</v>
      </c>
      <c r="B37" s="26" t="s">
        <v>11</v>
      </c>
      <c r="C37" s="36">
        <v>3163.6799926757808</v>
      </c>
      <c r="D37" s="36">
        <v>4283.8699951171884</v>
      </c>
      <c r="E37" s="36">
        <v>5062</v>
      </c>
      <c r="F37" s="36">
        <v>12509.549987792969</v>
      </c>
      <c r="G37" s="39">
        <v>319622.06011962891</v>
      </c>
    </row>
    <row r="38" spans="1:8" ht="22.5" hidden="1" customHeight="1" outlineLevel="2" x14ac:dyDescent="0.25">
      <c r="A38" s="35" t="s">
        <v>44</v>
      </c>
      <c r="B38" s="26" t="s">
        <v>11</v>
      </c>
      <c r="C38" s="36">
        <v>4322</v>
      </c>
      <c r="D38" s="36">
        <v>3430</v>
      </c>
      <c r="E38" s="36">
        <v>4078</v>
      </c>
      <c r="F38" s="37">
        <v>11830</v>
      </c>
      <c r="G38" s="34">
        <v>321630</v>
      </c>
    </row>
    <row r="39" spans="1:8" ht="22.5" hidden="1" customHeight="1" outlineLevel="2" x14ac:dyDescent="0.25">
      <c r="A39" s="40" t="s">
        <v>45</v>
      </c>
      <c r="B39" s="26" t="s">
        <v>11</v>
      </c>
      <c r="C39" s="199">
        <v>70726.410064697266</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4048</v>
      </c>
      <c r="D41" s="36">
        <v>3536</v>
      </c>
      <c r="E41" s="36">
        <v>4082</v>
      </c>
      <c r="F41" s="37">
        <v>11666</v>
      </c>
      <c r="G41" s="34">
        <v>304488</v>
      </c>
    </row>
    <row r="42" spans="1:8" ht="22.5" hidden="1" customHeight="1" outlineLevel="2" x14ac:dyDescent="0.25">
      <c r="A42" s="35" t="s">
        <v>48</v>
      </c>
      <c r="B42" s="26" t="s">
        <v>15</v>
      </c>
      <c r="C42" s="38">
        <v>7.02</v>
      </c>
      <c r="D42" s="38">
        <v>6.15</v>
      </c>
      <c r="E42" s="38">
        <v>7.05</v>
      </c>
      <c r="F42" s="27">
        <v>20.22</v>
      </c>
      <c r="G42" s="28">
        <v>555.55999999999995</v>
      </c>
    </row>
    <row r="43" spans="1:8" ht="22.5" hidden="1" customHeight="1" outlineLevel="2" x14ac:dyDescent="0.25">
      <c r="A43" s="35" t="s">
        <v>49</v>
      </c>
      <c r="B43" s="26" t="s">
        <v>36</v>
      </c>
      <c r="C43" s="36">
        <v>576.63817663817667</v>
      </c>
      <c r="D43" s="36">
        <v>574.95934959349586</v>
      </c>
      <c r="E43" s="36">
        <v>579.00709219858163</v>
      </c>
      <c r="F43" s="37">
        <v>576.95351137487637</v>
      </c>
      <c r="G43" s="34">
        <v>548.0740154078768</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442.24999999999989</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3588.5</v>
      </c>
      <c r="D62" s="36">
        <v>3455.3</v>
      </c>
      <c r="E62" s="36">
        <v>3651.7</v>
      </c>
      <c r="F62" s="36">
        <v>10695.5</v>
      </c>
      <c r="G62" s="34">
        <v>287533.59999999998</v>
      </c>
    </row>
    <row r="63" spans="1:7" ht="22.5" hidden="1" customHeight="1" outlineLevel="3" x14ac:dyDescent="0.25">
      <c r="A63" s="35" t="s">
        <v>68</v>
      </c>
      <c r="B63" s="46" t="s">
        <v>69</v>
      </c>
      <c r="C63" s="47">
        <v>0.91953640093170796</v>
      </c>
      <c r="D63" s="47">
        <v>0.90715527154536435</v>
      </c>
      <c r="E63" s="47">
        <v>0.88319019413883082</v>
      </c>
      <c r="F63" s="47">
        <v>0.90286946274391944</v>
      </c>
      <c r="G63" s="48">
        <v>0.91767695347959821</v>
      </c>
    </row>
    <row r="64" spans="1:7" ht="22.5" hidden="1" customHeight="1" outlineLevel="3" x14ac:dyDescent="0.25">
      <c r="A64" s="35" t="s">
        <v>70</v>
      </c>
      <c r="B64" s="26" t="s">
        <v>11</v>
      </c>
      <c r="C64" s="36">
        <v>278.97000000000003</v>
      </c>
      <c r="D64" s="36">
        <v>319.41999999999996</v>
      </c>
      <c r="E64" s="36">
        <v>445.81</v>
      </c>
      <c r="F64" s="37">
        <v>1044.2</v>
      </c>
      <c r="G64" s="34">
        <v>22839.58</v>
      </c>
    </row>
    <row r="65" spans="1:7" ht="22.5" hidden="1" customHeight="1" outlineLevel="3" x14ac:dyDescent="0.25">
      <c r="A65" s="35" t="s">
        <v>71</v>
      </c>
      <c r="B65" s="46" t="s">
        <v>69</v>
      </c>
      <c r="C65" s="47">
        <v>7.1484762370884386E-2</v>
      </c>
      <c r="D65" s="47">
        <v>8.3860601637200882E-2</v>
      </c>
      <c r="E65" s="47">
        <v>0.10782238969494543</v>
      </c>
      <c r="F65" s="47">
        <v>8.8147005095339237E-2</v>
      </c>
      <c r="G65" s="48">
        <v>7.2893589455818614E-2</v>
      </c>
    </row>
    <row r="66" spans="1:7" ht="22.5" hidden="1" customHeight="1" outlineLevel="3" x14ac:dyDescent="0.25">
      <c r="A66" s="35" t="s">
        <v>72</v>
      </c>
      <c r="B66" s="26" t="s">
        <v>11</v>
      </c>
      <c r="C66" s="36">
        <v>35.04</v>
      </c>
      <c r="D66" s="36">
        <v>34.22</v>
      </c>
      <c r="E66" s="36">
        <v>37.159999999999997</v>
      </c>
      <c r="F66" s="37">
        <v>106.41999999999999</v>
      </c>
      <c r="G66" s="34">
        <v>2954.51</v>
      </c>
    </row>
    <row r="67" spans="1:7" ht="22.5" hidden="1" customHeight="1" outlineLevel="3" x14ac:dyDescent="0.25">
      <c r="A67" s="35" t="s">
        <v>73</v>
      </c>
      <c r="B67" s="46" t="s">
        <v>69</v>
      </c>
      <c r="C67" s="47">
        <v>8.9788366974075644E-3</v>
      </c>
      <c r="D67" s="47">
        <v>8.9841268174347712E-3</v>
      </c>
      <c r="E67" s="47">
        <v>8.9874161662236631E-3</v>
      </c>
      <c r="F67" s="47">
        <v>8.983532160741237E-3</v>
      </c>
      <c r="G67" s="48">
        <v>9.4294570645830893E-3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7396.68</v>
      </c>
    </row>
    <row r="72" spans="1:7" ht="22.5" hidden="1" customHeight="1" outlineLevel="3" x14ac:dyDescent="0.25">
      <c r="A72" s="35" t="s">
        <v>78</v>
      </c>
      <c r="B72" s="46" t="s">
        <v>69</v>
      </c>
      <c r="C72" s="47">
        <v>0</v>
      </c>
      <c r="D72" s="47">
        <v>0</v>
      </c>
      <c r="E72" s="47">
        <v>0</v>
      </c>
      <c r="F72" s="47">
        <v>0</v>
      </c>
      <c r="G72" s="48">
        <v>4.75612626109993E-2</v>
      </c>
    </row>
    <row r="73" spans="1:7" ht="22.5" hidden="1" customHeight="1" outlineLevel="3" x14ac:dyDescent="0.25">
      <c r="A73" s="35" t="s">
        <v>79</v>
      </c>
      <c r="B73" s="26" t="s">
        <v>11</v>
      </c>
      <c r="C73" s="36">
        <v>1786.9</v>
      </c>
      <c r="D73" s="36">
        <v>1698.4</v>
      </c>
      <c r="E73" s="36">
        <v>1749.5</v>
      </c>
      <c r="F73" s="37">
        <v>5234.8</v>
      </c>
      <c r="G73" s="34">
        <v>135342.17000000001</v>
      </c>
    </row>
    <row r="74" spans="1:7" ht="22.5" hidden="1" customHeight="1" outlineLevel="3" x14ac:dyDescent="0.25">
      <c r="A74" s="35" t="s">
        <v>80</v>
      </c>
      <c r="B74" s="46" t="s">
        <v>69</v>
      </c>
      <c r="C74" s="47">
        <v>0.91901705445493642</v>
      </c>
      <c r="D74" s="47">
        <v>0.90642244921920856</v>
      </c>
      <c r="E74" s="47">
        <v>0.88244937075987984</v>
      </c>
      <c r="F74" s="47">
        <v>0.90245058743416684</v>
      </c>
      <c r="G74" s="48">
        <v>0.87026131855271716</v>
      </c>
    </row>
    <row r="75" spans="1:7" ht="22.5" hidden="1" customHeight="1" outlineLevel="3" x14ac:dyDescent="0.25">
      <c r="A75" s="35" t="s">
        <v>81</v>
      </c>
      <c r="B75" s="26" t="s">
        <v>11</v>
      </c>
      <c r="C75" s="36">
        <v>139.88999999999999</v>
      </c>
      <c r="D75" s="36">
        <v>158.41</v>
      </c>
      <c r="E75" s="36">
        <v>215.13</v>
      </c>
      <c r="F75" s="37">
        <v>513.42999999999995</v>
      </c>
      <c r="G75" s="34">
        <v>11308.6</v>
      </c>
    </row>
    <row r="76" spans="1:7" ht="22.5" hidden="1" customHeight="1" outlineLevel="3" x14ac:dyDescent="0.25">
      <c r="A76" s="35" t="s">
        <v>82</v>
      </c>
      <c r="B76" s="46" t="s">
        <v>69</v>
      </c>
      <c r="C76" s="47">
        <v>7.194655310744924E-2</v>
      </c>
      <c r="D76" s="47">
        <v>8.4542145655213619E-2</v>
      </c>
      <c r="E76" s="47">
        <v>0.10851176515094195</v>
      </c>
      <c r="F76" s="47">
        <v>8.8512494289433058E-2</v>
      </c>
      <c r="G76" s="48">
        <v>7.2715230936412911E-2</v>
      </c>
    </row>
    <row r="77" spans="1:7" ht="22.5" hidden="1" customHeight="1" outlineLevel="3" x14ac:dyDescent="0.25">
      <c r="A77" s="35" t="s">
        <v>83</v>
      </c>
      <c r="B77" s="26" t="s">
        <v>11</v>
      </c>
      <c r="C77" s="36">
        <v>17.57</v>
      </c>
      <c r="D77" s="36">
        <v>16.93</v>
      </c>
      <c r="E77" s="36">
        <v>17.920000000000002</v>
      </c>
      <c r="F77" s="37">
        <v>52.42</v>
      </c>
      <c r="G77" s="34">
        <v>1471.55</v>
      </c>
    </row>
    <row r="78" spans="1:7" ht="22.5" hidden="1" customHeight="1" outlineLevel="3" x14ac:dyDescent="0.25">
      <c r="A78" s="35" t="s">
        <v>84</v>
      </c>
      <c r="B78" s="46" t="s">
        <v>69</v>
      </c>
      <c r="C78" s="47">
        <v>9.036392437614435E-3</v>
      </c>
      <c r="D78" s="47">
        <v>9.0354051255777199E-3</v>
      </c>
      <c r="E78" s="47">
        <v>9.0388640891780787E-3</v>
      </c>
      <c r="F78" s="47">
        <v>9.0369182764000588E-3</v>
      </c>
      <c r="G78" s="48">
        <v>9.4621878998707547E-3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6362.53</v>
      </c>
    </row>
    <row r="83" spans="1:7" ht="22.5" hidden="1" customHeight="1" outlineLevel="3" x14ac:dyDescent="0.25">
      <c r="A83" s="35" t="s">
        <v>89</v>
      </c>
      <c r="B83" s="46" t="s">
        <v>69</v>
      </c>
      <c r="C83" s="47">
        <v>0</v>
      </c>
      <c r="D83" s="47">
        <v>0</v>
      </c>
      <c r="E83" s="47">
        <v>0</v>
      </c>
      <c r="F83" s="47">
        <v>0</v>
      </c>
      <c r="G83" s="48">
        <v>4.0317995162370335E-2</v>
      </c>
    </row>
    <row r="84" spans="1:7" ht="22.5" hidden="1" customHeight="1" outlineLevel="3" x14ac:dyDescent="0.25">
      <c r="A84" s="35" t="s">
        <v>90</v>
      </c>
      <c r="B84" s="26" t="s">
        <v>11</v>
      </c>
      <c r="C84" s="36">
        <v>1801.6</v>
      </c>
      <c r="D84" s="36">
        <v>1756.9</v>
      </c>
      <c r="E84" s="36">
        <v>1902.2</v>
      </c>
      <c r="F84" s="37">
        <v>5460.7</v>
      </c>
      <c r="G84" s="34">
        <v>138432.22</v>
      </c>
    </row>
    <row r="85" spans="1:7" ht="22.5" hidden="1" customHeight="1" outlineLevel="3" x14ac:dyDescent="0.25">
      <c r="A85" s="35" t="s">
        <v>91</v>
      </c>
      <c r="B85" s="46" t="s">
        <v>69</v>
      </c>
      <c r="C85" s="47">
        <v>0.92005208998289201</v>
      </c>
      <c r="D85" s="47">
        <v>0.90786482017362546</v>
      </c>
      <c r="E85" s="47">
        <v>0.88387264650670039</v>
      </c>
      <c r="F85" s="47">
        <v>0.90327137509573285</v>
      </c>
      <c r="G85" s="48">
        <v>0.87721544358552117</v>
      </c>
    </row>
    <row r="86" spans="1:7" ht="22.5" hidden="1" customHeight="1" outlineLevel="3" x14ac:dyDescent="0.25">
      <c r="A86" s="35" t="s">
        <v>92</v>
      </c>
      <c r="B86" s="26" t="s">
        <v>11</v>
      </c>
      <c r="C86" s="36">
        <v>139.08000000000001</v>
      </c>
      <c r="D86" s="36">
        <v>161.01</v>
      </c>
      <c r="E86" s="36">
        <v>230.68</v>
      </c>
      <c r="F86" s="37">
        <v>530.77</v>
      </c>
      <c r="G86" s="34">
        <v>11530.98</v>
      </c>
    </row>
    <row r="87" spans="1:7" ht="22.5" hidden="1" customHeight="1" outlineLevel="3" x14ac:dyDescent="0.25">
      <c r="A87" s="35" t="s">
        <v>93</v>
      </c>
      <c r="B87" s="46" t="s">
        <v>69</v>
      </c>
      <c r="C87" s="47">
        <v>7.1026223731583391E-2</v>
      </c>
      <c r="D87" s="47">
        <v>8.3200702769739551E-2</v>
      </c>
      <c r="E87" s="47">
        <v>0.1071873315614371</v>
      </c>
      <c r="F87" s="47">
        <v>8.7796316911671057E-2</v>
      </c>
      <c r="G87" s="48">
        <v>7.3069360122056642E-2</v>
      </c>
    </row>
    <row r="88" spans="1:7" ht="22.5" hidden="1" customHeight="1" outlineLevel="3" x14ac:dyDescent="0.25">
      <c r="A88" s="35" t="s">
        <v>94</v>
      </c>
      <c r="B88" s="26" t="s">
        <v>11</v>
      </c>
      <c r="C88" s="36">
        <v>17.47</v>
      </c>
      <c r="D88" s="36">
        <v>17.29</v>
      </c>
      <c r="E88" s="36">
        <v>19.239999999999998</v>
      </c>
      <c r="F88" s="37">
        <v>54</v>
      </c>
      <c r="G88" s="34">
        <v>1482.96</v>
      </c>
    </row>
    <row r="89" spans="1:7" ht="22.5" hidden="1" customHeight="1" outlineLevel="3" x14ac:dyDescent="0.25">
      <c r="A89" s="35" t="s">
        <v>95</v>
      </c>
      <c r="B89" s="46" t="s">
        <v>69</v>
      </c>
      <c r="C89" s="47">
        <v>8.9216862855246021E-3</v>
      </c>
      <c r="D89" s="47">
        <v>8.9344770566349724E-3</v>
      </c>
      <c r="E89" s="47">
        <v>8.9400219318625344E-3</v>
      </c>
      <c r="F89" s="47">
        <v>8.9323079925961099E-3</v>
      </c>
      <c r="G89" s="48">
        <v>9.3972011300518365E-3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1115.3800000000001</v>
      </c>
      <c r="D94" s="36">
        <v>1115.31</v>
      </c>
      <c r="E94" s="36">
        <v>1115.31</v>
      </c>
      <c r="F94" s="37">
        <v>3346</v>
      </c>
      <c r="G94" s="34">
        <v>86112.68</v>
      </c>
    </row>
    <row r="95" spans="1:7" ht="22.5" hidden="1" customHeight="1" outlineLevel="2" x14ac:dyDescent="0.25">
      <c r="A95" s="35" t="s">
        <v>101</v>
      </c>
      <c r="B95" s="26" t="s">
        <v>11</v>
      </c>
      <c r="C95" s="36">
        <v>1157.94</v>
      </c>
      <c r="D95" s="36">
        <v>1157</v>
      </c>
      <c r="E95" s="36">
        <v>1157.75</v>
      </c>
      <c r="F95" s="37">
        <v>3472.69</v>
      </c>
      <c r="G95" s="34">
        <v>86602.69</v>
      </c>
    </row>
    <row r="96" spans="1:7" ht="22.5" hidden="1" customHeight="1" outlineLevel="2" x14ac:dyDescent="0.25">
      <c r="A96" s="35" t="s">
        <v>102</v>
      </c>
      <c r="B96" s="26" t="s">
        <v>11</v>
      </c>
      <c r="C96" s="36">
        <v>1153.32</v>
      </c>
      <c r="D96" s="36">
        <v>1152.5</v>
      </c>
      <c r="E96" s="36">
        <v>1153.25</v>
      </c>
      <c r="F96" s="37">
        <v>3459.0699999999997</v>
      </c>
      <c r="G96" s="34">
        <v>87928.69</v>
      </c>
    </row>
    <row r="97" spans="1:7" ht="22.5" hidden="1" customHeight="1" outlineLevel="2" x14ac:dyDescent="0.25">
      <c r="A97" s="35" t="s">
        <v>103</v>
      </c>
      <c r="B97" s="26" t="s">
        <v>11</v>
      </c>
      <c r="C97" s="36">
        <v>2220</v>
      </c>
      <c r="D97" s="36">
        <v>2162.6999999999998</v>
      </c>
      <c r="E97" s="36">
        <v>2347.1</v>
      </c>
      <c r="F97" s="37">
        <v>6729.7999999999993</v>
      </c>
      <c r="G97" s="34">
        <v>177847.1</v>
      </c>
    </row>
    <row r="98" spans="1:7" ht="22.5" hidden="1" customHeight="1" outlineLevel="2" x14ac:dyDescent="0.25">
      <c r="A98" s="35" t="s">
        <v>104</v>
      </c>
      <c r="B98" s="46" t="s">
        <v>69</v>
      </c>
      <c r="C98" s="52">
        <v>0.64786496392968029</v>
      </c>
      <c r="D98" s="52">
        <v>0.63148028649764509</v>
      </c>
      <c r="E98" s="52">
        <v>0.68502266286471447</v>
      </c>
      <c r="F98" s="53">
        <v>0.65479248396537759</v>
      </c>
      <c r="G98" s="54">
        <v>0.68233705383502696</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1117.1199999999999</v>
      </c>
      <c r="D100" s="36">
        <v>1117.19</v>
      </c>
      <c r="E100" s="36">
        <v>1117.1199999999999</v>
      </c>
      <c r="F100" s="37">
        <v>3351.43</v>
      </c>
      <c r="G100" s="34">
        <v>86050.93</v>
      </c>
    </row>
    <row r="101" spans="1:7" ht="22.5" hidden="1" customHeight="1" outlineLevel="2" x14ac:dyDescent="0.25">
      <c r="A101" s="35" t="s">
        <v>107</v>
      </c>
      <c r="B101" s="26" t="s">
        <v>11</v>
      </c>
      <c r="C101" s="36">
        <v>1116.32</v>
      </c>
      <c r="D101" s="36">
        <v>1115.31</v>
      </c>
      <c r="E101" s="36">
        <v>1116.25</v>
      </c>
      <c r="F101" s="37">
        <v>3347.88</v>
      </c>
      <c r="G101" s="34">
        <v>85121.06</v>
      </c>
    </row>
    <row r="102" spans="1:7" ht="22.5" hidden="1" customHeight="1" outlineLevel="2" x14ac:dyDescent="0.25">
      <c r="A102" s="35" t="s">
        <v>108</v>
      </c>
      <c r="B102" s="26" t="s">
        <v>11</v>
      </c>
      <c r="C102" s="36">
        <v>1045.68</v>
      </c>
      <c r="D102" s="36">
        <v>1045.6300000000001</v>
      </c>
      <c r="E102" s="36">
        <v>1044.81</v>
      </c>
      <c r="F102" s="37">
        <v>3136.1200000000003</v>
      </c>
      <c r="G102" s="34">
        <v>83840.12</v>
      </c>
    </row>
    <row r="103" spans="1:7" ht="22.5" hidden="1" customHeight="1" outlineLevel="2" x14ac:dyDescent="0.25">
      <c r="A103" s="35" t="s">
        <v>109</v>
      </c>
      <c r="B103" s="26" t="s">
        <v>11</v>
      </c>
      <c r="C103" s="36">
        <v>1962.7</v>
      </c>
      <c r="D103" s="36">
        <v>1929.3</v>
      </c>
      <c r="E103" s="36">
        <v>2006.4</v>
      </c>
      <c r="F103" s="37">
        <v>5898.4</v>
      </c>
      <c r="G103" s="34">
        <v>158632.9</v>
      </c>
    </row>
    <row r="104" spans="1:7" ht="22.5" hidden="1" customHeight="1" outlineLevel="2" x14ac:dyDescent="0.25">
      <c r="A104" s="35" t="s">
        <v>110</v>
      </c>
      <c r="B104" s="46" t="s">
        <v>69</v>
      </c>
      <c r="C104" s="52">
        <v>0.59854473151333287</v>
      </c>
      <c r="D104" s="52">
        <v>0.58853675723659526</v>
      </c>
      <c r="E104" s="52">
        <v>0.61204692847860709</v>
      </c>
      <c r="F104" s="53">
        <v>0.59970941789021925</v>
      </c>
      <c r="G104" s="54">
        <v>0.62206026215774612</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213.52999999999997</v>
      </c>
      <c r="D106" s="36">
        <v>247.91000000000003</v>
      </c>
      <c r="E106" s="36">
        <v>230.06</v>
      </c>
      <c r="F106" s="37">
        <v>691.5</v>
      </c>
      <c r="G106" s="34">
        <v>14115.810000000001</v>
      </c>
    </row>
    <row r="107" spans="1:7" ht="22.5" hidden="1" customHeight="1" outlineLevel="2" x14ac:dyDescent="0.25">
      <c r="A107" s="35" t="s">
        <v>113</v>
      </c>
      <c r="B107" s="46" t="s">
        <v>69</v>
      </c>
      <c r="C107" s="52">
        <v>5.105075668826356E-2</v>
      </c>
      <c r="D107" s="52">
        <v>6.0584066471163253E-2</v>
      </c>
      <c r="E107" s="52">
        <v>5.2844837487079362E-2</v>
      </c>
      <c r="F107" s="53">
        <v>5.4758397871430615E-2</v>
      </c>
      <c r="G107" s="54">
        <v>4.1951408701854501E-2</v>
      </c>
    </row>
    <row r="108" spans="1:7" ht="22.5" hidden="1" customHeight="1" outlineLevel="2" x14ac:dyDescent="0.25">
      <c r="A108" s="35" t="s">
        <v>114</v>
      </c>
      <c r="B108" s="26" t="s">
        <v>11</v>
      </c>
      <c r="C108" s="36">
        <v>3970.3</v>
      </c>
      <c r="D108" s="36">
        <v>3844.7</v>
      </c>
      <c r="E108" s="36">
        <v>4123.5</v>
      </c>
      <c r="F108" s="37">
        <v>11938.5</v>
      </c>
      <c r="G108" s="34">
        <v>322372</v>
      </c>
    </row>
    <row r="109" spans="1:7" ht="22.5" hidden="1" customHeight="1" outlineLevel="2" x14ac:dyDescent="0.25">
      <c r="A109" s="35" t="s">
        <v>115</v>
      </c>
      <c r="B109" s="26" t="s">
        <v>11</v>
      </c>
      <c r="C109" s="36">
        <v>164</v>
      </c>
      <c r="D109" s="36">
        <v>164</v>
      </c>
      <c r="E109" s="36">
        <v>183</v>
      </c>
      <c r="F109" s="37">
        <v>511</v>
      </c>
      <c r="G109" s="34">
        <v>13042</v>
      </c>
    </row>
    <row r="110" spans="1:7" ht="22.5" hidden="1" customHeight="1" outlineLevel="2" thickBot="1" x14ac:dyDescent="0.3">
      <c r="A110" s="17" t="s">
        <v>116</v>
      </c>
      <c r="B110" s="49" t="s">
        <v>69</v>
      </c>
      <c r="C110" s="55">
        <v>0.59207308343871534</v>
      </c>
      <c r="D110" s="55">
        <v>0.57358412875544162</v>
      </c>
      <c r="E110" s="55">
        <v>0.61503559554865472</v>
      </c>
      <c r="F110" s="55">
        <v>0.5935657148368807</v>
      </c>
      <c r="G110" s="56">
        <v>0.62516851102547655</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3970.3</v>
      </c>
      <c r="D112" s="57">
        <v>3844.7</v>
      </c>
      <c r="E112" s="57">
        <v>4123.5</v>
      </c>
      <c r="F112" s="58">
        <v>11938.5</v>
      </c>
      <c r="G112" s="59">
        <v>322372</v>
      </c>
    </row>
    <row r="113" spans="1:7" ht="22.5" hidden="1" customHeight="1" outlineLevel="1" x14ac:dyDescent="0.25">
      <c r="A113" s="35" t="s">
        <v>118</v>
      </c>
      <c r="B113" s="26" t="s">
        <v>11</v>
      </c>
      <c r="C113" s="36">
        <v>3558</v>
      </c>
      <c r="D113" s="36">
        <v>3680</v>
      </c>
      <c r="E113" s="36">
        <v>4002</v>
      </c>
      <c r="F113" s="37">
        <v>11240</v>
      </c>
      <c r="G113" s="34">
        <v>297018</v>
      </c>
    </row>
    <row r="114" spans="1:7" ht="22.5" hidden="1" customHeight="1" outlineLevel="1" x14ac:dyDescent="0.25">
      <c r="A114" s="35" t="s">
        <v>119</v>
      </c>
      <c r="B114" s="26" t="s">
        <v>11</v>
      </c>
      <c r="C114" s="36">
        <v>3876</v>
      </c>
      <c r="D114" s="36">
        <v>3745</v>
      </c>
      <c r="E114" s="36">
        <v>3976</v>
      </c>
      <c r="F114" s="37">
        <v>11597</v>
      </c>
      <c r="G114" s="34">
        <v>305979</v>
      </c>
    </row>
    <row r="115" spans="1:7" ht="22.5" hidden="1" customHeight="1" outlineLevel="1" x14ac:dyDescent="0.25">
      <c r="A115" s="35" t="s">
        <v>120</v>
      </c>
      <c r="B115" s="46" t="s">
        <v>69</v>
      </c>
      <c r="C115" s="52">
        <v>0.97624864619802021</v>
      </c>
      <c r="D115" s="52">
        <v>0.97406819777876041</v>
      </c>
      <c r="E115" s="52">
        <v>0.96422941675760887</v>
      </c>
      <c r="F115" s="52">
        <v>0.97139506638187378</v>
      </c>
      <c r="G115" s="60">
        <v>0.94914880944995228</v>
      </c>
    </row>
    <row r="116" spans="1:7" ht="22.5" hidden="1" customHeight="1" outlineLevel="1" x14ac:dyDescent="0.25">
      <c r="A116" s="35" t="s">
        <v>121</v>
      </c>
      <c r="B116" s="61" t="s">
        <v>122</v>
      </c>
      <c r="C116" s="36">
        <v>1821</v>
      </c>
      <c r="D116" s="36">
        <v>1792</v>
      </c>
      <c r="E116" s="36">
        <v>1835</v>
      </c>
      <c r="F116" s="37">
        <v>5448</v>
      </c>
      <c r="G116" s="34">
        <v>377811</v>
      </c>
    </row>
    <row r="117" spans="1:7" ht="22.5" hidden="1" customHeight="1" outlineLevel="1" x14ac:dyDescent="0.25">
      <c r="A117" s="35" t="s">
        <v>123</v>
      </c>
      <c r="B117" s="61" t="s">
        <v>124</v>
      </c>
      <c r="C117" s="43">
        <v>0.4698142414860681</v>
      </c>
      <c r="D117" s="43">
        <v>0.47850467289719628</v>
      </c>
      <c r="E117" s="43">
        <v>0.46151911468812878</v>
      </c>
      <c r="F117" s="44">
        <v>0.46977666637923599</v>
      </c>
      <c r="G117" s="45">
        <v>1.2347612091025855</v>
      </c>
    </row>
    <row r="118" spans="1:7" ht="22.5" hidden="1" customHeight="1" outlineLevel="1" x14ac:dyDescent="0.25">
      <c r="A118" s="35" t="s">
        <v>125</v>
      </c>
      <c r="B118" s="61" t="s">
        <v>122</v>
      </c>
      <c r="C118" s="36">
        <v>56736</v>
      </c>
      <c r="D118" s="36">
        <v>56240</v>
      </c>
      <c r="E118" s="36">
        <v>58972</v>
      </c>
      <c r="F118" s="37">
        <v>171948</v>
      </c>
      <c r="G118" s="34">
        <v>4508996</v>
      </c>
    </row>
    <row r="119" spans="1:7" ht="22.5" hidden="1" customHeight="1" outlineLevel="1" thickBot="1" x14ac:dyDescent="0.3">
      <c r="A119" s="17" t="s">
        <v>126</v>
      </c>
      <c r="B119" s="62" t="s">
        <v>124</v>
      </c>
      <c r="C119" s="63">
        <v>14.637770897832818</v>
      </c>
      <c r="D119" s="63">
        <v>15.017356475300401</v>
      </c>
      <c r="E119" s="63">
        <v>14.831991951710261</v>
      </c>
      <c r="F119" s="64">
        <v>14.826938001207209</v>
      </c>
      <c r="G119" s="65">
        <v>14.736292359933199</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3623.54</v>
      </c>
      <c r="D121" s="57">
        <v>3489.52</v>
      </c>
      <c r="E121" s="57">
        <v>3688.8599999999997</v>
      </c>
      <c r="F121" s="58">
        <v>10801.919999999998</v>
      </c>
      <c r="G121" s="66">
        <v>290488.11</v>
      </c>
    </row>
    <row r="122" spans="1:7" ht="22.5" hidden="1" customHeight="1" outlineLevel="1" x14ac:dyDescent="0.25">
      <c r="A122" s="35" t="s">
        <v>47</v>
      </c>
      <c r="B122" s="26" t="s">
        <v>11</v>
      </c>
      <c r="C122" s="36">
        <v>3876</v>
      </c>
      <c r="D122" s="36">
        <v>3745</v>
      </c>
      <c r="E122" s="36">
        <v>3976</v>
      </c>
      <c r="F122" s="37">
        <v>11597</v>
      </c>
      <c r="G122" s="34">
        <v>305979</v>
      </c>
    </row>
    <row r="123" spans="1:7" ht="22.5" hidden="1" customHeight="1" outlineLevel="1" thickBot="1" x14ac:dyDescent="0.3">
      <c r="A123" s="17" t="s">
        <v>129</v>
      </c>
      <c r="B123" s="49" t="s">
        <v>69</v>
      </c>
      <c r="C123" s="55">
        <v>1.0696721990098081</v>
      </c>
      <c r="D123" s="55">
        <v>1.0732135078750087</v>
      </c>
      <c r="E123" s="55">
        <v>1.0778397662150367</v>
      </c>
      <c r="F123" s="67">
        <v>1.0736054331081883</v>
      </c>
      <c r="G123" s="68">
        <v>1.0533271051954589</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242.41</v>
      </c>
      <c r="D126" s="36">
        <v>242.59</v>
      </c>
      <c r="E126" s="36">
        <v>242.5</v>
      </c>
      <c r="F126" s="36">
        <v>727.5</v>
      </c>
      <c r="G126" s="34">
        <v>16817.09</v>
      </c>
    </row>
    <row r="127" spans="1:7" ht="22.5" hidden="1" customHeight="1" outlineLevel="2" x14ac:dyDescent="0.25">
      <c r="A127" s="69" t="s">
        <v>133</v>
      </c>
      <c r="B127" s="26" t="s">
        <v>11</v>
      </c>
      <c r="C127" s="36">
        <v>242.41</v>
      </c>
      <c r="D127" s="36">
        <v>242.59</v>
      </c>
      <c r="E127" s="36">
        <v>242.5</v>
      </c>
      <c r="F127" s="37">
        <v>727.5</v>
      </c>
      <c r="G127" s="34">
        <v>16817.09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8</v>
      </c>
      <c r="F129" s="37">
        <v>24</v>
      </c>
      <c r="G129" s="34">
        <v>573.98</v>
      </c>
    </row>
    <row r="130" spans="1:7" ht="22.5" hidden="1" customHeight="1" outlineLevel="2" x14ac:dyDescent="0.25">
      <c r="A130" s="35" t="s">
        <v>49</v>
      </c>
      <c r="B130" s="26" t="s">
        <v>36</v>
      </c>
      <c r="C130" s="36">
        <v>30.30125</v>
      </c>
      <c r="D130" s="36">
        <v>30.32375</v>
      </c>
      <c r="E130" s="36">
        <v>30.3125</v>
      </c>
      <c r="F130" s="37">
        <v>30.3125</v>
      </c>
      <c r="G130" s="34">
        <v>29.299087076204746</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124.68</v>
      </c>
    </row>
    <row r="133" spans="1:7" ht="22.5" hidden="1" customHeight="1" outlineLevel="2" x14ac:dyDescent="0.25">
      <c r="A133" s="35" t="s">
        <v>138</v>
      </c>
      <c r="B133" s="26" t="s">
        <v>15</v>
      </c>
      <c r="C133" s="38">
        <v>8</v>
      </c>
      <c r="D133" s="38">
        <v>7.38</v>
      </c>
      <c r="E133" s="38">
        <v>8</v>
      </c>
      <c r="F133" s="27">
        <v>23.38</v>
      </c>
      <c r="G133" s="28">
        <v>468.58</v>
      </c>
    </row>
    <row r="134" spans="1:7" ht="22.5" hidden="1" customHeight="1" outlineLevel="2" x14ac:dyDescent="0.25">
      <c r="A134" s="35" t="s">
        <v>139</v>
      </c>
      <c r="B134" s="26" t="s">
        <v>11</v>
      </c>
      <c r="C134" s="36">
        <v>357.44</v>
      </c>
      <c r="D134" s="36">
        <v>336.41</v>
      </c>
      <c r="E134" s="36">
        <v>346.9</v>
      </c>
      <c r="F134" s="37">
        <v>1040.75</v>
      </c>
      <c r="G134" s="34">
        <v>22853.59</v>
      </c>
    </row>
    <row r="135" spans="1:7" ht="22.5" hidden="1" customHeight="1" outlineLevel="2" thickBot="1" x14ac:dyDescent="0.3">
      <c r="A135" s="17" t="s">
        <v>140</v>
      </c>
      <c r="B135" s="18" t="s">
        <v>36</v>
      </c>
      <c r="C135" s="63">
        <v>44.68</v>
      </c>
      <c r="D135" s="63">
        <v>45.584010840108405</v>
      </c>
      <c r="E135" s="63">
        <v>43.362499999999997</v>
      </c>
      <c r="F135" s="64">
        <v>44.514542343883662</v>
      </c>
      <c r="G135" s="65">
        <v>38.522047668813002</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127.94</v>
      </c>
      <c r="D137" s="57">
        <v>124.77</v>
      </c>
      <c r="E137" s="57">
        <v>128.71</v>
      </c>
      <c r="F137" s="58">
        <v>381.41999999999996</v>
      </c>
      <c r="G137" s="59">
        <v>9909</v>
      </c>
    </row>
    <row r="138" spans="1:7" ht="22.5" hidden="1" customHeight="1" outlineLevel="1" x14ac:dyDescent="0.25">
      <c r="A138" s="35" t="s">
        <v>144</v>
      </c>
      <c r="B138" s="71" t="s">
        <v>145</v>
      </c>
      <c r="C138" s="38">
        <v>33.008255933952526</v>
      </c>
      <c r="D138" s="38">
        <v>33.316421895861147</v>
      </c>
      <c r="E138" s="38">
        <v>32.371730382293769</v>
      </c>
      <c r="F138" s="38">
        <v>32.889540398378884</v>
      </c>
      <c r="G138" s="72">
        <v>32.384575412038082</v>
      </c>
    </row>
    <row r="139" spans="1:7" ht="22.5" hidden="1" customHeight="1" outlineLevel="1" x14ac:dyDescent="0.25">
      <c r="A139" s="35" t="s">
        <v>146</v>
      </c>
      <c r="B139" s="71" t="s">
        <v>147</v>
      </c>
      <c r="C139" s="73">
        <v>57152</v>
      </c>
      <c r="D139" s="73">
        <v>56640</v>
      </c>
      <c r="E139" s="73">
        <v>59488</v>
      </c>
      <c r="F139" s="37">
        <v>173280</v>
      </c>
      <c r="G139" s="74">
        <v>4880480</v>
      </c>
    </row>
    <row r="140" spans="1:7" ht="22.5" hidden="1" customHeight="1" outlineLevel="1" x14ac:dyDescent="0.25">
      <c r="A140" s="40" t="s">
        <v>148</v>
      </c>
      <c r="B140" s="71" t="s">
        <v>149</v>
      </c>
      <c r="C140" s="38">
        <v>14.745098039215685</v>
      </c>
      <c r="D140" s="38">
        <v>15.124165554072096</v>
      </c>
      <c r="E140" s="38">
        <v>14.961770623742455</v>
      </c>
      <c r="F140" s="38">
        <v>14.941795291885832</v>
      </c>
      <c r="G140" s="72">
        <v>15.950375679376689</v>
      </c>
    </row>
    <row r="141" spans="1:7" ht="22.5" hidden="1" customHeight="1" outlineLevel="1" x14ac:dyDescent="0.25">
      <c r="A141" s="35" t="s">
        <v>150</v>
      </c>
      <c r="B141" s="71" t="s">
        <v>151</v>
      </c>
      <c r="C141" s="36">
        <v>239</v>
      </c>
      <c r="D141" s="36">
        <v>239</v>
      </c>
      <c r="E141" s="36">
        <v>243</v>
      </c>
      <c r="F141" s="37">
        <v>721</v>
      </c>
      <c r="G141" s="39">
        <v>15943</v>
      </c>
    </row>
    <row r="142" spans="1:7" ht="22.5" hidden="1" customHeight="1" outlineLevel="1" x14ac:dyDescent="0.25">
      <c r="A142" s="35" t="s">
        <v>152</v>
      </c>
      <c r="B142" s="71" t="s">
        <v>153</v>
      </c>
      <c r="C142" s="38">
        <v>6.1661506707946338E-2</v>
      </c>
      <c r="D142" s="38">
        <v>6.3818424566088119E-2</v>
      </c>
      <c r="E142" s="38">
        <v>6.1116700201207241E-2</v>
      </c>
      <c r="F142" s="27">
        <v>6.2171251185651463E-2</v>
      </c>
      <c r="G142" s="72">
        <v>5.2104883014847427E-2</v>
      </c>
    </row>
    <row r="143" spans="1:7" ht="22.5" hidden="1" customHeight="1" outlineLevel="1" thickBot="1" x14ac:dyDescent="0.3">
      <c r="A143" s="17" t="s">
        <v>154</v>
      </c>
      <c r="B143" s="75" t="s">
        <v>151</v>
      </c>
      <c r="C143" s="76">
        <v>100</v>
      </c>
      <c r="D143" s="76">
        <v>85</v>
      </c>
      <c r="E143" s="76">
        <v>104</v>
      </c>
      <c r="F143" s="77">
        <v>289</v>
      </c>
      <c r="G143" s="78">
        <v>7783</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56">
        <v>872</v>
      </c>
      <c r="D151" s="156">
        <v>130</v>
      </c>
      <c r="E151" s="156">
        <v>976</v>
      </c>
      <c r="F151" s="36">
        <v>1978</v>
      </c>
      <c r="G151" s="39">
        <v>48470</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56">
        <v>0</v>
      </c>
      <c r="D154" s="156">
        <v>1514</v>
      </c>
      <c r="E154" s="156">
        <v>580</v>
      </c>
      <c r="F154" s="36">
        <v>2094</v>
      </c>
      <c r="G154" s="39">
        <v>58418</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56">
        <v>2002</v>
      </c>
      <c r="D157" s="156">
        <v>1452</v>
      </c>
      <c r="E157" s="156">
        <v>1698</v>
      </c>
      <c r="F157" s="36">
        <v>5152</v>
      </c>
      <c r="G157" s="39">
        <v>125906</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9224</v>
      </c>
      <c r="D166" s="194"/>
      <c r="E166" s="194"/>
      <c r="F166" s="195"/>
      <c r="G166" s="86">
        <v>236704.25997924805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154601.889984131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55" t="s">
        <v>176</v>
      </c>
      <c r="E173" s="155" t="s">
        <v>177</v>
      </c>
      <c r="F173" s="155" t="s">
        <v>178</v>
      </c>
      <c r="G173" s="96" t="s">
        <v>179</v>
      </c>
    </row>
    <row r="174" spans="1:10" ht="30.75" hidden="1" customHeight="1" outlineLevel="1" x14ac:dyDescent="0.25">
      <c r="A174" s="171" t="s">
        <v>279</v>
      </c>
      <c r="B174" s="172"/>
      <c r="C174" s="172"/>
      <c r="D174" s="97" t="s">
        <v>336</v>
      </c>
      <c r="E174" s="98" t="s">
        <v>196</v>
      </c>
      <c r="F174" s="98" t="s">
        <v>197</v>
      </c>
      <c r="G174" s="99">
        <v>360</v>
      </c>
    </row>
    <row r="175" spans="1:10" ht="30.75" hidden="1" customHeight="1" outlineLevel="1" x14ac:dyDescent="0.25">
      <c r="A175" s="171" t="s">
        <v>278</v>
      </c>
      <c r="B175" s="172"/>
      <c r="C175" s="172"/>
      <c r="D175" s="97">
        <v>16</v>
      </c>
      <c r="E175" s="98" t="s">
        <v>212</v>
      </c>
      <c r="F175" s="98" t="s">
        <v>197</v>
      </c>
      <c r="G175" s="99">
        <v>75</v>
      </c>
    </row>
    <row r="176" spans="1:10" ht="30.75" hidden="1" customHeight="1" outlineLevel="1" x14ac:dyDescent="0.25">
      <c r="A176" s="171" t="s">
        <v>340</v>
      </c>
      <c r="B176" s="172"/>
      <c r="C176" s="172"/>
      <c r="D176" s="97">
        <v>0</v>
      </c>
      <c r="E176" s="98" t="s">
        <v>341</v>
      </c>
      <c r="F176" s="98" t="s">
        <v>202</v>
      </c>
      <c r="G176" s="99">
        <v>25</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460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55" t="s">
        <v>183</v>
      </c>
      <c r="E191" s="155" t="s">
        <v>184</v>
      </c>
      <c r="F191" s="155" t="s">
        <v>185</v>
      </c>
      <c r="G191" s="155" t="s">
        <v>177</v>
      </c>
      <c r="H191" s="155" t="s">
        <v>186</v>
      </c>
      <c r="I191" s="155"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70" zoomScaleSheetLayoutView="100" zoomScalePageLayoutView="66" workbookViewId="0">
      <selection activeCell="E222" sqref="E222"/>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342</v>
      </c>
      <c r="B2" s="228" t="s">
        <v>1</v>
      </c>
      <c r="C2" s="229"/>
      <c r="D2" s="228" t="s">
        <v>343</v>
      </c>
      <c r="E2" s="229"/>
      <c r="F2" s="230">
        <v>43602</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310500</v>
      </c>
    </row>
    <row r="7" spans="1:8" ht="22.5" hidden="1" customHeight="1" outlineLevel="1" thickBot="1" x14ac:dyDescent="0.3">
      <c r="A7" s="17" t="s">
        <v>12</v>
      </c>
      <c r="B7" s="18" t="s">
        <v>11</v>
      </c>
      <c r="C7" s="19">
        <v>3742</v>
      </c>
      <c r="D7" s="19">
        <v>3866</v>
      </c>
      <c r="E7" s="19">
        <v>3900</v>
      </c>
      <c r="F7" s="19">
        <v>11508</v>
      </c>
      <c r="G7" s="20">
        <v>317487</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645.95000000000005</v>
      </c>
    </row>
    <row r="10" spans="1:8" ht="22.5" hidden="1" customHeight="1" outlineLevel="1" x14ac:dyDescent="0.25">
      <c r="A10" s="25" t="s">
        <v>16</v>
      </c>
      <c r="B10" s="26" t="s">
        <v>15</v>
      </c>
      <c r="C10" s="27">
        <v>0</v>
      </c>
      <c r="D10" s="27">
        <v>0</v>
      </c>
      <c r="E10" s="27">
        <v>0</v>
      </c>
      <c r="F10" s="27">
        <v>0</v>
      </c>
      <c r="G10" s="28">
        <v>2.0499999999999998</v>
      </c>
    </row>
    <row r="11" spans="1:8" ht="22.5" hidden="1" customHeight="1" outlineLevel="1" x14ac:dyDescent="0.25">
      <c r="A11" s="29" t="s">
        <v>17</v>
      </c>
      <c r="B11" s="26" t="s">
        <v>15</v>
      </c>
      <c r="C11" s="27">
        <v>0</v>
      </c>
      <c r="D11" s="27">
        <v>0</v>
      </c>
      <c r="E11" s="27">
        <v>0</v>
      </c>
      <c r="F11" s="27">
        <v>0</v>
      </c>
      <c r="G11" s="28">
        <v>2.0499999999999998</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3572.05004882813</v>
      </c>
      <c r="D16" s="215"/>
      <c r="E16" s="215"/>
      <c r="F16" s="216"/>
      <c r="G16" s="34">
        <v>110912.83984375</v>
      </c>
    </row>
    <row r="17" spans="1:7" ht="22.5" hidden="1" customHeight="1" outlineLevel="1" x14ac:dyDescent="0.25">
      <c r="A17" s="25" t="s">
        <v>24</v>
      </c>
      <c r="B17" s="26" t="s">
        <v>22</v>
      </c>
      <c r="C17" s="217">
        <v>140</v>
      </c>
      <c r="D17" s="218"/>
      <c r="E17" s="218"/>
      <c r="F17" s="219"/>
      <c r="G17" s="34">
        <v>4383</v>
      </c>
    </row>
    <row r="18" spans="1:7" ht="22.5" hidden="1" customHeight="1" outlineLevel="1" thickBot="1" x14ac:dyDescent="0.3">
      <c r="A18" s="25" t="s">
        <v>25</v>
      </c>
      <c r="B18" s="26" t="s">
        <v>11</v>
      </c>
      <c r="C18" s="220">
        <v>48073.160156249971</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0</v>
      </c>
      <c r="D20" s="224"/>
      <c r="E20" s="224"/>
      <c r="F20" s="225"/>
      <c r="G20" s="34">
        <v>627.63999748230003</v>
      </c>
    </row>
    <row r="21" spans="1:7" ht="22.5" hidden="1" customHeight="1" outlineLevel="1" x14ac:dyDescent="0.25">
      <c r="A21" s="25" t="s">
        <v>21</v>
      </c>
      <c r="B21" s="26" t="s">
        <v>22</v>
      </c>
      <c r="C21" s="217">
        <v>0</v>
      </c>
      <c r="D21" s="218"/>
      <c r="E21" s="218"/>
      <c r="F21" s="219"/>
      <c r="G21" s="34">
        <v>49</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41497.929998397798</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2442</v>
      </c>
      <c r="D27" s="36">
        <v>3254</v>
      </c>
      <c r="E27" s="36">
        <v>3240</v>
      </c>
      <c r="F27" s="37">
        <v>8936</v>
      </c>
      <c r="G27" s="34">
        <v>311680</v>
      </c>
    </row>
    <row r="28" spans="1:7" ht="22.5" hidden="1" customHeight="1" outlineLevel="2" x14ac:dyDescent="0.25">
      <c r="A28" s="35" t="s">
        <v>33</v>
      </c>
      <c r="B28" s="26" t="s">
        <v>22</v>
      </c>
      <c r="C28" s="36">
        <v>35</v>
      </c>
      <c r="D28" s="36">
        <v>47</v>
      </c>
      <c r="E28" s="36">
        <v>45</v>
      </c>
      <c r="F28" s="37">
        <v>127</v>
      </c>
      <c r="G28" s="34">
        <v>4469</v>
      </c>
    </row>
    <row r="29" spans="1:7" ht="22.5" hidden="1" customHeight="1" outlineLevel="2" x14ac:dyDescent="0.25">
      <c r="A29" s="35" t="s">
        <v>34</v>
      </c>
      <c r="B29" s="26" t="s">
        <v>15</v>
      </c>
      <c r="C29" s="38">
        <v>2.23</v>
      </c>
      <c r="D29" s="38">
        <v>2.93</v>
      </c>
      <c r="E29" s="38">
        <v>2.97</v>
      </c>
      <c r="F29" s="27">
        <v>8.1300000000000008</v>
      </c>
      <c r="G29" s="28">
        <v>286.88</v>
      </c>
    </row>
    <row r="30" spans="1:7" ht="22.5" hidden="1" customHeight="1" outlineLevel="2" x14ac:dyDescent="0.25">
      <c r="A30" s="35" t="s">
        <v>35</v>
      </c>
      <c r="B30" s="26" t="s">
        <v>36</v>
      </c>
      <c r="C30" s="36">
        <v>1095.067264573991</v>
      </c>
      <c r="D30" s="36">
        <v>1110.5802047781569</v>
      </c>
      <c r="E30" s="36">
        <v>1090.9090909090908</v>
      </c>
      <c r="F30" s="36">
        <v>1099.1389913899138</v>
      </c>
      <c r="G30" s="34">
        <v>1086.4472950362522</v>
      </c>
    </row>
    <row r="31" spans="1:7" ht="22.5" hidden="1" customHeight="1" outlineLevel="2" x14ac:dyDescent="0.25">
      <c r="A31" s="35" t="s">
        <v>37</v>
      </c>
      <c r="B31" s="26" t="s">
        <v>11</v>
      </c>
      <c r="C31" s="38">
        <v>177.11999511718801</v>
      </c>
      <c r="D31" s="38">
        <v>237.669998168945</v>
      </c>
      <c r="E31" s="38">
        <v>0</v>
      </c>
      <c r="F31" s="27">
        <v>414.78999328613304</v>
      </c>
      <c r="G31" s="28">
        <v>17292.850097656301</v>
      </c>
    </row>
    <row r="32" spans="1:7" ht="22.5" hidden="1" customHeight="1" outlineLevel="2" x14ac:dyDescent="0.25">
      <c r="A32" s="35" t="s">
        <v>38</v>
      </c>
      <c r="B32" s="26" t="s">
        <v>22</v>
      </c>
      <c r="C32" s="36">
        <v>7</v>
      </c>
      <c r="D32" s="36">
        <v>9</v>
      </c>
      <c r="E32" s="36">
        <v>0</v>
      </c>
      <c r="F32" s="37">
        <v>16</v>
      </c>
      <c r="G32" s="34">
        <v>675</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1.4</v>
      </c>
      <c r="D35" s="38">
        <v>2.5</v>
      </c>
      <c r="E35" s="38">
        <v>0</v>
      </c>
      <c r="F35" s="27">
        <v>3.9</v>
      </c>
      <c r="G35" s="28">
        <v>152.87</v>
      </c>
    </row>
    <row r="36" spans="1:8" ht="22.5" hidden="1" customHeight="1" outlineLevel="2" x14ac:dyDescent="0.25">
      <c r="A36" s="35" t="s">
        <v>42</v>
      </c>
      <c r="B36" s="26" t="s">
        <v>36</v>
      </c>
      <c r="C36" s="36">
        <v>126.51428222656287</v>
      </c>
      <c r="D36" s="36">
        <v>95.067999267578003</v>
      </c>
      <c r="E36" s="36">
        <v>0</v>
      </c>
      <c r="F36" s="36">
        <v>106.35640853490591</v>
      </c>
      <c r="G36" s="34">
        <v>113.12128015736442</v>
      </c>
    </row>
    <row r="37" spans="1:8" ht="22.5" hidden="1" customHeight="1" outlineLevel="2" x14ac:dyDescent="0.25">
      <c r="A37" s="35" t="s">
        <v>43</v>
      </c>
      <c r="B37" s="26" t="s">
        <v>11</v>
      </c>
      <c r="C37" s="36">
        <v>2619.119995117188</v>
      </c>
      <c r="D37" s="36">
        <v>3491.6699981689449</v>
      </c>
      <c r="E37" s="36">
        <v>3240</v>
      </c>
      <c r="F37" s="36">
        <v>9350.7899932861328</v>
      </c>
      <c r="G37" s="39">
        <v>328972.85009765631</v>
      </c>
    </row>
    <row r="38" spans="1:8" ht="22.5" hidden="1" customHeight="1" outlineLevel="2" x14ac:dyDescent="0.25">
      <c r="A38" s="35" t="s">
        <v>44</v>
      </c>
      <c r="B38" s="26" t="s">
        <v>11</v>
      </c>
      <c r="C38" s="36">
        <v>3968</v>
      </c>
      <c r="D38" s="36">
        <v>4062</v>
      </c>
      <c r="E38" s="36">
        <v>4504</v>
      </c>
      <c r="F38" s="37">
        <v>12534</v>
      </c>
      <c r="G38" s="34">
        <v>334164</v>
      </c>
    </row>
    <row r="39" spans="1:8" ht="22.5" hidden="1" customHeight="1" outlineLevel="2" x14ac:dyDescent="0.25">
      <c r="A39" s="40" t="s">
        <v>45</v>
      </c>
      <c r="B39" s="26" t="s">
        <v>11</v>
      </c>
      <c r="C39" s="199">
        <v>67543.200057983428</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3503</v>
      </c>
      <c r="D41" s="36">
        <v>4157</v>
      </c>
      <c r="E41" s="36">
        <v>3828</v>
      </c>
      <c r="F41" s="37">
        <v>11488</v>
      </c>
      <c r="G41" s="34">
        <v>315976</v>
      </c>
    </row>
    <row r="42" spans="1:8" ht="22.5" hidden="1" customHeight="1" outlineLevel="2" x14ac:dyDescent="0.25">
      <c r="A42" s="35" t="s">
        <v>48</v>
      </c>
      <c r="B42" s="26" t="s">
        <v>15</v>
      </c>
      <c r="C42" s="38">
        <v>6.07</v>
      </c>
      <c r="D42" s="38">
        <v>7.18</v>
      </c>
      <c r="E42" s="38">
        <v>6.63</v>
      </c>
      <c r="F42" s="27">
        <v>19.88</v>
      </c>
      <c r="G42" s="28">
        <v>575.44000000000005</v>
      </c>
    </row>
    <row r="43" spans="1:8" ht="22.5" hidden="1" customHeight="1" outlineLevel="2" x14ac:dyDescent="0.25">
      <c r="A43" s="35" t="s">
        <v>49</v>
      </c>
      <c r="B43" s="26" t="s">
        <v>36</v>
      </c>
      <c r="C43" s="36">
        <v>577.10049423393741</v>
      </c>
      <c r="D43" s="36">
        <v>578.96935933147631</v>
      </c>
      <c r="E43" s="36">
        <v>577.37556561085978</v>
      </c>
      <c r="F43" s="37">
        <v>577.86720321931591</v>
      </c>
      <c r="G43" s="34">
        <v>549.10329487001241</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437.74999999999989</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3484.9</v>
      </c>
      <c r="D62" s="36">
        <v>3577.8999999999996</v>
      </c>
      <c r="E62" s="36">
        <v>3594.1000000000004</v>
      </c>
      <c r="F62" s="36">
        <v>10656.9</v>
      </c>
      <c r="G62" s="34">
        <v>298190.5</v>
      </c>
    </row>
    <row r="63" spans="1:7" ht="22.5" hidden="1" customHeight="1" outlineLevel="3" x14ac:dyDescent="0.25">
      <c r="A63" s="35" t="s">
        <v>68</v>
      </c>
      <c r="B63" s="46" t="s">
        <v>69</v>
      </c>
      <c r="C63" s="47">
        <v>0.92317188178822329</v>
      </c>
      <c r="D63" s="47">
        <v>0.90202267473080999</v>
      </c>
      <c r="E63" s="47">
        <v>0.90116993375557264</v>
      </c>
      <c r="F63" s="47">
        <v>0.90853908579154985</v>
      </c>
      <c r="G63" s="48">
        <v>0.91734721313835654</v>
      </c>
    </row>
    <row r="64" spans="1:7" ht="22.5" hidden="1" customHeight="1" outlineLevel="3" x14ac:dyDescent="0.25">
      <c r="A64" s="35" t="s">
        <v>70</v>
      </c>
      <c r="B64" s="26" t="s">
        <v>11</v>
      </c>
      <c r="C64" s="36">
        <v>256.22000000000003</v>
      </c>
      <c r="D64" s="36">
        <v>353.03999999999996</v>
      </c>
      <c r="E64" s="36">
        <v>358.33000000000004</v>
      </c>
      <c r="F64" s="37">
        <v>967.59</v>
      </c>
      <c r="G64" s="34">
        <v>23807.17</v>
      </c>
    </row>
    <row r="65" spans="1:7" ht="22.5" hidden="1" customHeight="1" outlineLevel="3" x14ac:dyDescent="0.25">
      <c r="A65" s="35" t="s">
        <v>71</v>
      </c>
      <c r="B65" s="46" t="s">
        <v>69</v>
      </c>
      <c r="C65" s="47">
        <v>6.7874286077585749E-2</v>
      </c>
      <c r="D65" s="47">
        <v>8.9004747222383288E-2</v>
      </c>
      <c r="E65" s="47">
        <v>8.9846198592870075E-2</v>
      </c>
      <c r="F65" s="47">
        <v>8.2490530456422212E-2</v>
      </c>
      <c r="G65" s="48">
        <v>7.3239895476921918E-2</v>
      </c>
    </row>
    <row r="66" spans="1:7" ht="22.5" hidden="1" customHeight="1" outlineLevel="3" x14ac:dyDescent="0.25">
      <c r="A66" s="35" t="s">
        <v>72</v>
      </c>
      <c r="B66" s="26" t="s">
        <v>11</v>
      </c>
      <c r="C66" s="36">
        <v>33.799999999999997</v>
      </c>
      <c r="D66" s="36">
        <v>35.590000000000003</v>
      </c>
      <c r="E66" s="36">
        <v>35.83</v>
      </c>
      <c r="F66" s="37">
        <v>105.22</v>
      </c>
      <c r="G66" s="34">
        <v>3059.73</v>
      </c>
    </row>
    <row r="67" spans="1:7" ht="22.5" hidden="1" customHeight="1" outlineLevel="3" x14ac:dyDescent="0.25">
      <c r="A67" s="35" t="s">
        <v>73</v>
      </c>
      <c r="B67" s="46" t="s">
        <v>69</v>
      </c>
      <c r="C67" s="47">
        <v>8.9538321341909224E-3</v>
      </c>
      <c r="D67" s="47">
        <v>8.9725780468066559E-3</v>
      </c>
      <c r="E67" s="47">
        <v>8.9838676515573198E-3</v>
      </c>
      <c r="F67" s="47">
        <v>8.9703837520279713E-3</v>
      </c>
      <c r="G67" s="48">
        <v>9.412891384721591E-3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7396.68</v>
      </c>
    </row>
    <row r="72" spans="1:7" ht="22.5" hidden="1" customHeight="1" outlineLevel="3" x14ac:dyDescent="0.25">
      <c r="A72" s="35" t="s">
        <v>78</v>
      </c>
      <c r="B72" s="46" t="s">
        <v>69</v>
      </c>
      <c r="C72" s="47">
        <v>0</v>
      </c>
      <c r="D72" s="47">
        <v>0</v>
      </c>
      <c r="E72" s="47">
        <v>0</v>
      </c>
      <c r="F72" s="47">
        <v>0</v>
      </c>
      <c r="G72" s="48">
        <v>4.5925227861881086E-2</v>
      </c>
    </row>
    <row r="73" spans="1:7" ht="22.5" hidden="1" customHeight="1" outlineLevel="3" x14ac:dyDescent="0.25">
      <c r="A73" s="35" t="s">
        <v>79</v>
      </c>
      <c r="B73" s="26" t="s">
        <v>11</v>
      </c>
      <c r="C73" s="36">
        <v>1725</v>
      </c>
      <c r="D73" s="36">
        <v>1634.1</v>
      </c>
      <c r="E73" s="36">
        <v>1673.4</v>
      </c>
      <c r="F73" s="37">
        <v>5032.5</v>
      </c>
      <c r="G73" s="34">
        <v>140374.67000000001</v>
      </c>
    </row>
    <row r="74" spans="1:7" ht="22.5" hidden="1" customHeight="1" outlineLevel="3" x14ac:dyDescent="0.25">
      <c r="A74" s="35" t="s">
        <v>80</v>
      </c>
      <c r="B74" s="46" t="s">
        <v>69</v>
      </c>
      <c r="C74" s="47">
        <v>0.92275102839933465</v>
      </c>
      <c r="D74" s="47">
        <v>0.9015873366179854</v>
      </c>
      <c r="E74" s="47">
        <v>0.90049561160409186</v>
      </c>
      <c r="F74" s="47">
        <v>0.90836234858371279</v>
      </c>
      <c r="G74" s="48">
        <v>0.87157193575852465</v>
      </c>
    </row>
    <row r="75" spans="1:7" ht="22.5" hidden="1" customHeight="1" outlineLevel="3" x14ac:dyDescent="0.25">
      <c r="A75" s="35" t="s">
        <v>81</v>
      </c>
      <c r="B75" s="26" t="s">
        <v>11</v>
      </c>
      <c r="C75" s="36">
        <v>127.57</v>
      </c>
      <c r="D75" s="36">
        <v>162</v>
      </c>
      <c r="E75" s="36">
        <v>168.11</v>
      </c>
      <c r="F75" s="37">
        <v>457.68</v>
      </c>
      <c r="G75" s="34">
        <v>11766.28</v>
      </c>
    </row>
    <row r="76" spans="1:7" ht="22.5" hidden="1" customHeight="1" outlineLevel="3" x14ac:dyDescent="0.25">
      <c r="A76" s="35" t="s">
        <v>82</v>
      </c>
      <c r="B76" s="46" t="s">
        <v>69</v>
      </c>
      <c r="C76" s="47">
        <v>6.8240781850958332E-2</v>
      </c>
      <c r="D76" s="47">
        <v>8.938078975100279E-2</v>
      </c>
      <c r="E76" s="47">
        <v>9.0463916138857348E-2</v>
      </c>
      <c r="F76" s="47">
        <v>8.2610885186248123E-2</v>
      </c>
      <c r="G76" s="48">
        <v>7.3055626319739969E-2</v>
      </c>
    </row>
    <row r="77" spans="1:7" ht="22.5" hidden="1" customHeight="1" outlineLevel="3" x14ac:dyDescent="0.25">
      <c r="A77" s="35" t="s">
        <v>83</v>
      </c>
      <c r="B77" s="26" t="s">
        <v>11</v>
      </c>
      <c r="C77" s="36">
        <v>16.84</v>
      </c>
      <c r="D77" s="36">
        <v>16.37</v>
      </c>
      <c r="E77" s="36">
        <v>16.8</v>
      </c>
      <c r="F77" s="37">
        <v>50.010000000000005</v>
      </c>
      <c r="G77" s="34">
        <v>1521.56</v>
      </c>
    </row>
    <row r="78" spans="1:7" ht="22.5" hidden="1" customHeight="1" outlineLevel="3" x14ac:dyDescent="0.25">
      <c r="A78" s="35" t="s">
        <v>84</v>
      </c>
      <c r="B78" s="46" t="s">
        <v>69</v>
      </c>
      <c r="C78" s="47">
        <v>9.0081897497071278E-3</v>
      </c>
      <c r="D78" s="47">
        <v>9.0318736310118254E-3</v>
      </c>
      <c r="E78" s="47">
        <v>9.0404722570507599E-3</v>
      </c>
      <c r="F78" s="47">
        <v>9.0267662300390419E-3</v>
      </c>
      <c r="G78" s="48">
        <v>9.4472100598543916E-3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6362.53</v>
      </c>
    </row>
    <row r="83" spans="1:7" ht="22.5" hidden="1" customHeight="1" outlineLevel="3" x14ac:dyDescent="0.25">
      <c r="A83" s="35" t="s">
        <v>89</v>
      </c>
      <c r="B83" s="46" t="s">
        <v>69</v>
      </c>
      <c r="C83" s="47">
        <v>0</v>
      </c>
      <c r="D83" s="47">
        <v>0</v>
      </c>
      <c r="E83" s="47">
        <v>0</v>
      </c>
      <c r="F83" s="47">
        <v>0</v>
      </c>
      <c r="G83" s="48">
        <v>3.8796338081982726E-2</v>
      </c>
    </row>
    <row r="84" spans="1:7" ht="22.5" hidden="1" customHeight="1" outlineLevel="3" x14ac:dyDescent="0.25">
      <c r="A84" s="35" t="s">
        <v>90</v>
      </c>
      <c r="B84" s="26" t="s">
        <v>11</v>
      </c>
      <c r="C84" s="36">
        <v>1759.9</v>
      </c>
      <c r="D84" s="36">
        <v>1943.8</v>
      </c>
      <c r="E84" s="36">
        <v>1920.7</v>
      </c>
      <c r="F84" s="37">
        <v>5624.4</v>
      </c>
      <c r="G84" s="34">
        <v>144056.62</v>
      </c>
    </row>
    <row r="85" spans="1:7" ht="22.5" hidden="1" customHeight="1" outlineLevel="3" x14ac:dyDescent="0.25">
      <c r="A85" s="35" t="s">
        <v>91</v>
      </c>
      <c r="B85" s="46" t="s">
        <v>69</v>
      </c>
      <c r="C85" s="47">
        <v>0.9235847620846912</v>
      </c>
      <c r="D85" s="47">
        <v>0.90238897709441701</v>
      </c>
      <c r="E85" s="47">
        <v>0.90175825723608527</v>
      </c>
      <c r="F85" s="47">
        <v>0.90869728185707455</v>
      </c>
      <c r="G85" s="48">
        <v>0.87840361184430005</v>
      </c>
    </row>
    <row r="86" spans="1:7" ht="22.5" hidden="1" customHeight="1" outlineLevel="3" x14ac:dyDescent="0.25">
      <c r="A86" s="35" t="s">
        <v>92</v>
      </c>
      <c r="B86" s="26" t="s">
        <v>11</v>
      </c>
      <c r="C86" s="36">
        <v>128.65</v>
      </c>
      <c r="D86" s="36">
        <v>191.04</v>
      </c>
      <c r="E86" s="36">
        <v>190.22</v>
      </c>
      <c r="F86" s="37">
        <v>509.90999999999997</v>
      </c>
      <c r="G86" s="34">
        <v>12040.89</v>
      </c>
    </row>
    <row r="87" spans="1:7" ht="22.5" hidden="1" customHeight="1" outlineLevel="3" x14ac:dyDescent="0.25">
      <c r="A87" s="35" t="s">
        <v>93</v>
      </c>
      <c r="B87" s="46" t="s">
        <v>69</v>
      </c>
      <c r="C87" s="47">
        <v>6.7514733588383155E-2</v>
      </c>
      <c r="D87" s="47">
        <v>8.868833737221804E-2</v>
      </c>
      <c r="E87" s="47">
        <v>8.9307260733820032E-2</v>
      </c>
      <c r="F87" s="47">
        <v>8.238280189740077E-2</v>
      </c>
      <c r="G87" s="48">
        <v>7.3420862337460882E-2</v>
      </c>
    </row>
    <row r="88" spans="1:7" ht="22.5" hidden="1" customHeight="1" outlineLevel="3" x14ac:dyDescent="0.25">
      <c r="A88" s="35" t="s">
        <v>94</v>
      </c>
      <c r="B88" s="26" t="s">
        <v>11</v>
      </c>
      <c r="C88" s="36">
        <v>16.96</v>
      </c>
      <c r="D88" s="36">
        <v>19.22</v>
      </c>
      <c r="E88" s="36">
        <v>19.03</v>
      </c>
      <c r="F88" s="37">
        <v>55.21</v>
      </c>
      <c r="G88" s="34">
        <v>1538.17</v>
      </c>
    </row>
    <row r="89" spans="1:7" ht="22.5" hidden="1" customHeight="1" outlineLevel="3" x14ac:dyDescent="0.25">
      <c r="A89" s="35" t="s">
        <v>95</v>
      </c>
      <c r="B89" s="46" t="s">
        <v>69</v>
      </c>
      <c r="C89" s="47">
        <v>8.9005043269255995E-3</v>
      </c>
      <c r="D89" s="47">
        <v>8.9226855333649005E-3</v>
      </c>
      <c r="E89" s="47">
        <v>8.9344820300946027E-3</v>
      </c>
      <c r="F89" s="47">
        <v>8.9199162455246943E-3</v>
      </c>
      <c r="G89" s="48">
        <v>9.3791877362563898E-3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1115.44</v>
      </c>
      <c r="D94" s="36">
        <v>1148.8800000000001</v>
      </c>
      <c r="E94" s="36">
        <v>1155.93</v>
      </c>
      <c r="F94" s="37">
        <v>3420.25</v>
      </c>
      <c r="G94" s="34">
        <v>89532.93</v>
      </c>
    </row>
    <row r="95" spans="1:7" ht="22.5" hidden="1" customHeight="1" outlineLevel="2" x14ac:dyDescent="0.25">
      <c r="A95" s="35" t="s">
        <v>101</v>
      </c>
      <c r="B95" s="26" t="s">
        <v>11</v>
      </c>
      <c r="C95" s="36">
        <v>1157.8800000000001</v>
      </c>
      <c r="D95" s="36">
        <v>1157</v>
      </c>
      <c r="E95" s="36">
        <v>1157.81</v>
      </c>
      <c r="F95" s="37">
        <v>3472.69</v>
      </c>
      <c r="G95" s="34">
        <v>90075.38</v>
      </c>
    </row>
    <row r="96" spans="1:7" ht="22.5" hidden="1" customHeight="1" outlineLevel="2" x14ac:dyDescent="0.25">
      <c r="A96" s="35" t="s">
        <v>102</v>
      </c>
      <c r="B96" s="26" t="s">
        <v>11</v>
      </c>
      <c r="C96" s="36">
        <v>1153.3699999999999</v>
      </c>
      <c r="D96" s="36">
        <v>1153.3800000000001</v>
      </c>
      <c r="E96" s="36">
        <v>1153.25</v>
      </c>
      <c r="F96" s="37">
        <v>3460</v>
      </c>
      <c r="G96" s="34">
        <v>91388.69</v>
      </c>
    </row>
    <row r="97" spans="1:7" ht="22.5" hidden="1" customHeight="1" outlineLevel="2" x14ac:dyDescent="0.25">
      <c r="A97" s="35" t="s">
        <v>103</v>
      </c>
      <c r="B97" s="26" t="s">
        <v>11</v>
      </c>
      <c r="C97" s="36">
        <v>2220.3000000000002</v>
      </c>
      <c r="D97" s="36">
        <v>2238</v>
      </c>
      <c r="E97" s="36">
        <v>2310.1999999999998</v>
      </c>
      <c r="F97" s="37">
        <v>6768.5</v>
      </c>
      <c r="G97" s="34">
        <v>184615.6</v>
      </c>
    </row>
    <row r="98" spans="1:7" ht="22.5" hidden="1" customHeight="1" outlineLevel="2" x14ac:dyDescent="0.25">
      <c r="A98" s="35" t="s">
        <v>104</v>
      </c>
      <c r="B98" s="46" t="s">
        <v>69</v>
      </c>
      <c r="C98" s="52">
        <v>0.64794305875349101</v>
      </c>
      <c r="D98" s="52">
        <v>0.6469591762400051</v>
      </c>
      <c r="E98" s="52">
        <v>0.66634169697633971</v>
      </c>
      <c r="F98" s="53">
        <v>0.65377564247450481</v>
      </c>
      <c r="G98" s="54">
        <v>0.68124591785148914</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1117.19</v>
      </c>
      <c r="D100" s="36">
        <v>1082.75</v>
      </c>
      <c r="E100" s="36">
        <v>1078</v>
      </c>
      <c r="F100" s="37">
        <v>3277.94</v>
      </c>
      <c r="G100" s="34">
        <v>89328.87</v>
      </c>
    </row>
    <row r="101" spans="1:7" ht="22.5" hidden="1" customHeight="1" outlineLevel="2" x14ac:dyDescent="0.25">
      <c r="A101" s="35" t="s">
        <v>107</v>
      </c>
      <c r="B101" s="26" t="s">
        <v>11</v>
      </c>
      <c r="C101" s="36">
        <v>1115.3699999999999</v>
      </c>
      <c r="D101" s="36">
        <v>1115.3800000000001</v>
      </c>
      <c r="E101" s="36">
        <v>1116.06</v>
      </c>
      <c r="F101" s="37">
        <v>3346.81</v>
      </c>
      <c r="G101" s="34">
        <v>88467.87</v>
      </c>
    </row>
    <row r="102" spans="1:7" ht="22.5" hidden="1" customHeight="1" outlineLevel="2" x14ac:dyDescent="0.25">
      <c r="A102" s="35" t="s">
        <v>108</v>
      </c>
      <c r="B102" s="26" t="s">
        <v>11</v>
      </c>
      <c r="C102" s="36">
        <v>1045.94</v>
      </c>
      <c r="D102" s="36">
        <v>1045.6199999999999</v>
      </c>
      <c r="E102" s="36">
        <v>1045.32</v>
      </c>
      <c r="F102" s="37">
        <v>3136.88</v>
      </c>
      <c r="G102" s="34">
        <v>86977</v>
      </c>
    </row>
    <row r="103" spans="1:7" ht="22.5" hidden="1" customHeight="1" outlineLevel="2" x14ac:dyDescent="0.25">
      <c r="A103" s="35" t="s">
        <v>109</v>
      </c>
      <c r="B103" s="26" t="s">
        <v>11</v>
      </c>
      <c r="C103" s="36">
        <v>1909.8</v>
      </c>
      <c r="D103" s="36">
        <v>1950.3</v>
      </c>
      <c r="E103" s="36">
        <v>1940.9</v>
      </c>
      <c r="F103" s="37">
        <v>5801</v>
      </c>
      <c r="G103" s="34">
        <v>164433.9</v>
      </c>
    </row>
    <row r="104" spans="1:7" ht="22.5" hidden="1" customHeight="1" outlineLevel="2" x14ac:dyDescent="0.25">
      <c r="A104" s="35" t="s">
        <v>110</v>
      </c>
      <c r="B104" s="46" t="s">
        <v>69</v>
      </c>
      <c r="C104" s="52">
        <v>0.58252249504346498</v>
      </c>
      <c r="D104" s="52">
        <v>0.60124855491329476</v>
      </c>
      <c r="E104" s="52">
        <v>0.5991578635417889</v>
      </c>
      <c r="F104" s="53">
        <v>0.59426550688768165</v>
      </c>
      <c r="G104" s="54">
        <v>0.62103553018513091</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267.27999999999997</v>
      </c>
      <c r="D106" s="36">
        <v>222.31</v>
      </c>
      <c r="E106" s="36">
        <v>219.10000000000002</v>
      </c>
      <c r="F106" s="37">
        <v>708.69</v>
      </c>
      <c r="G106" s="34">
        <v>14824.5</v>
      </c>
    </row>
    <row r="107" spans="1:7" ht="22.5" hidden="1" customHeight="1" outlineLevel="2" x14ac:dyDescent="0.25">
      <c r="A107" s="35" t="s">
        <v>113</v>
      </c>
      <c r="B107" s="46" t="s">
        <v>69</v>
      </c>
      <c r="C107" s="52">
        <v>6.4715140069247709E-2</v>
      </c>
      <c r="D107" s="52">
        <v>5.3078814793591673E-2</v>
      </c>
      <c r="E107" s="52">
        <v>5.1539601514902028E-2</v>
      </c>
      <c r="F107" s="53">
        <v>5.6381717649866749E-2</v>
      </c>
      <c r="G107" s="54">
        <v>4.2471053532521889E-2</v>
      </c>
    </row>
    <row r="108" spans="1:7" ht="22.5" hidden="1" customHeight="1" outlineLevel="2" x14ac:dyDescent="0.25">
      <c r="A108" s="35" t="s">
        <v>114</v>
      </c>
      <c r="B108" s="26" t="s">
        <v>11</v>
      </c>
      <c r="C108" s="36">
        <v>3862.3</v>
      </c>
      <c r="D108" s="36">
        <v>3965</v>
      </c>
      <c r="E108" s="36">
        <v>4032</v>
      </c>
      <c r="F108" s="37">
        <v>11859.3</v>
      </c>
      <c r="G108" s="34">
        <v>334231.3</v>
      </c>
    </row>
    <row r="109" spans="1:7" ht="22.5" hidden="1" customHeight="1" outlineLevel="2" x14ac:dyDescent="0.25">
      <c r="A109" s="35" t="s">
        <v>115</v>
      </c>
      <c r="B109" s="26" t="s">
        <v>11</v>
      </c>
      <c r="C109" s="36">
        <v>179</v>
      </c>
      <c r="D109" s="36">
        <v>167</v>
      </c>
      <c r="E109" s="36">
        <v>172</v>
      </c>
      <c r="F109" s="37">
        <v>518</v>
      </c>
      <c r="G109" s="34">
        <v>13560</v>
      </c>
    </row>
    <row r="110" spans="1:7" ht="22.5" hidden="1" customHeight="1" outlineLevel="2" thickBot="1" x14ac:dyDescent="0.3">
      <c r="A110" s="17" t="s">
        <v>116</v>
      </c>
      <c r="B110" s="49" t="s">
        <v>69</v>
      </c>
      <c r="C110" s="55">
        <v>0.57601648871993183</v>
      </c>
      <c r="D110" s="55">
        <v>0.59152529982798774</v>
      </c>
      <c r="E110" s="55">
        <v>0.60121943763914021</v>
      </c>
      <c r="F110" s="55">
        <v>0.58958754773281241</v>
      </c>
      <c r="G110" s="56">
        <v>0.62383268634640254</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3862.3</v>
      </c>
      <c r="D112" s="57">
        <v>3965</v>
      </c>
      <c r="E112" s="57">
        <v>4032</v>
      </c>
      <c r="F112" s="58">
        <v>11859.3</v>
      </c>
      <c r="G112" s="59">
        <v>334231.3</v>
      </c>
    </row>
    <row r="113" spans="1:7" ht="22.5" hidden="1" customHeight="1" outlineLevel="1" x14ac:dyDescent="0.25">
      <c r="A113" s="35" t="s">
        <v>118</v>
      </c>
      <c r="B113" s="26" t="s">
        <v>11</v>
      </c>
      <c r="C113" s="36">
        <v>3778</v>
      </c>
      <c r="D113" s="36">
        <v>3892</v>
      </c>
      <c r="E113" s="36">
        <v>3124</v>
      </c>
      <c r="F113" s="37">
        <v>10794</v>
      </c>
      <c r="G113" s="34">
        <v>307812</v>
      </c>
    </row>
    <row r="114" spans="1:7" ht="22.5" hidden="1" customHeight="1" outlineLevel="1" x14ac:dyDescent="0.25">
      <c r="A114" s="35" t="s">
        <v>119</v>
      </c>
      <c r="B114" s="26" t="s">
        <v>11</v>
      </c>
      <c r="C114" s="36">
        <v>3742</v>
      </c>
      <c r="D114" s="36">
        <v>3866</v>
      </c>
      <c r="E114" s="36">
        <v>3900</v>
      </c>
      <c r="F114" s="37">
        <v>11508</v>
      </c>
      <c r="G114" s="34">
        <v>317487</v>
      </c>
    </row>
    <row r="115" spans="1:7" ht="22.5" hidden="1" customHeight="1" outlineLevel="1" x14ac:dyDescent="0.25">
      <c r="A115" s="35" t="s">
        <v>120</v>
      </c>
      <c r="B115" s="46" t="s">
        <v>69</v>
      </c>
      <c r="C115" s="52">
        <v>0.96885275612976718</v>
      </c>
      <c r="D115" s="52">
        <v>0.97503152585119801</v>
      </c>
      <c r="E115" s="52">
        <v>0.96726190476190477</v>
      </c>
      <c r="F115" s="52">
        <v>0.9703776782778073</v>
      </c>
      <c r="G115" s="60">
        <v>0.94990205884368106</v>
      </c>
    </row>
    <row r="116" spans="1:7" ht="22.5" hidden="1" customHeight="1" outlineLevel="1" x14ac:dyDescent="0.25">
      <c r="A116" s="35" t="s">
        <v>121</v>
      </c>
      <c r="B116" s="61" t="s">
        <v>122</v>
      </c>
      <c r="C116" s="36">
        <v>1805</v>
      </c>
      <c r="D116" s="36">
        <v>1814</v>
      </c>
      <c r="E116" s="36">
        <v>1847</v>
      </c>
      <c r="F116" s="37">
        <v>5466</v>
      </c>
      <c r="G116" s="34">
        <v>383277</v>
      </c>
    </row>
    <row r="117" spans="1:7" ht="22.5" hidden="1" customHeight="1" outlineLevel="1" x14ac:dyDescent="0.25">
      <c r="A117" s="35" t="s">
        <v>123</v>
      </c>
      <c r="B117" s="61" t="s">
        <v>124</v>
      </c>
      <c r="C117" s="43">
        <v>0.48236237306253338</v>
      </c>
      <c r="D117" s="43">
        <v>0.46921883083290222</v>
      </c>
      <c r="E117" s="43">
        <v>0.47358974358974359</v>
      </c>
      <c r="F117" s="44">
        <v>0.47497393117831072</v>
      </c>
      <c r="G117" s="45">
        <v>1.2072210830679682</v>
      </c>
    </row>
    <row r="118" spans="1:7" ht="22.5" hidden="1" customHeight="1" outlineLevel="1" x14ac:dyDescent="0.25">
      <c r="A118" s="35" t="s">
        <v>125</v>
      </c>
      <c r="B118" s="61" t="s">
        <v>122</v>
      </c>
      <c r="C118" s="36">
        <v>56940</v>
      </c>
      <c r="D118" s="36">
        <v>58356</v>
      </c>
      <c r="E118" s="36">
        <v>61124</v>
      </c>
      <c r="F118" s="37">
        <v>176420</v>
      </c>
      <c r="G118" s="34">
        <v>4685416</v>
      </c>
    </row>
    <row r="119" spans="1:7" ht="22.5" hidden="1" customHeight="1" outlineLevel="1" thickBot="1" x14ac:dyDescent="0.3">
      <c r="A119" s="17" t="s">
        <v>126</v>
      </c>
      <c r="B119" s="62" t="s">
        <v>124</v>
      </c>
      <c r="C119" s="63">
        <v>15.216461785141636</v>
      </c>
      <c r="D119" s="63">
        <v>15.094671495085359</v>
      </c>
      <c r="E119" s="63">
        <v>15.672820512820513</v>
      </c>
      <c r="F119" s="64">
        <v>15.330205074730623</v>
      </c>
      <c r="G119" s="65">
        <v>14.757820005228561</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3518.7000000000003</v>
      </c>
      <c r="D121" s="57">
        <v>3613.49</v>
      </c>
      <c r="E121" s="57">
        <v>3629.9300000000003</v>
      </c>
      <c r="F121" s="58">
        <v>10762.12</v>
      </c>
      <c r="G121" s="66">
        <v>301250.23</v>
      </c>
    </row>
    <row r="122" spans="1:7" ht="22.5" hidden="1" customHeight="1" outlineLevel="1" x14ac:dyDescent="0.25">
      <c r="A122" s="35" t="s">
        <v>47</v>
      </c>
      <c r="B122" s="26" t="s">
        <v>11</v>
      </c>
      <c r="C122" s="36">
        <v>3742</v>
      </c>
      <c r="D122" s="36">
        <v>3866</v>
      </c>
      <c r="E122" s="36">
        <v>3900</v>
      </c>
      <c r="F122" s="37">
        <v>11508</v>
      </c>
      <c r="G122" s="34">
        <v>317487</v>
      </c>
    </row>
    <row r="123" spans="1:7" ht="22.5" hidden="1" customHeight="1" outlineLevel="1" thickBot="1" x14ac:dyDescent="0.3">
      <c r="A123" s="17" t="s">
        <v>129</v>
      </c>
      <c r="B123" s="49" t="s">
        <v>69</v>
      </c>
      <c r="C123" s="55">
        <v>1.063460937277972</v>
      </c>
      <c r="D123" s="55">
        <v>1.0698798114841885</v>
      </c>
      <c r="E123" s="55">
        <v>1.0744008837635988</v>
      </c>
      <c r="F123" s="67">
        <v>1.0693060475073684</v>
      </c>
      <c r="G123" s="68">
        <v>1.0538979505509425</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236.11</v>
      </c>
      <c r="D126" s="36">
        <v>229.19</v>
      </c>
      <c r="E126" s="36">
        <v>242.5</v>
      </c>
      <c r="F126" s="36">
        <v>707.8</v>
      </c>
      <c r="G126" s="34">
        <v>17524.89</v>
      </c>
    </row>
    <row r="127" spans="1:7" ht="22.5" hidden="1" customHeight="1" outlineLevel="2" x14ac:dyDescent="0.25">
      <c r="A127" s="69" t="s">
        <v>133</v>
      </c>
      <c r="B127" s="26" t="s">
        <v>11</v>
      </c>
      <c r="C127" s="36">
        <v>236.11</v>
      </c>
      <c r="D127" s="36">
        <v>229.19</v>
      </c>
      <c r="E127" s="36">
        <v>242.5</v>
      </c>
      <c r="F127" s="37">
        <v>707.8</v>
      </c>
      <c r="G127" s="34">
        <v>17524.89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8</v>
      </c>
      <c r="F129" s="37">
        <v>24</v>
      </c>
      <c r="G129" s="34">
        <v>597.98</v>
      </c>
    </row>
    <row r="130" spans="1:7" ht="22.5" hidden="1" customHeight="1" outlineLevel="2" x14ac:dyDescent="0.25">
      <c r="A130" s="35" t="s">
        <v>49</v>
      </c>
      <c r="B130" s="26" t="s">
        <v>36</v>
      </c>
      <c r="C130" s="36">
        <v>29.513750000000002</v>
      </c>
      <c r="D130" s="36">
        <v>28.64875</v>
      </c>
      <c r="E130" s="36">
        <v>30.3125</v>
      </c>
      <c r="F130" s="37">
        <v>29.491666666666664</v>
      </c>
      <c r="G130" s="34">
        <v>29.306816281480984</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124.68</v>
      </c>
    </row>
    <row r="133" spans="1:7" ht="22.5" hidden="1" customHeight="1" outlineLevel="2" x14ac:dyDescent="0.25">
      <c r="A133" s="35" t="s">
        <v>138</v>
      </c>
      <c r="B133" s="26" t="s">
        <v>15</v>
      </c>
      <c r="C133" s="38">
        <v>8</v>
      </c>
      <c r="D133" s="38">
        <v>8</v>
      </c>
      <c r="E133" s="38">
        <v>8</v>
      </c>
      <c r="F133" s="27">
        <v>24</v>
      </c>
      <c r="G133" s="28">
        <v>492.58</v>
      </c>
    </row>
    <row r="134" spans="1:7" ht="22.5" hidden="1" customHeight="1" outlineLevel="2" x14ac:dyDescent="0.25">
      <c r="A134" s="35" t="s">
        <v>139</v>
      </c>
      <c r="B134" s="26" t="s">
        <v>11</v>
      </c>
      <c r="C134" s="36">
        <v>355.13</v>
      </c>
      <c r="D134" s="36">
        <v>325.37</v>
      </c>
      <c r="E134" s="36">
        <v>327.97</v>
      </c>
      <c r="F134" s="37">
        <v>1008.47</v>
      </c>
      <c r="G134" s="34">
        <v>23862.06</v>
      </c>
    </row>
    <row r="135" spans="1:7" ht="22.5" hidden="1" customHeight="1" outlineLevel="2" thickBot="1" x14ac:dyDescent="0.3">
      <c r="A135" s="17" t="s">
        <v>140</v>
      </c>
      <c r="B135" s="18" t="s">
        <v>36</v>
      </c>
      <c r="C135" s="63">
        <v>44.391249999999999</v>
      </c>
      <c r="D135" s="63">
        <v>40.671250000000001</v>
      </c>
      <c r="E135" s="63">
        <v>40.996250000000003</v>
      </c>
      <c r="F135" s="64">
        <v>42.019583333333337</v>
      </c>
      <c r="G135" s="65">
        <v>38.658037131840722</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123.06</v>
      </c>
      <c r="D137" s="57">
        <v>125.38</v>
      </c>
      <c r="E137" s="57">
        <v>126.63000000000001</v>
      </c>
      <c r="F137" s="58">
        <v>375.07</v>
      </c>
      <c r="G137" s="59">
        <v>10284.07</v>
      </c>
    </row>
    <row r="138" spans="1:7" ht="22.5" hidden="1" customHeight="1" outlineLevel="1" x14ac:dyDescent="0.25">
      <c r="A138" s="35" t="s">
        <v>144</v>
      </c>
      <c r="B138" s="71" t="s">
        <v>145</v>
      </c>
      <c r="C138" s="38">
        <v>32.886157135221808</v>
      </c>
      <c r="D138" s="38">
        <v>32.431453698913607</v>
      </c>
      <c r="E138" s="38">
        <v>32.469230769230776</v>
      </c>
      <c r="F138" s="38">
        <v>32.592109836635387</v>
      </c>
      <c r="G138" s="72">
        <v>32.392097944167794</v>
      </c>
    </row>
    <row r="139" spans="1:7" ht="22.5" hidden="1" customHeight="1" outlineLevel="1" x14ac:dyDescent="0.25">
      <c r="A139" s="35" t="s">
        <v>146</v>
      </c>
      <c r="B139" s="71" t="s">
        <v>147</v>
      </c>
      <c r="C139" s="73">
        <v>57296</v>
      </c>
      <c r="D139" s="73">
        <v>58760</v>
      </c>
      <c r="E139" s="73">
        <v>61624</v>
      </c>
      <c r="F139" s="37">
        <v>177680</v>
      </c>
      <c r="G139" s="74">
        <v>5058160</v>
      </c>
    </row>
    <row r="140" spans="1:7" ht="22.5" hidden="1" customHeight="1" outlineLevel="1" x14ac:dyDescent="0.25">
      <c r="A140" s="40" t="s">
        <v>148</v>
      </c>
      <c r="B140" s="71" t="s">
        <v>149</v>
      </c>
      <c r="C140" s="38">
        <v>15.311598075895244</v>
      </c>
      <c r="D140" s="38">
        <v>15.19917227108122</v>
      </c>
      <c r="E140" s="38">
        <v>15.801025641025641</v>
      </c>
      <c r="F140" s="38">
        <v>15.439694125825513</v>
      </c>
      <c r="G140" s="72">
        <v>15.931864926752906</v>
      </c>
    </row>
    <row r="141" spans="1:7" ht="22.5" hidden="1" customHeight="1" outlineLevel="1" x14ac:dyDescent="0.25">
      <c r="A141" s="35" t="s">
        <v>150</v>
      </c>
      <c r="B141" s="71" t="s">
        <v>151</v>
      </c>
      <c r="C141" s="36">
        <v>243</v>
      </c>
      <c r="D141" s="36">
        <v>244</v>
      </c>
      <c r="E141" s="36">
        <v>244</v>
      </c>
      <c r="F141" s="37">
        <v>731</v>
      </c>
      <c r="G141" s="39">
        <v>16674</v>
      </c>
    </row>
    <row r="142" spans="1:7" ht="22.5" hidden="1" customHeight="1" outlineLevel="1" x14ac:dyDescent="0.25">
      <c r="A142" s="35" t="s">
        <v>152</v>
      </c>
      <c r="B142" s="71" t="s">
        <v>153</v>
      </c>
      <c r="C142" s="38">
        <v>6.4938535542490641E-2</v>
      </c>
      <c r="D142" s="38">
        <v>6.3114330056906365E-2</v>
      </c>
      <c r="E142" s="38">
        <v>6.2564102564102567E-2</v>
      </c>
      <c r="F142" s="27">
        <v>6.3521028849496008E-2</v>
      </c>
      <c r="G142" s="72">
        <v>5.2518685804458135E-2</v>
      </c>
    </row>
    <row r="143" spans="1:7" ht="22.5" hidden="1" customHeight="1" outlineLevel="1" thickBot="1" x14ac:dyDescent="0.3">
      <c r="A143" s="17" t="s">
        <v>154</v>
      </c>
      <c r="B143" s="75" t="s">
        <v>151</v>
      </c>
      <c r="C143" s="76">
        <v>140</v>
      </c>
      <c r="D143" s="76">
        <v>172</v>
      </c>
      <c r="E143" s="76">
        <v>106</v>
      </c>
      <c r="F143" s="77">
        <v>418</v>
      </c>
      <c r="G143" s="78">
        <v>8201</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56">
        <v>326</v>
      </c>
      <c r="D151" s="156">
        <v>162</v>
      </c>
      <c r="E151" s="156">
        <v>428</v>
      </c>
      <c r="F151" s="36">
        <v>916</v>
      </c>
      <c r="G151" s="39">
        <v>49386</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56">
        <v>0</v>
      </c>
      <c r="D154" s="156">
        <v>1520</v>
      </c>
      <c r="E154" s="156">
        <v>488</v>
      </c>
      <c r="F154" s="36">
        <v>2008</v>
      </c>
      <c r="G154" s="39">
        <v>60426</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56">
        <v>1782</v>
      </c>
      <c r="D157" s="156">
        <v>1262</v>
      </c>
      <c r="E157" s="156">
        <v>2024</v>
      </c>
      <c r="F157" s="36">
        <v>5068</v>
      </c>
      <c r="G157" s="39">
        <v>130974</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7992</v>
      </c>
      <c r="D166" s="194"/>
      <c r="E166" s="194"/>
      <c r="F166" s="195"/>
      <c r="G166" s="86">
        <v>244696.25997924805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158117.889984131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55" t="s">
        <v>176</v>
      </c>
      <c r="E173" s="155" t="s">
        <v>177</v>
      </c>
      <c r="F173" s="155" t="s">
        <v>178</v>
      </c>
      <c r="G173" s="96" t="s">
        <v>179</v>
      </c>
    </row>
    <row r="174" spans="1:10" ht="30.75" hidden="1" customHeight="1" outlineLevel="1" x14ac:dyDescent="0.25">
      <c r="A174" s="171" t="s">
        <v>219</v>
      </c>
      <c r="B174" s="172"/>
      <c r="C174" s="172"/>
      <c r="D174" s="97">
        <v>18</v>
      </c>
      <c r="E174" s="98" t="s">
        <v>201</v>
      </c>
      <c r="F174" s="98" t="s">
        <v>202</v>
      </c>
      <c r="G174" s="99">
        <v>45</v>
      </c>
    </row>
    <row r="175" spans="1:10" ht="30.75" hidden="1" customHeight="1" outlineLevel="1" x14ac:dyDescent="0.25">
      <c r="A175" s="171" t="s">
        <v>344</v>
      </c>
      <c r="B175" s="172"/>
      <c r="C175" s="172"/>
      <c r="D175" s="97">
        <v>5</v>
      </c>
      <c r="E175" s="98" t="s">
        <v>196</v>
      </c>
      <c r="F175" s="98" t="s">
        <v>197</v>
      </c>
      <c r="G175" s="99">
        <v>850</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895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55" t="s">
        <v>183</v>
      </c>
      <c r="E191" s="155" t="s">
        <v>184</v>
      </c>
      <c r="F191" s="155" t="s">
        <v>185</v>
      </c>
      <c r="G191" s="155" t="s">
        <v>177</v>
      </c>
      <c r="H191" s="155" t="s">
        <v>186</v>
      </c>
      <c r="I191" s="155"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92" zoomScaleSheetLayoutView="100" zoomScalePageLayoutView="66" workbookViewId="0">
      <selection activeCell="G33" sqref="G33"/>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345</v>
      </c>
      <c r="B2" s="228" t="s">
        <v>1</v>
      </c>
      <c r="C2" s="229"/>
      <c r="D2" s="228" t="s">
        <v>346</v>
      </c>
      <c r="E2" s="229"/>
      <c r="F2" s="230">
        <v>43603</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322000</v>
      </c>
    </row>
    <row r="7" spans="1:8" ht="22.5" hidden="1" customHeight="1" outlineLevel="1" thickBot="1" x14ac:dyDescent="0.3">
      <c r="A7" s="17" t="s">
        <v>12</v>
      </c>
      <c r="B7" s="18" t="s">
        <v>11</v>
      </c>
      <c r="C7" s="19">
        <v>3795</v>
      </c>
      <c r="D7" s="19">
        <v>3946</v>
      </c>
      <c r="E7" s="19">
        <v>3819</v>
      </c>
      <c r="F7" s="19">
        <v>11560</v>
      </c>
      <c r="G7" s="20">
        <v>329047</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669.9</v>
      </c>
    </row>
    <row r="10" spans="1:8" ht="22.5" hidden="1" customHeight="1" outlineLevel="1" x14ac:dyDescent="0.25">
      <c r="A10" s="25" t="s">
        <v>16</v>
      </c>
      <c r="B10" s="26" t="s">
        <v>15</v>
      </c>
      <c r="C10" s="27">
        <v>0</v>
      </c>
      <c r="D10" s="27">
        <v>0</v>
      </c>
      <c r="E10" s="27">
        <v>0</v>
      </c>
      <c r="F10" s="27">
        <v>0</v>
      </c>
      <c r="G10" s="28">
        <v>2.1</v>
      </c>
    </row>
    <row r="11" spans="1:8" ht="22.5" hidden="1" customHeight="1" outlineLevel="1" x14ac:dyDescent="0.25">
      <c r="A11" s="29" t="s">
        <v>17</v>
      </c>
      <c r="B11" s="26" t="s">
        <v>15</v>
      </c>
      <c r="C11" s="27">
        <v>0</v>
      </c>
      <c r="D11" s="27">
        <v>0</v>
      </c>
      <c r="E11" s="27">
        <v>0</v>
      </c>
      <c r="F11" s="27">
        <v>0</v>
      </c>
      <c r="G11" s="28">
        <v>2.1</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4015.5100708007858</v>
      </c>
      <c r="D16" s="215"/>
      <c r="E16" s="215"/>
      <c r="F16" s="216"/>
      <c r="G16" s="34">
        <v>114928.3499145512</v>
      </c>
    </row>
    <row r="17" spans="1:7" ht="22.5" hidden="1" customHeight="1" outlineLevel="1" x14ac:dyDescent="0.25">
      <c r="A17" s="25" t="s">
        <v>24</v>
      </c>
      <c r="B17" s="26" t="s">
        <v>22</v>
      </c>
      <c r="C17" s="217">
        <v>159</v>
      </c>
      <c r="D17" s="218"/>
      <c r="E17" s="218"/>
      <c r="F17" s="219"/>
      <c r="G17" s="34">
        <v>4542</v>
      </c>
    </row>
    <row r="18" spans="1:7" ht="22.5" hidden="1" customHeight="1" outlineLevel="1" thickBot="1" x14ac:dyDescent="0.3">
      <c r="A18" s="25" t="s">
        <v>25</v>
      </c>
      <c r="B18" s="26" t="s">
        <v>11</v>
      </c>
      <c r="C18" s="220">
        <v>44057.650085449211</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0</v>
      </c>
      <c r="D20" s="224"/>
      <c r="E20" s="224"/>
      <c r="F20" s="225"/>
      <c r="G20" s="34">
        <v>627.63999748230003</v>
      </c>
    </row>
    <row r="21" spans="1:7" ht="22.5" hidden="1" customHeight="1" outlineLevel="1" x14ac:dyDescent="0.25">
      <c r="A21" s="25" t="s">
        <v>21</v>
      </c>
      <c r="B21" s="26" t="s">
        <v>22</v>
      </c>
      <c r="C21" s="217">
        <v>0</v>
      </c>
      <c r="D21" s="218"/>
      <c r="E21" s="218"/>
      <c r="F21" s="219"/>
      <c r="G21" s="34">
        <v>49</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41497.929998397798</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x14ac:dyDescent="0.25">
      <c r="A26" s="205" t="s">
        <v>31</v>
      </c>
      <c r="B26" s="206"/>
      <c r="C26" s="206"/>
      <c r="D26" s="206"/>
      <c r="E26" s="206"/>
      <c r="F26" s="206"/>
      <c r="G26" s="207"/>
    </row>
    <row r="27" spans="1:7" ht="22.5" hidden="1" customHeight="1" outlineLevel="2" x14ac:dyDescent="0.25">
      <c r="A27" s="35" t="s">
        <v>32</v>
      </c>
      <c r="B27" s="26" t="s">
        <v>11</v>
      </c>
      <c r="C27" s="36">
        <v>4120</v>
      </c>
      <c r="D27" s="36">
        <v>3180</v>
      </c>
      <c r="E27" s="36">
        <v>4754</v>
      </c>
      <c r="F27" s="37">
        <v>12054</v>
      </c>
      <c r="G27" s="34">
        <v>323734</v>
      </c>
    </row>
    <row r="28" spans="1:7" ht="22.5" hidden="1" customHeight="1" outlineLevel="2" x14ac:dyDescent="0.25">
      <c r="A28" s="35" t="s">
        <v>33</v>
      </c>
      <c r="B28" s="26" t="s">
        <v>22</v>
      </c>
      <c r="C28" s="36">
        <v>61</v>
      </c>
      <c r="D28" s="36">
        <v>46</v>
      </c>
      <c r="E28" s="36">
        <v>59</v>
      </c>
      <c r="F28" s="37">
        <v>166</v>
      </c>
      <c r="G28" s="34">
        <v>4635</v>
      </c>
    </row>
    <row r="29" spans="1:7" ht="22.5" hidden="1" customHeight="1" outlineLevel="2" x14ac:dyDescent="0.25">
      <c r="A29" s="35" t="s">
        <v>34</v>
      </c>
      <c r="B29" s="26" t="s">
        <v>15</v>
      </c>
      <c r="C29" s="38">
        <v>4.0199999999999996</v>
      </c>
      <c r="D29" s="38">
        <v>3.08</v>
      </c>
      <c r="E29" s="38">
        <v>4.43</v>
      </c>
      <c r="F29" s="27">
        <v>11.53</v>
      </c>
      <c r="G29" s="28">
        <v>298.41000000000003</v>
      </c>
    </row>
    <row r="30" spans="1:7" ht="22.5" hidden="1" customHeight="1" outlineLevel="2" x14ac:dyDescent="0.25">
      <c r="A30" s="35" t="s">
        <v>35</v>
      </c>
      <c r="B30" s="26" t="s">
        <v>36</v>
      </c>
      <c r="C30" s="36">
        <v>1024.8756218905473</v>
      </c>
      <c r="D30" s="36">
        <v>1032.4675324675325</v>
      </c>
      <c r="E30" s="36">
        <v>1073.1376975169301</v>
      </c>
      <c r="F30" s="36">
        <v>1045.4466608846487</v>
      </c>
      <c r="G30" s="34">
        <v>1084.8631078046981</v>
      </c>
    </row>
    <row r="31" spans="1:7" ht="22.5" hidden="1" customHeight="1" outlineLevel="2" x14ac:dyDescent="0.25">
      <c r="A31" s="35" t="s">
        <v>37</v>
      </c>
      <c r="B31" s="26" t="s">
        <v>11</v>
      </c>
      <c r="C31" s="38">
        <v>153.92999267578099</v>
      </c>
      <c r="D31" s="38">
        <v>269.14999389648398</v>
      </c>
      <c r="E31" s="38">
        <v>26.7600002288818</v>
      </c>
      <c r="F31" s="27">
        <v>449.83998680114672</v>
      </c>
      <c r="G31" s="28">
        <v>17742.690093994101</v>
      </c>
    </row>
    <row r="32" spans="1:7" ht="22.5" hidden="1" customHeight="1" outlineLevel="2" x14ac:dyDescent="0.25">
      <c r="A32" s="35" t="s">
        <v>38</v>
      </c>
      <c r="B32" s="26" t="s">
        <v>22</v>
      </c>
      <c r="C32" s="36">
        <v>6</v>
      </c>
      <c r="D32" s="36">
        <v>11</v>
      </c>
      <c r="E32" s="36">
        <v>1</v>
      </c>
      <c r="F32" s="37">
        <v>18</v>
      </c>
      <c r="G32" s="34">
        <v>693</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0.97</v>
      </c>
      <c r="D35" s="38">
        <v>3.28</v>
      </c>
      <c r="E35" s="38">
        <v>0</v>
      </c>
      <c r="F35" s="27">
        <v>4.25</v>
      </c>
      <c r="G35" s="28">
        <v>157.12</v>
      </c>
    </row>
    <row r="36" spans="1:8" ht="22.5" hidden="1" customHeight="1" outlineLevel="2" x14ac:dyDescent="0.25">
      <c r="A36" s="35" t="s">
        <v>42</v>
      </c>
      <c r="B36" s="26" t="s">
        <v>36</v>
      </c>
      <c r="C36" s="36">
        <v>158.69071409874329</v>
      </c>
      <c r="D36" s="36">
        <v>82.057924968440247</v>
      </c>
      <c r="E36" s="36" t="e">
        <v>#DIV/0!</v>
      </c>
      <c r="F36" s="36">
        <v>105.84470277674041</v>
      </c>
      <c r="G36" s="34">
        <v>112.92445324588913</v>
      </c>
    </row>
    <row r="37" spans="1:8" ht="22.5" hidden="1" customHeight="1" outlineLevel="2" x14ac:dyDescent="0.25">
      <c r="A37" s="35" t="s">
        <v>43</v>
      </c>
      <c r="B37" s="26" t="s">
        <v>11</v>
      </c>
      <c r="C37" s="36">
        <v>4273.9299926757812</v>
      </c>
      <c r="D37" s="36">
        <v>3449.1499938964839</v>
      </c>
      <c r="E37" s="36">
        <v>4780.7600002288818</v>
      </c>
      <c r="F37" s="36">
        <v>12503.839986801147</v>
      </c>
      <c r="G37" s="39">
        <v>341476.69009399408</v>
      </c>
    </row>
    <row r="38" spans="1:8" ht="22.5" hidden="1" customHeight="1" outlineLevel="2" x14ac:dyDescent="0.25">
      <c r="A38" s="35" t="s">
        <v>44</v>
      </c>
      <c r="B38" s="26" t="s">
        <v>11</v>
      </c>
      <c r="C38" s="36">
        <v>3702</v>
      </c>
      <c r="D38" s="36">
        <v>4028</v>
      </c>
      <c r="E38" s="36">
        <v>4536</v>
      </c>
      <c r="F38" s="37">
        <v>12266</v>
      </c>
      <c r="G38" s="34">
        <v>346430</v>
      </c>
    </row>
    <row r="39" spans="1:8" ht="22.5" hidden="1" customHeight="1" outlineLevel="2" x14ac:dyDescent="0.25">
      <c r="A39" s="40" t="s">
        <v>45</v>
      </c>
      <c r="B39" s="26" t="s">
        <v>11</v>
      </c>
      <c r="C39" s="199">
        <v>67781.040029525742</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3853</v>
      </c>
      <c r="D41" s="36">
        <v>4148</v>
      </c>
      <c r="E41" s="36">
        <v>4058</v>
      </c>
      <c r="F41" s="37">
        <v>12059</v>
      </c>
      <c r="G41" s="34">
        <v>328035</v>
      </c>
    </row>
    <row r="42" spans="1:8" ht="22.5" hidden="1" customHeight="1" outlineLevel="2" x14ac:dyDescent="0.25">
      <c r="A42" s="35" t="s">
        <v>48</v>
      </c>
      <c r="B42" s="26" t="s">
        <v>15</v>
      </c>
      <c r="C42" s="38">
        <v>6.45</v>
      </c>
      <c r="D42" s="38">
        <v>6.9</v>
      </c>
      <c r="E42" s="38">
        <v>6.7</v>
      </c>
      <c r="F42" s="27">
        <v>20.05</v>
      </c>
      <c r="G42" s="28">
        <v>595.49</v>
      </c>
    </row>
    <row r="43" spans="1:8" ht="22.5" hidden="1" customHeight="1" outlineLevel="2" x14ac:dyDescent="0.25">
      <c r="A43" s="35" t="s">
        <v>49</v>
      </c>
      <c r="B43" s="26" t="s">
        <v>36</v>
      </c>
      <c r="C43" s="36">
        <v>597.36434108527135</v>
      </c>
      <c r="D43" s="36">
        <v>601.15942028985501</v>
      </c>
      <c r="E43" s="36">
        <v>605.67164179104475</v>
      </c>
      <c r="F43" s="37">
        <v>601.44638403990018</v>
      </c>
      <c r="G43" s="34">
        <v>550.86567364691257</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483.75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3527.8</v>
      </c>
      <c r="D62" s="36">
        <v>3956.3999999999996</v>
      </c>
      <c r="E62" s="36">
        <v>3770.8</v>
      </c>
      <c r="F62" s="36">
        <v>11255</v>
      </c>
      <c r="G62" s="34">
        <v>309445.5</v>
      </c>
    </row>
    <row r="63" spans="1:7" ht="22.5" hidden="1" customHeight="1" outlineLevel="3" x14ac:dyDescent="0.25">
      <c r="A63" s="35" t="s">
        <v>68</v>
      </c>
      <c r="B63" s="46" t="s">
        <v>69</v>
      </c>
      <c r="C63" s="47">
        <v>0.90226448487700583</v>
      </c>
      <c r="D63" s="47">
        <v>0.9625059603164563</v>
      </c>
      <c r="E63" s="47">
        <v>0.94494187459748247</v>
      </c>
      <c r="F63" s="47">
        <v>0.93706003761561307</v>
      </c>
      <c r="G63" s="48">
        <v>0.91804965265652172</v>
      </c>
    </row>
    <row r="64" spans="1:7" ht="22.5" hidden="1" customHeight="1" outlineLevel="3" x14ac:dyDescent="0.25">
      <c r="A64" s="35" t="s">
        <v>70</v>
      </c>
      <c r="B64" s="26" t="s">
        <v>11</v>
      </c>
      <c r="C64" s="36">
        <v>347.28999999999996</v>
      </c>
      <c r="D64" s="36">
        <v>117.13</v>
      </c>
      <c r="E64" s="36">
        <v>183.75</v>
      </c>
      <c r="F64" s="37">
        <v>648.16999999999996</v>
      </c>
      <c r="G64" s="34">
        <v>24455.34</v>
      </c>
    </row>
    <row r="65" spans="1:7" ht="22.5" hidden="1" customHeight="1" outlineLevel="3" x14ac:dyDescent="0.25">
      <c r="A65" s="35" t="s">
        <v>71</v>
      </c>
      <c r="B65" s="46" t="s">
        <v>69</v>
      </c>
      <c r="C65" s="47">
        <v>8.8822334869588779E-2</v>
      </c>
      <c r="D65" s="47">
        <v>2.8495178225625958E-2</v>
      </c>
      <c r="E65" s="47">
        <v>4.6046745904658799E-2</v>
      </c>
      <c r="F65" s="47">
        <v>5.3964833814421319E-2</v>
      </c>
      <c r="G65" s="48">
        <v>7.2553055037469089E-2</v>
      </c>
    </row>
    <row r="66" spans="1:7" ht="22.5" hidden="1" customHeight="1" outlineLevel="3" x14ac:dyDescent="0.25">
      <c r="A66" s="35" t="s">
        <v>72</v>
      </c>
      <c r="B66" s="26" t="s">
        <v>11</v>
      </c>
      <c r="C66" s="36">
        <v>34.85</v>
      </c>
      <c r="D66" s="36">
        <v>36.989999999999995</v>
      </c>
      <c r="E66" s="36">
        <v>35.96</v>
      </c>
      <c r="F66" s="37">
        <v>107.80000000000001</v>
      </c>
      <c r="G66" s="34">
        <v>3167.53</v>
      </c>
    </row>
    <row r="67" spans="1:7" ht="22.5" hidden="1" customHeight="1" outlineLevel="3" x14ac:dyDescent="0.25">
      <c r="A67" s="35" t="s">
        <v>73</v>
      </c>
      <c r="B67" s="46" t="s">
        <v>69</v>
      </c>
      <c r="C67" s="47">
        <v>8.9131802534054231E-3</v>
      </c>
      <c r="D67" s="47">
        <v>8.9988614579177336E-3</v>
      </c>
      <c r="E67" s="47">
        <v>9.0113794978586691E-3</v>
      </c>
      <c r="F67" s="47">
        <v>8.9751285699656239E-3</v>
      </c>
      <c r="G67" s="48">
        <v>9.3972923060090148E-3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7396.68</v>
      </c>
    </row>
    <row r="72" spans="1:7" ht="22.5" hidden="1" customHeight="1" outlineLevel="3" x14ac:dyDescent="0.25">
      <c r="A72" s="35" t="s">
        <v>78</v>
      </c>
      <c r="B72" s="46" t="s">
        <v>69</v>
      </c>
      <c r="C72" s="47">
        <v>0</v>
      </c>
      <c r="D72" s="47">
        <v>0</v>
      </c>
      <c r="E72" s="47">
        <v>0</v>
      </c>
      <c r="F72" s="47">
        <v>0</v>
      </c>
      <c r="G72" s="48">
        <v>4.4278200288955141E-2</v>
      </c>
    </row>
    <row r="73" spans="1:7" ht="22.5" hidden="1" customHeight="1" outlineLevel="3" x14ac:dyDescent="0.25">
      <c r="A73" s="35" t="s">
        <v>79</v>
      </c>
      <c r="B73" s="26" t="s">
        <v>11</v>
      </c>
      <c r="C73" s="36">
        <v>1754.3</v>
      </c>
      <c r="D73" s="36">
        <v>1983.3</v>
      </c>
      <c r="E73" s="36">
        <v>1856.4</v>
      </c>
      <c r="F73" s="37">
        <v>5594</v>
      </c>
      <c r="G73" s="34">
        <v>145968.67000000001</v>
      </c>
    </row>
    <row r="74" spans="1:7" ht="22.5" hidden="1" customHeight="1" outlineLevel="3" x14ac:dyDescent="0.25">
      <c r="A74" s="35" t="s">
        <v>80</v>
      </c>
      <c r="B74" s="46" t="s">
        <v>69</v>
      </c>
      <c r="C74" s="47">
        <v>0.90263592535232284</v>
      </c>
      <c r="D74" s="47">
        <v>0.96528328701518029</v>
      </c>
      <c r="E74" s="47">
        <v>0.93155359293456441</v>
      </c>
      <c r="F74" s="47">
        <v>0.93374016852057096</v>
      </c>
      <c r="G74" s="48">
        <v>0.87380149015131081</v>
      </c>
    </row>
    <row r="75" spans="1:7" ht="22.5" hidden="1" customHeight="1" outlineLevel="3" x14ac:dyDescent="0.25">
      <c r="A75" s="35" t="s">
        <v>81</v>
      </c>
      <c r="B75" s="26" t="s">
        <v>11</v>
      </c>
      <c r="C75" s="36">
        <v>172.07</v>
      </c>
      <c r="D75" s="36">
        <v>52.68</v>
      </c>
      <c r="E75" s="36">
        <v>118.39</v>
      </c>
      <c r="F75" s="37">
        <v>343.14</v>
      </c>
      <c r="G75" s="34">
        <v>12109.42</v>
      </c>
    </row>
    <row r="76" spans="1:7" ht="22.5" hidden="1" customHeight="1" outlineLevel="3" x14ac:dyDescent="0.25">
      <c r="A76" s="35" t="s">
        <v>82</v>
      </c>
      <c r="B76" s="46" t="s">
        <v>69</v>
      </c>
      <c r="C76" s="47">
        <v>8.853477949915875E-2</v>
      </c>
      <c r="D76" s="47">
        <v>2.5639652881540714E-2</v>
      </c>
      <c r="E76" s="47">
        <v>5.9408871938980326E-2</v>
      </c>
      <c r="F76" s="47">
        <v>5.7276296286404849E-2</v>
      </c>
      <c r="G76" s="48">
        <v>7.2489728383961338E-2</v>
      </c>
    </row>
    <row r="77" spans="1:7" ht="22.5" hidden="1" customHeight="1" outlineLevel="3" x14ac:dyDescent="0.25">
      <c r="A77" s="35" t="s">
        <v>83</v>
      </c>
      <c r="B77" s="26" t="s">
        <v>11</v>
      </c>
      <c r="C77" s="36">
        <v>17.16</v>
      </c>
      <c r="D77" s="36">
        <v>18.649999999999999</v>
      </c>
      <c r="E77" s="36">
        <v>18.010000000000002</v>
      </c>
      <c r="F77" s="37">
        <v>53.820000000000007</v>
      </c>
      <c r="G77" s="34">
        <v>1575.38</v>
      </c>
    </row>
    <row r="78" spans="1:7" ht="22.5" hidden="1" customHeight="1" outlineLevel="3" x14ac:dyDescent="0.25">
      <c r="A78" s="35" t="s">
        <v>84</v>
      </c>
      <c r="B78" s="46" t="s">
        <v>69</v>
      </c>
      <c r="C78" s="47">
        <v>8.8292951485184172E-3</v>
      </c>
      <c r="D78" s="47">
        <v>9.0770601032789354E-3</v>
      </c>
      <c r="E78" s="47">
        <v>9.037535126455238E-3</v>
      </c>
      <c r="F78" s="47">
        <v>8.9835351930241582E-3</v>
      </c>
      <c r="G78" s="48">
        <v>9.4305811757726642E-3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6362.53</v>
      </c>
    </row>
    <row r="83" spans="1:7" ht="22.5" hidden="1" customHeight="1" outlineLevel="3" x14ac:dyDescent="0.25">
      <c r="A83" s="35" t="s">
        <v>89</v>
      </c>
      <c r="B83" s="46" t="s">
        <v>69</v>
      </c>
      <c r="C83" s="47">
        <v>0</v>
      </c>
      <c r="D83" s="47">
        <v>0</v>
      </c>
      <c r="E83" s="47">
        <v>0</v>
      </c>
      <c r="F83" s="47">
        <v>0</v>
      </c>
      <c r="G83" s="48">
        <v>3.7422636232751993E-2</v>
      </c>
    </row>
    <row r="84" spans="1:7" ht="22.5" hidden="1" customHeight="1" outlineLevel="3" x14ac:dyDescent="0.25">
      <c r="A84" s="35" t="s">
        <v>90</v>
      </c>
      <c r="B84" s="26" t="s">
        <v>11</v>
      </c>
      <c r="C84" s="36">
        <v>1773.5</v>
      </c>
      <c r="D84" s="36">
        <v>1973.1</v>
      </c>
      <c r="E84" s="36">
        <v>1914.4</v>
      </c>
      <c r="F84" s="37">
        <v>5661</v>
      </c>
      <c r="G84" s="34">
        <v>149717.62</v>
      </c>
    </row>
    <row r="85" spans="1:7" ht="22.5" hidden="1" customHeight="1" outlineLevel="3" x14ac:dyDescent="0.25">
      <c r="A85" s="35" t="s">
        <v>91</v>
      </c>
      <c r="B85" s="46" t="s">
        <v>69</v>
      </c>
      <c r="C85" s="47">
        <v>0.9018973662664449</v>
      </c>
      <c r="D85" s="47">
        <v>0.9597303357669914</v>
      </c>
      <c r="E85" s="47">
        <v>0.9582972503516527</v>
      </c>
      <c r="F85" s="47">
        <v>0.94036388643872693</v>
      </c>
      <c r="G85" s="48">
        <v>0.88059750302055861</v>
      </c>
    </row>
    <row r="86" spans="1:7" ht="22.5" hidden="1" customHeight="1" outlineLevel="3" x14ac:dyDescent="0.25">
      <c r="A86" s="35" t="s">
        <v>92</v>
      </c>
      <c r="B86" s="26" t="s">
        <v>11</v>
      </c>
      <c r="C86" s="36">
        <v>175.22</v>
      </c>
      <c r="D86" s="36">
        <v>64.45</v>
      </c>
      <c r="E86" s="36">
        <v>65.36</v>
      </c>
      <c r="F86" s="37">
        <v>305.03000000000003</v>
      </c>
      <c r="G86" s="34">
        <v>12345.92</v>
      </c>
    </row>
    <row r="87" spans="1:7" ht="22.5" hidden="1" customHeight="1" outlineLevel="3" x14ac:dyDescent="0.25">
      <c r="A87" s="35" t="s">
        <v>93</v>
      </c>
      <c r="B87" s="46" t="s">
        <v>69</v>
      </c>
      <c r="C87" s="47">
        <v>8.9106544413423444E-2</v>
      </c>
      <c r="D87" s="47">
        <v>3.1348953494593587E-2</v>
      </c>
      <c r="E87" s="47">
        <v>3.2717461493409955E-2</v>
      </c>
      <c r="F87" s="47">
        <v>5.0669351047589635E-2</v>
      </c>
      <c r="G87" s="48">
        <v>7.261527617451824E-2</v>
      </c>
    </row>
    <row r="88" spans="1:7" ht="22.5" hidden="1" customHeight="1" outlineLevel="3" x14ac:dyDescent="0.25">
      <c r="A88" s="35" t="s">
        <v>94</v>
      </c>
      <c r="B88" s="26" t="s">
        <v>11</v>
      </c>
      <c r="C88" s="36">
        <v>17.690000000000001</v>
      </c>
      <c r="D88" s="36">
        <v>18.34</v>
      </c>
      <c r="E88" s="36">
        <v>17.95</v>
      </c>
      <c r="F88" s="37">
        <v>53.980000000000004</v>
      </c>
      <c r="G88" s="34">
        <v>1592.15</v>
      </c>
    </row>
    <row r="89" spans="1:7" ht="22.5" hidden="1" customHeight="1" outlineLevel="3" x14ac:dyDescent="0.25">
      <c r="A89" s="35" t="s">
        <v>95</v>
      </c>
      <c r="B89" s="46" t="s">
        <v>69</v>
      </c>
      <c r="C89" s="47">
        <v>8.996089320131611E-3</v>
      </c>
      <c r="D89" s="47">
        <v>8.9207107384149942E-3</v>
      </c>
      <c r="E89" s="47">
        <v>8.9852881549374024E-3</v>
      </c>
      <c r="F89" s="47">
        <v>8.9667625136835346E-3</v>
      </c>
      <c r="G89" s="48">
        <v>9.3645845721711477E-3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1141.25</v>
      </c>
      <c r="D94" s="36">
        <v>1154.8800000000001</v>
      </c>
      <c r="E94" s="36">
        <v>1152.31</v>
      </c>
      <c r="F94" s="37">
        <v>3448.44</v>
      </c>
      <c r="G94" s="34">
        <v>92981.37</v>
      </c>
    </row>
    <row r="95" spans="1:7" ht="22.5" hidden="1" customHeight="1" outlineLevel="2" x14ac:dyDescent="0.25">
      <c r="A95" s="35" t="s">
        <v>101</v>
      </c>
      <c r="B95" s="26" t="s">
        <v>11</v>
      </c>
      <c r="C95" s="36">
        <v>1143.94</v>
      </c>
      <c r="D95" s="36">
        <v>1156.75</v>
      </c>
      <c r="E95" s="36">
        <v>1155</v>
      </c>
      <c r="F95" s="37">
        <v>3455.69</v>
      </c>
      <c r="G95" s="34">
        <v>93531.07</v>
      </c>
    </row>
    <row r="96" spans="1:7" ht="22.5" hidden="1" customHeight="1" outlineLevel="2" x14ac:dyDescent="0.25">
      <c r="A96" s="35" t="s">
        <v>102</v>
      </c>
      <c r="B96" s="26" t="s">
        <v>11</v>
      </c>
      <c r="C96" s="36">
        <v>1139.43</v>
      </c>
      <c r="D96" s="36">
        <v>1153.1300000000001</v>
      </c>
      <c r="E96" s="36">
        <v>1145</v>
      </c>
      <c r="F96" s="37">
        <v>3437.5600000000004</v>
      </c>
      <c r="G96" s="34">
        <v>94826.25</v>
      </c>
    </row>
    <row r="97" spans="1:7" ht="22.5" hidden="1" customHeight="1" outlineLevel="2" x14ac:dyDescent="0.25">
      <c r="A97" s="35" t="s">
        <v>103</v>
      </c>
      <c r="B97" s="26" t="s">
        <v>11</v>
      </c>
      <c r="C97" s="36">
        <v>2269.9</v>
      </c>
      <c r="D97" s="36">
        <v>2273.5</v>
      </c>
      <c r="E97" s="36">
        <v>2289.1</v>
      </c>
      <c r="F97" s="37">
        <v>6832.5</v>
      </c>
      <c r="G97" s="34">
        <v>191448.1</v>
      </c>
    </row>
    <row r="98" spans="1:7" ht="22.5" hidden="1" customHeight="1" outlineLevel="2" x14ac:dyDescent="0.25">
      <c r="A98" s="35" t="s">
        <v>104</v>
      </c>
      <c r="B98" s="46" t="s">
        <v>69</v>
      </c>
      <c r="C98" s="52">
        <v>0.66281806448598679</v>
      </c>
      <c r="D98" s="52">
        <v>0.65617820570544561</v>
      </c>
      <c r="E98" s="52">
        <v>0.66306328226607691</v>
      </c>
      <c r="F98" s="53">
        <v>0.66067538284361649</v>
      </c>
      <c r="G98" s="54">
        <v>0.68048976839978892</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1072.25</v>
      </c>
      <c r="D100" s="36">
        <v>1076.8800000000001</v>
      </c>
      <c r="E100" s="36">
        <v>1075.1199999999999</v>
      </c>
      <c r="F100" s="37">
        <v>3224.25</v>
      </c>
      <c r="G100" s="34">
        <v>92553.12</v>
      </c>
    </row>
    <row r="101" spans="1:7" ht="22.5" hidden="1" customHeight="1" outlineLevel="2" x14ac:dyDescent="0.25">
      <c r="A101" s="35" t="s">
        <v>107</v>
      </c>
      <c r="B101" s="26" t="s">
        <v>11</v>
      </c>
      <c r="C101" s="36">
        <v>1106.75</v>
      </c>
      <c r="D101" s="36">
        <v>1115.8800000000001</v>
      </c>
      <c r="E101" s="36">
        <v>1108.75</v>
      </c>
      <c r="F101" s="37">
        <v>3331.38</v>
      </c>
      <c r="G101" s="34">
        <v>91799.25</v>
      </c>
    </row>
    <row r="102" spans="1:7" ht="22.5" hidden="1" customHeight="1" outlineLevel="2" x14ac:dyDescent="0.25">
      <c r="A102" s="35" t="s">
        <v>108</v>
      </c>
      <c r="B102" s="26" t="s">
        <v>11</v>
      </c>
      <c r="C102" s="36">
        <v>1045.06</v>
      </c>
      <c r="D102" s="36">
        <v>1045.19</v>
      </c>
      <c r="E102" s="36">
        <v>1043.31</v>
      </c>
      <c r="F102" s="37">
        <v>3133.56</v>
      </c>
      <c r="G102" s="34">
        <v>90110.56</v>
      </c>
    </row>
    <row r="103" spans="1:7" ht="22.5" hidden="1" customHeight="1" outlineLevel="2" x14ac:dyDescent="0.25">
      <c r="A103" s="35" t="s">
        <v>109</v>
      </c>
      <c r="B103" s="26" t="s">
        <v>11</v>
      </c>
      <c r="C103" s="36">
        <v>1911.3</v>
      </c>
      <c r="D103" s="36">
        <v>2035.9</v>
      </c>
      <c r="E103" s="36">
        <v>1958.5</v>
      </c>
      <c r="F103" s="37">
        <v>5905.7</v>
      </c>
      <c r="G103" s="34">
        <v>170339.6</v>
      </c>
    </row>
    <row r="104" spans="1:7" ht="22.5" hidden="1" customHeight="1" outlineLevel="2" x14ac:dyDescent="0.25">
      <c r="A104" s="35" t="s">
        <v>110</v>
      </c>
      <c r="B104" s="46" t="s">
        <v>69</v>
      </c>
      <c r="C104" s="52">
        <v>0.59282395488917705</v>
      </c>
      <c r="D104" s="52">
        <v>0.62876202535554904</v>
      </c>
      <c r="E104" s="52">
        <v>0.60687659194714894</v>
      </c>
      <c r="F104" s="53">
        <v>0.60951431440605452</v>
      </c>
      <c r="G104" s="54">
        <v>0.62062880404286291</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208.19</v>
      </c>
      <c r="D106" s="36">
        <v>200.75</v>
      </c>
      <c r="E106" s="36">
        <v>226.56</v>
      </c>
      <c r="F106" s="37">
        <v>635.5</v>
      </c>
      <c r="G106" s="34">
        <v>15460</v>
      </c>
    </row>
    <row r="107" spans="1:7" ht="22.5" hidden="1" customHeight="1" outlineLevel="2" x14ac:dyDescent="0.25">
      <c r="A107" s="35" t="s">
        <v>113</v>
      </c>
      <c r="B107" s="46" t="s">
        <v>69</v>
      </c>
      <c r="C107" s="52">
        <v>4.9791925762938873E-2</v>
      </c>
      <c r="D107" s="52">
        <v>4.6584211259107999E-2</v>
      </c>
      <c r="E107" s="52">
        <v>5.3338355777380164E-2</v>
      </c>
      <c r="F107" s="53">
        <v>4.9889309321568195E-2</v>
      </c>
      <c r="G107" s="54">
        <v>4.273224324652275E-2</v>
      </c>
    </row>
    <row r="108" spans="1:7" ht="22.5" hidden="1" customHeight="1" outlineLevel="2" x14ac:dyDescent="0.25">
      <c r="A108" s="35" t="s">
        <v>114</v>
      </c>
      <c r="B108" s="26" t="s">
        <v>11</v>
      </c>
      <c r="C108" s="36">
        <v>3973.7</v>
      </c>
      <c r="D108" s="36">
        <v>4108</v>
      </c>
      <c r="E108" s="36">
        <v>4021.8</v>
      </c>
      <c r="F108" s="37">
        <v>12103.5</v>
      </c>
      <c r="G108" s="34">
        <v>346334.8</v>
      </c>
    </row>
    <row r="109" spans="1:7" ht="22.5" hidden="1" customHeight="1" outlineLevel="2" x14ac:dyDescent="0.25">
      <c r="A109" s="35" t="s">
        <v>115</v>
      </c>
      <c r="B109" s="26" t="s">
        <v>11</v>
      </c>
      <c r="C109" s="36">
        <v>171</v>
      </c>
      <c r="D109" s="36">
        <v>173</v>
      </c>
      <c r="E109" s="36">
        <v>173</v>
      </c>
      <c r="F109" s="37">
        <v>517</v>
      </c>
      <c r="G109" s="34">
        <v>14077</v>
      </c>
    </row>
    <row r="110" spans="1:7" ht="22.5" hidden="1" customHeight="1" outlineLevel="2" thickBot="1" x14ac:dyDescent="0.3">
      <c r="A110" s="17" t="s">
        <v>116</v>
      </c>
      <c r="B110" s="49" t="s">
        <v>69</v>
      </c>
      <c r="C110" s="55">
        <v>0.59766750693370707</v>
      </c>
      <c r="D110" s="55">
        <v>0.61288642951880645</v>
      </c>
      <c r="E110" s="55">
        <v>0.60211183787983813</v>
      </c>
      <c r="F110" s="55">
        <v>0.60424205027437639</v>
      </c>
      <c r="G110" s="56">
        <v>0.623126647237912</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3973.7</v>
      </c>
      <c r="D112" s="57">
        <v>4108</v>
      </c>
      <c r="E112" s="57">
        <v>4021.8</v>
      </c>
      <c r="F112" s="58">
        <v>12103.5</v>
      </c>
      <c r="G112" s="59">
        <v>346334.8</v>
      </c>
    </row>
    <row r="113" spans="1:7" ht="22.5" hidden="1" customHeight="1" outlineLevel="1" x14ac:dyDescent="0.25">
      <c r="A113" s="35" t="s">
        <v>118</v>
      </c>
      <c r="B113" s="26" t="s">
        <v>11</v>
      </c>
      <c r="C113" s="36">
        <v>3350</v>
      </c>
      <c r="D113" s="36">
        <v>3976</v>
      </c>
      <c r="E113" s="36">
        <v>3866</v>
      </c>
      <c r="F113" s="37">
        <v>11192</v>
      </c>
      <c r="G113" s="34">
        <v>319004</v>
      </c>
    </row>
    <row r="114" spans="1:7" ht="22.5" hidden="1" customHeight="1" outlineLevel="1" x14ac:dyDescent="0.25">
      <c r="A114" s="35" t="s">
        <v>119</v>
      </c>
      <c r="B114" s="26" t="s">
        <v>11</v>
      </c>
      <c r="C114" s="36">
        <v>3795</v>
      </c>
      <c r="D114" s="36">
        <v>3946</v>
      </c>
      <c r="E114" s="36">
        <v>3819</v>
      </c>
      <c r="F114" s="37">
        <v>11560</v>
      </c>
      <c r="G114" s="34">
        <v>329047</v>
      </c>
    </row>
    <row r="115" spans="1:7" ht="22.5" hidden="1" customHeight="1" outlineLevel="1" x14ac:dyDescent="0.25">
      <c r="A115" s="35" t="s">
        <v>120</v>
      </c>
      <c r="B115" s="46" t="s">
        <v>69</v>
      </c>
      <c r="C115" s="52">
        <v>0.95502931776430033</v>
      </c>
      <c r="D115" s="52">
        <v>0.96056475170399225</v>
      </c>
      <c r="E115" s="52">
        <v>0.94957481724600923</v>
      </c>
      <c r="F115" s="52">
        <v>0.95509563349444371</v>
      </c>
      <c r="G115" s="60">
        <v>0.95008356076259159</v>
      </c>
    </row>
    <row r="116" spans="1:7" ht="22.5" hidden="1" customHeight="1" outlineLevel="1" x14ac:dyDescent="0.25">
      <c r="A116" s="35" t="s">
        <v>121</v>
      </c>
      <c r="B116" s="61" t="s">
        <v>122</v>
      </c>
      <c r="C116" s="36">
        <v>1815</v>
      </c>
      <c r="D116" s="36">
        <v>1796</v>
      </c>
      <c r="E116" s="36">
        <v>1848</v>
      </c>
      <c r="F116" s="37">
        <v>5459</v>
      </c>
      <c r="G116" s="34">
        <v>388736</v>
      </c>
    </row>
    <row r="117" spans="1:7" ht="22.5" hidden="1" customHeight="1" outlineLevel="1" x14ac:dyDescent="0.25">
      <c r="A117" s="35" t="s">
        <v>123</v>
      </c>
      <c r="B117" s="61" t="s">
        <v>124</v>
      </c>
      <c r="C117" s="43">
        <v>0.47826086956521741</v>
      </c>
      <c r="D117" s="43">
        <v>0.45514445007602633</v>
      </c>
      <c r="E117" s="43">
        <v>0.48389630793401411</v>
      </c>
      <c r="F117" s="44">
        <v>0.47223183391003459</v>
      </c>
      <c r="G117" s="45">
        <v>1.181399617683796</v>
      </c>
    </row>
    <row r="118" spans="1:7" ht="22.5" hidden="1" customHeight="1" outlineLevel="1" x14ac:dyDescent="0.25">
      <c r="A118" s="35" t="s">
        <v>125</v>
      </c>
      <c r="B118" s="61" t="s">
        <v>122</v>
      </c>
      <c r="C118" s="36">
        <v>58256</v>
      </c>
      <c r="D118" s="36">
        <v>63220</v>
      </c>
      <c r="E118" s="36">
        <v>57236</v>
      </c>
      <c r="F118" s="37">
        <v>178712</v>
      </c>
      <c r="G118" s="34">
        <v>4864128</v>
      </c>
    </row>
    <row r="119" spans="1:7" ht="22.5" hidden="1" customHeight="1" outlineLevel="1" thickBot="1" x14ac:dyDescent="0.3">
      <c r="A119" s="17" t="s">
        <v>126</v>
      </c>
      <c r="B119" s="62" t="s">
        <v>124</v>
      </c>
      <c r="C119" s="63">
        <v>15.350724637681159</v>
      </c>
      <c r="D119" s="63">
        <v>16.021287379624937</v>
      </c>
      <c r="E119" s="63">
        <v>14.987169416077506</v>
      </c>
      <c r="F119" s="64">
        <v>15.459515570934256</v>
      </c>
      <c r="G119" s="65">
        <v>14.782471804939719</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3562.65</v>
      </c>
      <c r="D121" s="57">
        <v>3993.3899999999994</v>
      </c>
      <c r="E121" s="57">
        <v>3806.76</v>
      </c>
      <c r="F121" s="58">
        <v>11362.8</v>
      </c>
      <c r="G121" s="66">
        <v>312613.03000000003</v>
      </c>
    </row>
    <row r="122" spans="1:7" ht="22.5" hidden="1" customHeight="1" outlineLevel="1" x14ac:dyDescent="0.25">
      <c r="A122" s="35" t="s">
        <v>47</v>
      </c>
      <c r="B122" s="26" t="s">
        <v>11</v>
      </c>
      <c r="C122" s="36">
        <v>3795</v>
      </c>
      <c r="D122" s="36">
        <v>3946</v>
      </c>
      <c r="E122" s="36">
        <v>3819</v>
      </c>
      <c r="F122" s="37">
        <v>11560</v>
      </c>
      <c r="G122" s="34">
        <v>329047</v>
      </c>
    </row>
    <row r="123" spans="1:7" ht="22.5" hidden="1" customHeight="1" outlineLevel="1" thickBot="1" x14ac:dyDescent="0.3">
      <c r="A123" s="17" t="s">
        <v>129</v>
      </c>
      <c r="B123" s="49" t="s">
        <v>69</v>
      </c>
      <c r="C123" s="55">
        <v>1.0652183065976168</v>
      </c>
      <c r="D123" s="55">
        <v>0.98813288960006429</v>
      </c>
      <c r="E123" s="55">
        <v>1.0032153327238911</v>
      </c>
      <c r="F123" s="67">
        <v>1.0173548773189707</v>
      </c>
      <c r="G123" s="68">
        <v>1.0525696897534949</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103.9</v>
      </c>
      <c r="D126" s="36">
        <v>129.91</v>
      </c>
      <c r="E126" s="36">
        <v>240.89</v>
      </c>
      <c r="F126" s="36">
        <v>474.7</v>
      </c>
      <c r="G126" s="34">
        <v>17999.59</v>
      </c>
    </row>
    <row r="127" spans="1:7" ht="22.5" hidden="1" customHeight="1" outlineLevel="2" x14ac:dyDescent="0.25">
      <c r="A127" s="69" t="s">
        <v>133</v>
      </c>
      <c r="B127" s="26" t="s">
        <v>11</v>
      </c>
      <c r="C127" s="36">
        <v>103.9</v>
      </c>
      <c r="D127" s="36">
        <v>129.91</v>
      </c>
      <c r="E127" s="36">
        <v>240.89</v>
      </c>
      <c r="F127" s="37">
        <v>474.7</v>
      </c>
      <c r="G127" s="34">
        <v>17999.59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3.45</v>
      </c>
      <c r="D129" s="36">
        <v>4.3499999999999996</v>
      </c>
      <c r="E129" s="36">
        <v>7.98</v>
      </c>
      <c r="F129" s="37">
        <v>15.780000000000001</v>
      </c>
      <c r="G129" s="34">
        <v>613.76</v>
      </c>
    </row>
    <row r="130" spans="1:7" ht="22.5" hidden="1" customHeight="1" outlineLevel="2" x14ac:dyDescent="0.25">
      <c r="A130" s="35" t="s">
        <v>49</v>
      </c>
      <c r="B130" s="26" t="s">
        <v>36</v>
      </c>
      <c r="C130" s="36">
        <v>30.115942028985508</v>
      </c>
      <c r="D130" s="36">
        <v>29.864367816091956</v>
      </c>
      <c r="E130" s="36">
        <v>30.186716791979947</v>
      </c>
      <c r="F130" s="37">
        <v>30.082382762991124</v>
      </c>
      <c r="G130" s="34">
        <v>29.326756386861316</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124.68</v>
      </c>
    </row>
    <row r="133" spans="1:7" ht="22.5" hidden="1" customHeight="1" outlineLevel="2" x14ac:dyDescent="0.25">
      <c r="A133" s="35" t="s">
        <v>138</v>
      </c>
      <c r="B133" s="26" t="s">
        <v>15</v>
      </c>
      <c r="C133" s="38">
        <v>8</v>
      </c>
      <c r="D133" s="38">
        <v>3.27</v>
      </c>
      <c r="E133" s="38">
        <v>5.98</v>
      </c>
      <c r="F133" s="27">
        <v>17.25</v>
      </c>
      <c r="G133" s="28">
        <v>509.83</v>
      </c>
    </row>
    <row r="134" spans="1:7" ht="22.5" hidden="1" customHeight="1" outlineLevel="2" x14ac:dyDescent="0.25">
      <c r="A134" s="35" t="s">
        <v>139</v>
      </c>
      <c r="B134" s="26" t="s">
        <v>11</v>
      </c>
      <c r="C134" s="36">
        <v>289.41000000000003</v>
      </c>
      <c r="D134" s="36">
        <v>76.22</v>
      </c>
      <c r="E134" s="36">
        <v>288.10000000000002</v>
      </c>
      <c r="F134" s="37">
        <v>653.73</v>
      </c>
      <c r="G134" s="34">
        <v>24515.79</v>
      </c>
    </row>
    <row r="135" spans="1:7" ht="22.5" hidden="1" customHeight="1" outlineLevel="2" thickBot="1" x14ac:dyDescent="0.3">
      <c r="A135" s="17" t="s">
        <v>140</v>
      </c>
      <c r="B135" s="18" t="s">
        <v>36</v>
      </c>
      <c r="C135" s="63">
        <v>36.176250000000003</v>
      </c>
      <c r="D135" s="63">
        <v>23.308868501529052</v>
      </c>
      <c r="E135" s="63">
        <v>48.177257525083611</v>
      </c>
      <c r="F135" s="64">
        <v>37.897391304347828</v>
      </c>
      <c r="G135" s="65">
        <v>38.637357961261451</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123.66</v>
      </c>
      <c r="D137" s="57">
        <v>123.65</v>
      </c>
      <c r="E137" s="57">
        <v>126.47</v>
      </c>
      <c r="F137" s="58">
        <v>373.78</v>
      </c>
      <c r="G137" s="59">
        <v>10657.849999999999</v>
      </c>
    </row>
    <row r="138" spans="1:7" ht="22.5" hidden="1" customHeight="1" outlineLevel="1" x14ac:dyDescent="0.25">
      <c r="A138" s="35" t="s">
        <v>144</v>
      </c>
      <c r="B138" s="71" t="s">
        <v>145</v>
      </c>
      <c r="C138" s="38">
        <v>32.584980237154149</v>
      </c>
      <c r="D138" s="38">
        <v>31.335529650278762</v>
      </c>
      <c r="E138" s="38">
        <v>33.115998952605395</v>
      </c>
      <c r="F138" s="38">
        <v>32.333910034602077</v>
      </c>
      <c r="G138" s="72">
        <v>32.390053700535177</v>
      </c>
    </row>
    <row r="139" spans="1:7" ht="22.5" hidden="1" customHeight="1" outlineLevel="1" x14ac:dyDescent="0.25">
      <c r="A139" s="35" t="s">
        <v>146</v>
      </c>
      <c r="B139" s="71" t="s">
        <v>147</v>
      </c>
      <c r="C139" s="73">
        <v>58612</v>
      </c>
      <c r="D139" s="73">
        <v>63360</v>
      </c>
      <c r="E139" s="73">
        <v>57884</v>
      </c>
      <c r="F139" s="37">
        <v>179856</v>
      </c>
      <c r="G139" s="74">
        <v>5238016</v>
      </c>
    </row>
    <row r="140" spans="1:7" ht="22.5" hidden="1" customHeight="1" outlineLevel="1" x14ac:dyDescent="0.25">
      <c r="A140" s="40" t="s">
        <v>148</v>
      </c>
      <c r="B140" s="71" t="s">
        <v>149</v>
      </c>
      <c r="C140" s="38">
        <v>15.444532279314888</v>
      </c>
      <c r="D140" s="38">
        <v>16.056766345666496</v>
      </c>
      <c r="E140" s="38">
        <v>15.156847342236187</v>
      </c>
      <c r="F140" s="38">
        <v>15.558477508650519</v>
      </c>
      <c r="G140" s="72">
        <v>15.918747169857193</v>
      </c>
    </row>
    <row r="141" spans="1:7" ht="22.5" hidden="1" customHeight="1" outlineLevel="1" x14ac:dyDescent="0.25">
      <c r="A141" s="35" t="s">
        <v>150</v>
      </c>
      <c r="B141" s="71" t="s">
        <v>151</v>
      </c>
      <c r="C141" s="36">
        <v>239</v>
      </c>
      <c r="D141" s="36">
        <v>239</v>
      </c>
      <c r="E141" s="36">
        <v>240</v>
      </c>
      <c r="F141" s="37">
        <v>718</v>
      </c>
      <c r="G141" s="39">
        <v>17392</v>
      </c>
    </row>
    <row r="142" spans="1:7" ht="22.5" hidden="1" customHeight="1" outlineLevel="1" x14ac:dyDescent="0.25">
      <c r="A142" s="35" t="s">
        <v>152</v>
      </c>
      <c r="B142" s="71" t="s">
        <v>153</v>
      </c>
      <c r="C142" s="38">
        <v>6.2977602108036893E-2</v>
      </c>
      <c r="D142" s="38">
        <v>6.0567663456664977E-2</v>
      </c>
      <c r="E142" s="38">
        <v>6.2843676355066769E-2</v>
      </c>
      <c r="F142" s="27">
        <v>6.2110726643598617E-2</v>
      </c>
      <c r="G142" s="72">
        <v>5.2855671074345002E-2</v>
      </c>
    </row>
    <row r="143" spans="1:7" ht="22.5" hidden="1" customHeight="1" outlineLevel="1" thickBot="1" x14ac:dyDescent="0.3">
      <c r="A143" s="17" t="s">
        <v>154</v>
      </c>
      <c r="B143" s="75" t="s">
        <v>151</v>
      </c>
      <c r="C143" s="76">
        <v>142</v>
      </c>
      <c r="D143" s="76">
        <v>54</v>
      </c>
      <c r="E143" s="76">
        <v>95</v>
      </c>
      <c r="F143" s="77">
        <v>291</v>
      </c>
      <c r="G143" s="78">
        <v>8492</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57">
        <v>178</v>
      </c>
      <c r="D151" s="157">
        <v>866</v>
      </c>
      <c r="E151" s="157">
        <v>1108</v>
      </c>
      <c r="F151" s="36">
        <v>2152</v>
      </c>
      <c r="G151" s="39">
        <v>51538</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57">
        <v>0</v>
      </c>
      <c r="D154" s="157">
        <v>1506</v>
      </c>
      <c r="E154" s="157">
        <v>498</v>
      </c>
      <c r="F154" s="36">
        <v>2004</v>
      </c>
      <c r="G154" s="39">
        <v>62430</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57">
        <v>1888</v>
      </c>
      <c r="D157" s="157">
        <v>1550</v>
      </c>
      <c r="E157" s="157">
        <v>1684</v>
      </c>
      <c r="F157" s="36">
        <v>5122</v>
      </c>
      <c r="G157" s="39">
        <v>136096</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9278</v>
      </c>
      <c r="D166" s="194"/>
      <c r="E166" s="194"/>
      <c r="F166" s="195"/>
      <c r="G166" s="86">
        <v>253974.25997924805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160399.889984131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58" t="s">
        <v>176</v>
      </c>
      <c r="E173" s="158" t="s">
        <v>177</v>
      </c>
      <c r="F173" s="158" t="s">
        <v>178</v>
      </c>
      <c r="G173" s="96" t="s">
        <v>179</v>
      </c>
    </row>
    <row r="174" spans="1:10" ht="30.75" hidden="1" customHeight="1" outlineLevel="1" x14ac:dyDescent="0.25">
      <c r="A174" s="171" t="s">
        <v>344</v>
      </c>
      <c r="B174" s="172"/>
      <c r="C174" s="172"/>
      <c r="D174" s="97" t="s">
        <v>347</v>
      </c>
      <c r="E174" s="98" t="s">
        <v>196</v>
      </c>
      <c r="F174" s="98" t="s">
        <v>197</v>
      </c>
      <c r="G174" s="99">
        <v>500</v>
      </c>
    </row>
    <row r="175" spans="1:10" ht="30.75" hidden="1" customHeight="1" outlineLevel="1" x14ac:dyDescent="0.25">
      <c r="A175" s="171" t="s">
        <v>322</v>
      </c>
      <c r="B175" s="172"/>
      <c r="C175" s="172"/>
      <c r="D175" s="97">
        <v>9</v>
      </c>
      <c r="E175" s="98" t="s">
        <v>218</v>
      </c>
      <c r="F175" s="98" t="s">
        <v>202</v>
      </c>
      <c r="G175" s="99">
        <v>70</v>
      </c>
    </row>
    <row r="176" spans="1:10" ht="30.75" hidden="1" customHeight="1" outlineLevel="1" x14ac:dyDescent="0.25">
      <c r="A176" s="171" t="s">
        <v>213</v>
      </c>
      <c r="B176" s="172"/>
      <c r="C176" s="172"/>
      <c r="D176" s="97">
        <v>10</v>
      </c>
      <c r="E176" s="98" t="s">
        <v>201</v>
      </c>
      <c r="F176" s="98" t="s">
        <v>202</v>
      </c>
      <c r="G176" s="99">
        <v>45</v>
      </c>
    </row>
    <row r="177" spans="1:10" ht="30.75" hidden="1" customHeight="1" outlineLevel="1" x14ac:dyDescent="0.25">
      <c r="A177" s="171" t="s">
        <v>219</v>
      </c>
      <c r="B177" s="172"/>
      <c r="C177" s="172"/>
      <c r="D177" s="97">
        <v>23</v>
      </c>
      <c r="E177" s="98" t="s">
        <v>209</v>
      </c>
      <c r="F177" s="98" t="s">
        <v>202</v>
      </c>
      <c r="G177" s="99">
        <v>40</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655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58" t="s">
        <v>183</v>
      </c>
      <c r="E191" s="158" t="s">
        <v>184</v>
      </c>
      <c r="F191" s="158" t="s">
        <v>185</v>
      </c>
      <c r="G191" s="158" t="s">
        <v>177</v>
      </c>
      <c r="H191" s="158" t="s">
        <v>186</v>
      </c>
      <c r="I191" s="158"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348</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3" zoomScaleSheetLayoutView="100" zoomScalePageLayoutView="66" workbookViewId="0">
      <selection activeCell="C18" sqref="C18:G18"/>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349</v>
      </c>
      <c r="B2" s="228" t="s">
        <v>1</v>
      </c>
      <c r="C2" s="229"/>
      <c r="D2" s="228" t="s">
        <v>350</v>
      </c>
      <c r="E2" s="229"/>
      <c r="F2" s="230">
        <v>43604</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333500</v>
      </c>
    </row>
    <row r="7" spans="1:8" ht="22.5" hidden="1" customHeight="1" outlineLevel="1" thickBot="1" x14ac:dyDescent="0.3">
      <c r="A7" s="17" t="s">
        <v>12</v>
      </c>
      <c r="B7" s="18" t="s">
        <v>11</v>
      </c>
      <c r="C7" s="19">
        <v>4120</v>
      </c>
      <c r="D7" s="19">
        <v>4061</v>
      </c>
      <c r="E7" s="19">
        <v>3938</v>
      </c>
      <c r="F7" s="19">
        <v>12119</v>
      </c>
      <c r="G7" s="20">
        <v>341166</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7.95</v>
      </c>
      <c r="E9" s="23">
        <v>8</v>
      </c>
      <c r="F9" s="23">
        <v>23.95</v>
      </c>
      <c r="G9" s="24">
        <v>693.85</v>
      </c>
    </row>
    <row r="10" spans="1:8" ht="22.5" hidden="1" customHeight="1" outlineLevel="1" x14ac:dyDescent="0.25">
      <c r="A10" s="25" t="s">
        <v>16</v>
      </c>
      <c r="B10" s="26" t="s">
        <v>15</v>
      </c>
      <c r="C10" s="27">
        <v>0</v>
      </c>
      <c r="D10" s="27">
        <v>0.05</v>
      </c>
      <c r="E10" s="27">
        <v>0</v>
      </c>
      <c r="F10" s="27">
        <v>0.05</v>
      </c>
      <c r="G10" s="28">
        <v>2.15</v>
      </c>
    </row>
    <row r="11" spans="1:8" ht="22.5" hidden="1" customHeight="1" outlineLevel="1" x14ac:dyDescent="0.25">
      <c r="A11" s="29" t="s">
        <v>17</v>
      </c>
      <c r="B11" s="26" t="s">
        <v>15</v>
      </c>
      <c r="C11" s="27">
        <v>0</v>
      </c>
      <c r="D11" s="27">
        <v>0.05</v>
      </c>
      <c r="E11" s="27">
        <v>0</v>
      </c>
      <c r="F11" s="27">
        <v>0.05</v>
      </c>
      <c r="G11" s="28">
        <v>2.15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f>3916.98999023438+967.4</f>
        <v>4884.3899902343801</v>
      </c>
      <c r="D16" s="215"/>
      <c r="E16" s="215"/>
      <c r="F16" s="216"/>
      <c r="G16" s="34">
        <f>118845.339904785+967.4</f>
        <v>119812.73990478499</v>
      </c>
    </row>
    <row r="17" spans="1:7" ht="22.5" hidden="1" customHeight="1" outlineLevel="1" x14ac:dyDescent="0.25">
      <c r="A17" s="25" t="s">
        <v>24</v>
      </c>
      <c r="B17" s="26" t="s">
        <v>22</v>
      </c>
      <c r="C17" s="217">
        <f>155+38</f>
        <v>193</v>
      </c>
      <c r="D17" s="218"/>
      <c r="E17" s="218"/>
      <c r="F17" s="219"/>
      <c r="G17" s="34">
        <f>469738</f>
        <v>469738</v>
      </c>
    </row>
    <row r="18" spans="1:7" ht="22.5" hidden="1" customHeight="1" outlineLevel="1" thickBot="1" x14ac:dyDescent="0.3">
      <c r="A18" s="25" t="s">
        <v>25</v>
      </c>
      <c r="B18" s="26" t="s">
        <v>11</v>
      </c>
      <c r="C18" s="220">
        <f>40140.6600952148-967.4</f>
        <v>39173.260095214799</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0</v>
      </c>
      <c r="D20" s="224"/>
      <c r="E20" s="224"/>
      <c r="F20" s="225"/>
      <c r="G20" s="34">
        <v>627.63999748230003</v>
      </c>
    </row>
    <row r="21" spans="1:7" ht="22.5" hidden="1" customHeight="1" outlineLevel="1" x14ac:dyDescent="0.25">
      <c r="A21" s="25" t="s">
        <v>21</v>
      </c>
      <c r="B21" s="26" t="s">
        <v>22</v>
      </c>
      <c r="C21" s="217">
        <v>0</v>
      </c>
      <c r="D21" s="218"/>
      <c r="E21" s="218"/>
      <c r="F21" s="219"/>
      <c r="G21" s="34">
        <v>49</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41497.929998397798</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3622</v>
      </c>
      <c r="D27" s="36">
        <v>1734</v>
      </c>
      <c r="E27" s="36">
        <v>5444</v>
      </c>
      <c r="F27" s="37">
        <v>10800</v>
      </c>
      <c r="G27" s="34">
        <v>334534</v>
      </c>
    </row>
    <row r="28" spans="1:7" ht="22.5" hidden="1" customHeight="1" outlineLevel="2" x14ac:dyDescent="0.25">
      <c r="A28" s="35" t="s">
        <v>33</v>
      </c>
      <c r="B28" s="26" t="s">
        <v>22</v>
      </c>
      <c r="C28" s="36">
        <v>61</v>
      </c>
      <c r="D28" s="36">
        <v>25</v>
      </c>
      <c r="E28" s="36">
        <v>73</v>
      </c>
      <c r="F28" s="37">
        <v>159</v>
      </c>
      <c r="G28" s="34">
        <v>4794</v>
      </c>
    </row>
    <row r="29" spans="1:7" ht="22.5" hidden="1" customHeight="1" outlineLevel="2" x14ac:dyDescent="0.25">
      <c r="A29" s="35" t="s">
        <v>34</v>
      </c>
      <c r="B29" s="26" t="s">
        <v>15</v>
      </c>
      <c r="C29" s="38">
        <v>3.52</v>
      </c>
      <c r="D29" s="38">
        <v>1.65</v>
      </c>
      <c r="E29" s="38">
        <v>4.8</v>
      </c>
      <c r="F29" s="27">
        <v>9.9699999999999989</v>
      </c>
      <c r="G29" s="28">
        <v>308.38</v>
      </c>
    </row>
    <row r="30" spans="1:7" ht="22.5" hidden="1" customHeight="1" outlineLevel="2" x14ac:dyDescent="0.25">
      <c r="A30" s="35" t="s">
        <v>35</v>
      </c>
      <c r="B30" s="26" t="s">
        <v>36</v>
      </c>
      <c r="C30" s="36">
        <v>1028.9772727272727</v>
      </c>
      <c r="D30" s="36">
        <v>1050.909090909091</v>
      </c>
      <c r="E30" s="36">
        <v>1134.1666666666667</v>
      </c>
      <c r="F30" s="36">
        <v>1083.2497492477435</v>
      </c>
      <c r="G30" s="34">
        <v>1084.8109475322653</v>
      </c>
    </row>
    <row r="31" spans="1:7" ht="22.5" hidden="1" customHeight="1" outlineLevel="2" x14ac:dyDescent="0.25">
      <c r="A31" s="35" t="s">
        <v>37</v>
      </c>
      <c r="B31" s="26" t="s">
        <v>11</v>
      </c>
      <c r="C31" s="38">
        <v>107.169998168945</v>
      </c>
      <c r="D31" s="38">
        <v>332.60000610351602</v>
      </c>
      <c r="E31" s="38">
        <v>0</v>
      </c>
      <c r="F31" s="27">
        <v>439.77000427246105</v>
      </c>
      <c r="G31" s="28">
        <v>18182.460113525402</v>
      </c>
    </row>
    <row r="32" spans="1:7" ht="22.5" hidden="1" customHeight="1" outlineLevel="2" x14ac:dyDescent="0.25">
      <c r="A32" s="35" t="s">
        <v>38</v>
      </c>
      <c r="B32" s="26" t="s">
        <v>22</v>
      </c>
      <c r="C32" s="36">
        <v>4</v>
      </c>
      <c r="D32" s="36">
        <v>13</v>
      </c>
      <c r="E32" s="36">
        <v>0</v>
      </c>
      <c r="F32" s="37">
        <v>17</v>
      </c>
      <c r="G32" s="34">
        <v>710</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1.72</v>
      </c>
      <c r="D35" s="38">
        <v>4.32</v>
      </c>
      <c r="E35" s="38">
        <v>0.43</v>
      </c>
      <c r="F35" s="27">
        <v>6.47</v>
      </c>
      <c r="G35" s="28">
        <v>163.59</v>
      </c>
    </row>
    <row r="36" spans="1:8" ht="22.5" hidden="1" customHeight="1" outlineLevel="2" x14ac:dyDescent="0.25">
      <c r="A36" s="35" t="s">
        <v>42</v>
      </c>
      <c r="B36" s="26" t="s">
        <v>36</v>
      </c>
      <c r="C36" s="36">
        <v>62.308138470316862</v>
      </c>
      <c r="D36" s="36">
        <v>76.990742153591668</v>
      </c>
      <c r="E36" s="36">
        <v>0</v>
      </c>
      <c r="F36" s="36">
        <v>67.970634354321646</v>
      </c>
      <c r="G36" s="34">
        <v>111.14652554267009</v>
      </c>
    </row>
    <row r="37" spans="1:8" ht="22.5" hidden="1" customHeight="1" outlineLevel="2" x14ac:dyDescent="0.25">
      <c r="A37" s="35" t="s">
        <v>43</v>
      </c>
      <c r="B37" s="26" t="s">
        <v>11</v>
      </c>
      <c r="C37" s="36">
        <v>3729.1699981689449</v>
      </c>
      <c r="D37" s="36">
        <v>2066.6000061035161</v>
      </c>
      <c r="E37" s="36">
        <v>5444</v>
      </c>
      <c r="F37" s="36">
        <v>11239.770004272461</v>
      </c>
      <c r="G37" s="39">
        <v>352716.46011352539</v>
      </c>
    </row>
    <row r="38" spans="1:8" ht="22.5" hidden="1" customHeight="1" outlineLevel="2" x14ac:dyDescent="0.25">
      <c r="A38" s="35" t="s">
        <v>44</v>
      </c>
      <c r="B38" s="26" t="s">
        <v>11</v>
      </c>
      <c r="C38" s="36">
        <v>4228</v>
      </c>
      <c r="D38" s="36">
        <v>4150</v>
      </c>
      <c r="E38" s="36">
        <v>4386</v>
      </c>
      <c r="F38" s="37">
        <v>12764</v>
      </c>
      <c r="G38" s="34">
        <v>359194</v>
      </c>
    </row>
    <row r="39" spans="1:8" ht="22.5" hidden="1" customHeight="1" outlineLevel="2" x14ac:dyDescent="0.25">
      <c r="A39" s="40" t="s">
        <v>45</v>
      </c>
      <c r="B39" s="26" t="s">
        <v>11</v>
      </c>
      <c r="C39" s="199">
        <v>66256.810043334961</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4113</v>
      </c>
      <c r="D41" s="36">
        <v>4063</v>
      </c>
      <c r="E41" s="36">
        <v>4173</v>
      </c>
      <c r="F41" s="37">
        <v>12349</v>
      </c>
      <c r="G41" s="34">
        <v>340384</v>
      </c>
    </row>
    <row r="42" spans="1:8" ht="22.5" hidden="1" customHeight="1" outlineLevel="2" x14ac:dyDescent="0.25">
      <c r="A42" s="35" t="s">
        <v>48</v>
      </c>
      <c r="B42" s="26" t="s">
        <v>15</v>
      </c>
      <c r="C42" s="38">
        <v>6.82</v>
      </c>
      <c r="D42" s="38">
        <v>6.75</v>
      </c>
      <c r="E42" s="38">
        <v>6.9</v>
      </c>
      <c r="F42" s="27">
        <v>20.47</v>
      </c>
      <c r="G42" s="28">
        <v>615.96</v>
      </c>
    </row>
    <row r="43" spans="1:8" ht="22.5" hidden="1" customHeight="1" outlineLevel="2" x14ac:dyDescent="0.25">
      <c r="A43" s="35" t="s">
        <v>49</v>
      </c>
      <c r="B43" s="26" t="s">
        <v>36</v>
      </c>
      <c r="C43" s="36">
        <v>603.07917888563043</v>
      </c>
      <c r="D43" s="36">
        <v>601.92592592592598</v>
      </c>
      <c r="E43" s="36">
        <v>604.78260869565213</v>
      </c>
      <c r="F43" s="37">
        <v>603.27308255984371</v>
      </c>
      <c r="G43" s="34">
        <v>552.6073121631274</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463.74999999999989</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3759.6</v>
      </c>
      <c r="D62" s="36">
        <v>3783.5</v>
      </c>
      <c r="E62" s="36">
        <v>3707.1000000000004</v>
      </c>
      <c r="F62" s="36">
        <v>11250.2</v>
      </c>
      <c r="G62" s="34">
        <v>320695.69999999995</v>
      </c>
    </row>
    <row r="63" spans="1:7" ht="22.5" hidden="1" customHeight="1" outlineLevel="3" x14ac:dyDescent="0.25">
      <c r="A63" s="35" t="s">
        <v>68</v>
      </c>
      <c r="B63" s="46" t="s">
        <v>69</v>
      </c>
      <c r="C63" s="47">
        <v>0.9021214106264891</v>
      </c>
      <c r="D63" s="47">
        <v>0.90766458992560695</v>
      </c>
      <c r="E63" s="47">
        <v>0.91102116647866771</v>
      </c>
      <c r="F63" s="47">
        <v>0.90690338708286222</v>
      </c>
      <c r="G63" s="48">
        <v>0.91765399968592753</v>
      </c>
    </row>
    <row r="64" spans="1:7" ht="22.5" hidden="1" customHeight="1" outlineLevel="3" x14ac:dyDescent="0.25">
      <c r="A64" s="35" t="s">
        <v>70</v>
      </c>
      <c r="B64" s="26" t="s">
        <v>11</v>
      </c>
      <c r="C64" s="36">
        <v>367.61</v>
      </c>
      <c r="D64" s="36">
        <v>343.32</v>
      </c>
      <c r="E64" s="36">
        <v>320.14</v>
      </c>
      <c r="F64" s="37">
        <v>1031.0700000000002</v>
      </c>
      <c r="G64" s="34">
        <v>25486.41</v>
      </c>
    </row>
    <row r="65" spans="1:7" ht="22.5" hidden="1" customHeight="1" outlineLevel="3" x14ac:dyDescent="0.25">
      <c r="A65" s="35" t="s">
        <v>71</v>
      </c>
      <c r="B65" s="46" t="s">
        <v>69</v>
      </c>
      <c r="C65" s="47">
        <v>8.8208546590170148E-2</v>
      </c>
      <c r="D65" s="47">
        <v>8.2362734772897933E-2</v>
      </c>
      <c r="E65" s="47">
        <v>7.8674520848231941E-2</v>
      </c>
      <c r="F65" s="47">
        <v>8.3116822396004236E-2</v>
      </c>
      <c r="G65" s="48">
        <v>7.2928031383443628E-2</v>
      </c>
    </row>
    <row r="66" spans="1:7" ht="22.5" hidden="1" customHeight="1" outlineLevel="3" x14ac:dyDescent="0.25">
      <c r="A66" s="35" t="s">
        <v>72</v>
      </c>
      <c r="B66" s="26" t="s">
        <v>11</v>
      </c>
      <c r="C66" s="36">
        <v>40.299999999999997</v>
      </c>
      <c r="D66" s="36">
        <v>41.57</v>
      </c>
      <c r="E66" s="36">
        <v>41.93</v>
      </c>
      <c r="F66" s="37">
        <v>123.80000000000001</v>
      </c>
      <c r="G66" s="34">
        <v>3291.33</v>
      </c>
    </row>
    <row r="67" spans="1:7" ht="22.5" hidden="1" customHeight="1" outlineLevel="3" x14ac:dyDescent="0.25">
      <c r="A67" s="35" t="s">
        <v>73</v>
      </c>
      <c r="B67" s="46" t="s">
        <v>69</v>
      </c>
      <c r="C67" s="47">
        <v>9.6700427833406512E-3</v>
      </c>
      <c r="D67" s="47">
        <v>9.972675301495303E-3</v>
      </c>
      <c r="E67" s="47">
        <v>1.0304312673100412E-2</v>
      </c>
      <c r="F67" s="47">
        <v>9.9797905211336992E-3</v>
      </c>
      <c r="G67" s="48">
        <v>9.4179689306288922E-3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7396.68</v>
      </c>
    </row>
    <row r="72" spans="1:7" ht="22.5" hidden="1" customHeight="1" outlineLevel="3" x14ac:dyDescent="0.25">
      <c r="A72" s="35" t="s">
        <v>78</v>
      </c>
      <c r="B72" s="46" t="s">
        <v>69</v>
      </c>
      <c r="C72" s="47">
        <v>0</v>
      </c>
      <c r="D72" s="47">
        <v>0</v>
      </c>
      <c r="E72" s="47">
        <v>0</v>
      </c>
      <c r="F72" s="47">
        <v>0</v>
      </c>
      <c r="G72" s="48">
        <v>4.2729723069144736E-2</v>
      </c>
    </row>
    <row r="73" spans="1:7" ht="22.5" hidden="1" customHeight="1" outlineLevel="3" x14ac:dyDescent="0.25">
      <c r="A73" s="35" t="s">
        <v>79</v>
      </c>
      <c r="B73" s="26" t="s">
        <v>11</v>
      </c>
      <c r="C73" s="36">
        <v>1866.5</v>
      </c>
      <c r="D73" s="36">
        <v>1866.3</v>
      </c>
      <c r="E73" s="36">
        <v>1748.9</v>
      </c>
      <c r="F73" s="37">
        <v>5481.7000000000007</v>
      </c>
      <c r="G73" s="34">
        <v>151450.37</v>
      </c>
    </row>
    <row r="74" spans="1:7" ht="22.5" hidden="1" customHeight="1" outlineLevel="3" x14ac:dyDescent="0.25">
      <c r="A74" s="35" t="s">
        <v>80</v>
      </c>
      <c r="B74" s="46" t="s">
        <v>69</v>
      </c>
      <c r="C74" s="47">
        <v>0.90021221182598621</v>
      </c>
      <c r="D74" s="47">
        <v>0.90624362672260572</v>
      </c>
      <c r="E74" s="47">
        <v>0.91044442015065619</v>
      </c>
      <c r="F74" s="47">
        <v>0.90551083550417844</v>
      </c>
      <c r="G74" s="48">
        <v>0.87491041505371403</v>
      </c>
    </row>
    <row r="75" spans="1:7" ht="22.5" hidden="1" customHeight="1" outlineLevel="3" x14ac:dyDescent="0.25">
      <c r="A75" s="35" t="s">
        <v>81</v>
      </c>
      <c r="B75" s="26" t="s">
        <v>11</v>
      </c>
      <c r="C75" s="36">
        <v>186.73</v>
      </c>
      <c r="D75" s="36">
        <v>172.42</v>
      </c>
      <c r="E75" s="36">
        <v>152.12</v>
      </c>
      <c r="F75" s="37">
        <v>511.27</v>
      </c>
      <c r="G75" s="34">
        <v>12620.69</v>
      </c>
    </row>
    <row r="76" spans="1:7" ht="22.5" hidden="1" customHeight="1" outlineLevel="3" x14ac:dyDescent="0.25">
      <c r="A76" s="35" t="s">
        <v>82</v>
      </c>
      <c r="B76" s="46" t="s">
        <v>69</v>
      </c>
      <c r="C76" s="47">
        <v>9.0059805150959765E-2</v>
      </c>
      <c r="D76" s="47">
        <v>8.3724227680175581E-2</v>
      </c>
      <c r="E76" s="47">
        <v>7.9190808618741962E-2</v>
      </c>
      <c r="F76" s="47">
        <v>8.4455647858916252E-2</v>
      </c>
      <c r="G76" s="48">
        <v>7.2908195114770993E-2</v>
      </c>
    </row>
    <row r="77" spans="1:7" ht="22.5" hidden="1" customHeight="1" outlineLevel="3" x14ac:dyDescent="0.25">
      <c r="A77" s="35" t="s">
        <v>83</v>
      </c>
      <c r="B77" s="26" t="s">
        <v>11</v>
      </c>
      <c r="C77" s="36">
        <v>20.170000000000002</v>
      </c>
      <c r="D77" s="36">
        <v>20.66</v>
      </c>
      <c r="E77" s="36">
        <v>19.91</v>
      </c>
      <c r="F77" s="37">
        <v>60.739999999999995</v>
      </c>
      <c r="G77" s="34">
        <v>1636.12</v>
      </c>
    </row>
    <row r="78" spans="1:7" ht="22.5" hidden="1" customHeight="1" outlineLevel="3" x14ac:dyDescent="0.25">
      <c r="A78" s="35" t="s">
        <v>84</v>
      </c>
      <c r="B78" s="46" t="s">
        <v>69</v>
      </c>
      <c r="C78" s="47">
        <v>9.7279830230539207E-3</v>
      </c>
      <c r="D78" s="47">
        <v>1.0032145597218579E-2</v>
      </c>
      <c r="E78" s="47">
        <v>1.0364771230601843E-2</v>
      </c>
      <c r="F78" s="47">
        <v>1.00335166369053E-2</v>
      </c>
      <c r="G78" s="48">
        <v>9.4516667623702911E-3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6362.53</v>
      </c>
    </row>
    <row r="83" spans="1:7" ht="22.5" hidden="1" customHeight="1" outlineLevel="3" x14ac:dyDescent="0.25">
      <c r="A83" s="35" t="s">
        <v>89</v>
      </c>
      <c r="B83" s="46" t="s">
        <v>69</v>
      </c>
      <c r="C83" s="47">
        <v>0</v>
      </c>
      <c r="D83" s="47">
        <v>0</v>
      </c>
      <c r="E83" s="47">
        <v>0</v>
      </c>
      <c r="F83" s="47">
        <v>0</v>
      </c>
      <c r="G83" s="48">
        <v>3.6074985266733639E-2</v>
      </c>
    </row>
    <row r="84" spans="1:7" ht="22.5" hidden="1" customHeight="1" outlineLevel="3" x14ac:dyDescent="0.25">
      <c r="A84" s="35" t="s">
        <v>90</v>
      </c>
      <c r="B84" s="26" t="s">
        <v>11</v>
      </c>
      <c r="C84" s="36">
        <v>1893.1</v>
      </c>
      <c r="D84" s="36">
        <v>1917.2</v>
      </c>
      <c r="E84" s="36">
        <v>1958.2</v>
      </c>
      <c r="F84" s="37">
        <v>5768.5</v>
      </c>
      <c r="G84" s="34">
        <v>155486.12</v>
      </c>
    </row>
    <row r="85" spans="1:7" ht="22.5" hidden="1" customHeight="1" outlineLevel="3" x14ac:dyDescent="0.25">
      <c r="A85" s="35" t="s">
        <v>91</v>
      </c>
      <c r="B85" s="46" t="s">
        <v>69</v>
      </c>
      <c r="C85" s="47">
        <v>0.90401172813271502</v>
      </c>
      <c r="D85" s="47">
        <v>0.90905211449922019</v>
      </c>
      <c r="E85" s="47">
        <v>0.91153688600901195</v>
      </c>
      <c r="F85" s="47">
        <v>0.90823067815397007</v>
      </c>
      <c r="G85" s="48">
        <v>0.8815926193167779</v>
      </c>
    </row>
    <row r="86" spans="1:7" ht="22.5" hidden="1" customHeight="1" outlineLevel="3" x14ac:dyDescent="0.25">
      <c r="A86" s="35" t="s">
        <v>92</v>
      </c>
      <c r="B86" s="26" t="s">
        <v>11</v>
      </c>
      <c r="C86" s="36">
        <v>180.88</v>
      </c>
      <c r="D86" s="36">
        <v>170.9</v>
      </c>
      <c r="E86" s="36">
        <v>168.02</v>
      </c>
      <c r="F86" s="37">
        <v>519.79999999999995</v>
      </c>
      <c r="G86" s="34">
        <v>12865.72</v>
      </c>
    </row>
    <row r="87" spans="1:7" ht="22.5" hidden="1" customHeight="1" outlineLevel="3" x14ac:dyDescent="0.25">
      <c r="A87" s="35" t="s">
        <v>93</v>
      </c>
      <c r="B87" s="46" t="s">
        <v>69</v>
      </c>
      <c r="C87" s="47">
        <v>8.6375596315379791E-2</v>
      </c>
      <c r="D87" s="47">
        <v>8.1033281018108028E-2</v>
      </c>
      <c r="E87" s="47">
        <v>7.8212862622425799E-2</v>
      </c>
      <c r="F87" s="47">
        <v>8.1840739621120498E-2</v>
      </c>
      <c r="G87" s="48">
        <v>7.2947500356920963E-2</v>
      </c>
    </row>
    <row r="88" spans="1:7" ht="22.5" hidden="1" customHeight="1" outlineLevel="3" x14ac:dyDescent="0.25">
      <c r="A88" s="35" t="s">
        <v>94</v>
      </c>
      <c r="B88" s="26" t="s">
        <v>11</v>
      </c>
      <c r="C88" s="36">
        <v>20.13</v>
      </c>
      <c r="D88" s="36">
        <v>20.91</v>
      </c>
      <c r="E88" s="36">
        <v>22.02</v>
      </c>
      <c r="F88" s="37">
        <v>63.06</v>
      </c>
      <c r="G88" s="34">
        <v>1655.21</v>
      </c>
    </row>
    <row r="89" spans="1:7" ht="22.5" hidden="1" customHeight="1" outlineLevel="3" x14ac:dyDescent="0.25">
      <c r="A89" s="35" t="s">
        <v>95</v>
      </c>
      <c r="B89" s="46" t="s">
        <v>69</v>
      </c>
      <c r="C89" s="47">
        <v>9.6126755519051043E-3</v>
      </c>
      <c r="D89" s="47">
        <v>9.9146044826719654E-3</v>
      </c>
      <c r="E89" s="47">
        <v>1.0250251368562171E-2</v>
      </c>
      <c r="F89" s="47">
        <v>9.92858222490931E-3</v>
      </c>
      <c r="G89" s="48">
        <v>9.3848950595675287E-3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1157.31</v>
      </c>
      <c r="D94" s="36">
        <v>1144.57</v>
      </c>
      <c r="E94" s="36">
        <v>1156</v>
      </c>
      <c r="F94" s="37">
        <v>3457.88</v>
      </c>
      <c r="G94" s="34">
        <v>96439.25</v>
      </c>
    </row>
    <row r="95" spans="1:7" ht="22.5" hidden="1" customHeight="1" outlineLevel="2" x14ac:dyDescent="0.25">
      <c r="A95" s="35" t="s">
        <v>101</v>
      </c>
      <c r="B95" s="26" t="s">
        <v>11</v>
      </c>
      <c r="C95" s="36">
        <v>1159.18</v>
      </c>
      <c r="D95" s="36">
        <v>1147.19</v>
      </c>
      <c r="E95" s="36">
        <v>1153.31</v>
      </c>
      <c r="F95" s="37">
        <v>3459.68</v>
      </c>
      <c r="G95" s="34">
        <v>96990.75</v>
      </c>
    </row>
    <row r="96" spans="1:7" ht="22.5" hidden="1" customHeight="1" outlineLevel="2" x14ac:dyDescent="0.25">
      <c r="A96" s="35" t="s">
        <v>102</v>
      </c>
      <c r="B96" s="26" t="s">
        <v>11</v>
      </c>
      <c r="C96" s="36">
        <v>1154.6199999999999</v>
      </c>
      <c r="D96" s="36">
        <v>1142.69</v>
      </c>
      <c r="E96" s="36">
        <v>1154.25</v>
      </c>
      <c r="F96" s="37">
        <v>3451.56</v>
      </c>
      <c r="G96" s="34">
        <v>98277.81</v>
      </c>
    </row>
    <row r="97" spans="1:7" ht="22.5" hidden="1" customHeight="1" outlineLevel="2" x14ac:dyDescent="0.25">
      <c r="A97" s="35" t="s">
        <v>103</v>
      </c>
      <c r="B97" s="26" t="s">
        <v>11</v>
      </c>
      <c r="C97" s="36">
        <v>2374.5</v>
      </c>
      <c r="D97" s="36">
        <v>2310.6999999999998</v>
      </c>
      <c r="E97" s="36">
        <v>2285.6999999999998</v>
      </c>
      <c r="F97" s="37">
        <v>6970.9</v>
      </c>
      <c r="G97" s="34">
        <v>198419</v>
      </c>
    </row>
    <row r="98" spans="1:7" ht="22.5" hidden="1" customHeight="1" outlineLevel="2" x14ac:dyDescent="0.25">
      <c r="A98" s="35" t="s">
        <v>104</v>
      </c>
      <c r="B98" s="46" t="s">
        <v>69</v>
      </c>
      <c r="C98" s="52">
        <v>0.68407512294338124</v>
      </c>
      <c r="D98" s="52">
        <v>0.672800593981569</v>
      </c>
      <c r="E98" s="52">
        <v>0.65992793541904859</v>
      </c>
      <c r="F98" s="53">
        <v>0.67227498572685052</v>
      </c>
      <c r="G98" s="54">
        <v>0.68019776364575224</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1084.8800000000001</v>
      </c>
      <c r="D100" s="36">
        <v>1107.43</v>
      </c>
      <c r="E100" s="36">
        <v>1118.8800000000001</v>
      </c>
      <c r="F100" s="37">
        <v>3311.1900000000005</v>
      </c>
      <c r="G100" s="34">
        <v>95864.31</v>
      </c>
    </row>
    <row r="101" spans="1:7" ht="22.5" hidden="1" customHeight="1" outlineLevel="2" x14ac:dyDescent="0.25">
      <c r="A101" s="35" t="s">
        <v>107</v>
      </c>
      <c r="B101" s="26" t="s">
        <v>11</v>
      </c>
      <c r="C101" s="36">
        <v>1117.5</v>
      </c>
      <c r="D101" s="36">
        <v>1095.6199999999999</v>
      </c>
      <c r="E101" s="36">
        <v>1116.19</v>
      </c>
      <c r="F101" s="37">
        <v>3329.31</v>
      </c>
      <c r="G101" s="34">
        <v>95128.56</v>
      </c>
    </row>
    <row r="102" spans="1:7" ht="22.5" hidden="1" customHeight="1" outlineLevel="2" x14ac:dyDescent="0.25">
      <c r="A102" s="35" t="s">
        <v>108</v>
      </c>
      <c r="B102" s="26" t="s">
        <v>11</v>
      </c>
      <c r="C102" s="36">
        <v>1068.56</v>
      </c>
      <c r="D102" s="36">
        <v>1102</v>
      </c>
      <c r="E102" s="36">
        <v>1127.06</v>
      </c>
      <c r="F102" s="37">
        <v>3297.62</v>
      </c>
      <c r="G102" s="34">
        <v>93408.18</v>
      </c>
    </row>
    <row r="103" spans="1:7" ht="22.5" hidden="1" customHeight="1" outlineLevel="2" x14ac:dyDescent="0.25">
      <c r="A103" s="35" t="s">
        <v>109</v>
      </c>
      <c r="B103" s="26" t="s">
        <v>11</v>
      </c>
      <c r="C103" s="36">
        <v>2028.5</v>
      </c>
      <c r="D103" s="36">
        <v>2061.3000000000002</v>
      </c>
      <c r="E103" s="36">
        <v>2016.8</v>
      </c>
      <c r="F103" s="37">
        <v>6106.6</v>
      </c>
      <c r="G103" s="34">
        <v>176446.2</v>
      </c>
    </row>
    <row r="104" spans="1:7" ht="22.5" hidden="1" customHeight="1" outlineLevel="2" x14ac:dyDescent="0.25">
      <c r="A104" s="35" t="s">
        <v>110</v>
      </c>
      <c r="B104" s="46" t="s">
        <v>69</v>
      </c>
      <c r="C104" s="52">
        <v>0.62015811968424983</v>
      </c>
      <c r="D104" s="52">
        <v>0.6236819412716903</v>
      </c>
      <c r="E104" s="52">
        <v>0.59985782822199019</v>
      </c>
      <c r="F104" s="53">
        <v>0.61446229266702368</v>
      </c>
      <c r="G104" s="54">
        <v>0.62041332125883508</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197.56</v>
      </c>
      <c r="D106" s="36">
        <v>181.38</v>
      </c>
      <c r="E106" s="36">
        <v>183.18</v>
      </c>
      <c r="F106" s="37">
        <v>562.12</v>
      </c>
      <c r="G106" s="34">
        <v>16022.119999999999</v>
      </c>
    </row>
    <row r="107" spans="1:7" ht="22.5" hidden="1" customHeight="1" outlineLevel="2" x14ac:dyDescent="0.25">
      <c r="A107" s="35" t="s">
        <v>113</v>
      </c>
      <c r="B107" s="46" t="s">
        <v>69</v>
      </c>
      <c r="C107" s="52">
        <v>4.4869407222348397E-2</v>
      </c>
      <c r="D107" s="52">
        <v>4.1486733760292771E-2</v>
      </c>
      <c r="E107" s="52">
        <v>4.2575246949447997E-2</v>
      </c>
      <c r="F107" s="53">
        <v>4.298375071688014E-2</v>
      </c>
      <c r="G107" s="54">
        <v>4.2741017304353666E-2</v>
      </c>
    </row>
    <row r="108" spans="1:7" ht="22.5" hidden="1" customHeight="1" outlineLevel="2" x14ac:dyDescent="0.25">
      <c r="A108" s="35" t="s">
        <v>114</v>
      </c>
      <c r="B108" s="26" t="s">
        <v>11</v>
      </c>
      <c r="C108" s="36">
        <v>4204.5</v>
      </c>
      <c r="D108" s="36">
        <v>4191.7</v>
      </c>
      <c r="E108" s="36">
        <v>4120.3</v>
      </c>
      <c r="F108" s="37">
        <v>12516.5</v>
      </c>
      <c r="G108" s="34">
        <v>358851.3</v>
      </c>
    </row>
    <row r="109" spans="1:7" ht="22.5" hidden="1" customHeight="1" outlineLevel="2" x14ac:dyDescent="0.25">
      <c r="A109" s="35" t="s">
        <v>115</v>
      </c>
      <c r="B109" s="26" t="s">
        <v>11</v>
      </c>
      <c r="C109" s="36">
        <v>181</v>
      </c>
      <c r="D109" s="36">
        <v>173</v>
      </c>
      <c r="E109" s="36">
        <v>159</v>
      </c>
      <c r="F109" s="37">
        <v>513</v>
      </c>
      <c r="G109" s="34">
        <v>14590</v>
      </c>
    </row>
    <row r="110" spans="1:7" ht="22.5" hidden="1" customHeight="1" outlineLevel="2" thickBot="1" x14ac:dyDescent="0.3">
      <c r="A110" s="17" t="s">
        <v>116</v>
      </c>
      <c r="B110" s="49" t="s">
        <v>69</v>
      </c>
      <c r="C110" s="55">
        <v>0.62362337864596085</v>
      </c>
      <c r="D110" s="55">
        <v>0.62196008605979669</v>
      </c>
      <c r="E110" s="55">
        <v>0.6036459317666053</v>
      </c>
      <c r="F110" s="55">
        <v>0.61635653097122023</v>
      </c>
      <c r="G110" s="56">
        <v>0.62288800765883034</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4204.5</v>
      </c>
      <c r="D112" s="57">
        <v>4191.7</v>
      </c>
      <c r="E112" s="57">
        <v>4120.3</v>
      </c>
      <c r="F112" s="58">
        <v>12516.5</v>
      </c>
      <c r="G112" s="59">
        <v>358851.3</v>
      </c>
    </row>
    <row r="113" spans="1:7" ht="22.5" hidden="1" customHeight="1" outlineLevel="1" x14ac:dyDescent="0.25">
      <c r="A113" s="35" t="s">
        <v>118</v>
      </c>
      <c r="B113" s="26" t="s">
        <v>11</v>
      </c>
      <c r="C113" s="36">
        <v>2088</v>
      </c>
      <c r="D113" s="36">
        <v>4088</v>
      </c>
      <c r="E113" s="36">
        <v>3968</v>
      </c>
      <c r="F113" s="37">
        <v>10144</v>
      </c>
      <c r="G113" s="34">
        <v>329148</v>
      </c>
    </row>
    <row r="114" spans="1:7" ht="22.5" hidden="1" customHeight="1" outlineLevel="1" x14ac:dyDescent="0.25">
      <c r="A114" s="35" t="s">
        <v>119</v>
      </c>
      <c r="B114" s="26" t="s">
        <v>11</v>
      </c>
      <c r="C114" s="36">
        <v>4120</v>
      </c>
      <c r="D114" s="36">
        <v>4061</v>
      </c>
      <c r="E114" s="36">
        <v>3938</v>
      </c>
      <c r="F114" s="37">
        <v>12119</v>
      </c>
      <c r="G114" s="34">
        <v>341166</v>
      </c>
    </row>
    <row r="115" spans="1:7" ht="22.5" hidden="1" customHeight="1" outlineLevel="1" x14ac:dyDescent="0.25">
      <c r="A115" s="35" t="s">
        <v>120</v>
      </c>
      <c r="B115" s="46" t="s">
        <v>69</v>
      </c>
      <c r="C115" s="52">
        <v>0.97990248543227498</v>
      </c>
      <c r="D115" s="52">
        <v>0.96881933344466453</v>
      </c>
      <c r="E115" s="52">
        <v>0.95575564886051978</v>
      </c>
      <c r="F115" s="52">
        <v>0.96824192066472259</v>
      </c>
      <c r="G115" s="60">
        <v>0.95071691254845669</v>
      </c>
    </row>
    <row r="116" spans="1:7" ht="22.5" hidden="1" customHeight="1" outlineLevel="1" x14ac:dyDescent="0.25">
      <c r="A116" s="35" t="s">
        <v>121</v>
      </c>
      <c r="B116" s="61" t="s">
        <v>122</v>
      </c>
      <c r="C116" s="36">
        <v>1808</v>
      </c>
      <c r="D116" s="36">
        <v>1769</v>
      </c>
      <c r="E116" s="36">
        <v>1826</v>
      </c>
      <c r="F116" s="37">
        <v>5403</v>
      </c>
      <c r="G116" s="34">
        <v>394139</v>
      </c>
    </row>
    <row r="117" spans="1:7" ht="22.5" hidden="1" customHeight="1" outlineLevel="1" x14ac:dyDescent="0.25">
      <c r="A117" s="35" t="s">
        <v>123</v>
      </c>
      <c r="B117" s="61" t="s">
        <v>124</v>
      </c>
      <c r="C117" s="43">
        <v>0.43883495145631068</v>
      </c>
      <c r="D117" s="43">
        <v>0.4356069933513913</v>
      </c>
      <c r="E117" s="43">
        <v>0.46368715083798884</v>
      </c>
      <c r="F117" s="44">
        <v>0.44582886376763758</v>
      </c>
      <c r="G117" s="45">
        <v>1.1552704548518902</v>
      </c>
    </row>
    <row r="118" spans="1:7" ht="22.5" hidden="1" customHeight="1" outlineLevel="1" x14ac:dyDescent="0.25">
      <c r="A118" s="35" t="s">
        <v>125</v>
      </c>
      <c r="B118" s="61" t="s">
        <v>122</v>
      </c>
      <c r="C118" s="36">
        <v>62004</v>
      </c>
      <c r="D118" s="36">
        <v>67200</v>
      </c>
      <c r="E118" s="36">
        <v>61568</v>
      </c>
      <c r="F118" s="37">
        <v>190772</v>
      </c>
      <c r="G118" s="34">
        <v>5054900</v>
      </c>
    </row>
    <row r="119" spans="1:7" ht="22.5" hidden="1" customHeight="1" outlineLevel="1" thickBot="1" x14ac:dyDescent="0.3">
      <c r="A119" s="17" t="s">
        <v>126</v>
      </c>
      <c r="B119" s="62" t="s">
        <v>124</v>
      </c>
      <c r="C119" s="63">
        <v>15.049514563106795</v>
      </c>
      <c r="D119" s="63">
        <v>16.547648362472298</v>
      </c>
      <c r="E119" s="63">
        <v>15.634332148298629</v>
      </c>
      <c r="F119" s="64">
        <v>15.741562835217428</v>
      </c>
      <c r="G119" s="65">
        <v>14.816540921428277</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3799.9</v>
      </c>
      <c r="D121" s="57">
        <v>3825.07</v>
      </c>
      <c r="E121" s="57">
        <v>3749.03</v>
      </c>
      <c r="F121" s="58">
        <v>11374</v>
      </c>
      <c r="G121" s="66">
        <v>323987.02999999997</v>
      </c>
    </row>
    <row r="122" spans="1:7" ht="22.5" hidden="1" customHeight="1" outlineLevel="1" x14ac:dyDescent="0.25">
      <c r="A122" s="35" t="s">
        <v>47</v>
      </c>
      <c r="B122" s="26" t="s">
        <v>11</v>
      </c>
      <c r="C122" s="36">
        <v>4120</v>
      </c>
      <c r="D122" s="36">
        <v>4061</v>
      </c>
      <c r="E122" s="36">
        <v>3938</v>
      </c>
      <c r="F122" s="37">
        <v>12119</v>
      </c>
      <c r="G122" s="34">
        <v>341166</v>
      </c>
    </row>
    <row r="123" spans="1:7" ht="22.5" hidden="1" customHeight="1" outlineLevel="1" thickBot="1" x14ac:dyDescent="0.3">
      <c r="A123" s="17" t="s">
        <v>129</v>
      </c>
      <c r="B123" s="49" t="s">
        <v>69</v>
      </c>
      <c r="C123" s="55">
        <v>1.0842390589226032</v>
      </c>
      <c r="D123" s="55">
        <v>1.0616799169688398</v>
      </c>
      <c r="E123" s="55">
        <v>1.0504050381031893</v>
      </c>
      <c r="F123" s="67">
        <v>1.0655002637594513</v>
      </c>
      <c r="G123" s="68">
        <v>1.0530236349276081</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170.41</v>
      </c>
      <c r="D126" s="36">
        <v>242.48</v>
      </c>
      <c r="E126" s="36">
        <v>242.91</v>
      </c>
      <c r="F126" s="36">
        <v>655.8</v>
      </c>
      <c r="G126" s="34">
        <v>18655.39</v>
      </c>
    </row>
    <row r="127" spans="1:7" ht="22.5" hidden="1" customHeight="1" outlineLevel="2" x14ac:dyDescent="0.25">
      <c r="A127" s="69" t="s">
        <v>133</v>
      </c>
      <c r="B127" s="26" t="s">
        <v>11</v>
      </c>
      <c r="C127" s="36">
        <v>170.41</v>
      </c>
      <c r="D127" s="36">
        <v>242.48</v>
      </c>
      <c r="E127" s="36">
        <v>242.91</v>
      </c>
      <c r="F127" s="37">
        <v>655.8</v>
      </c>
      <c r="G127" s="34">
        <v>18655.39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5.62</v>
      </c>
      <c r="D129" s="36">
        <v>8</v>
      </c>
      <c r="E129" s="36">
        <v>8</v>
      </c>
      <c r="F129" s="37">
        <v>21.62</v>
      </c>
      <c r="G129" s="34">
        <v>635.38</v>
      </c>
    </row>
    <row r="130" spans="1:7" ht="22.5" hidden="1" customHeight="1" outlineLevel="2" x14ac:dyDescent="0.25">
      <c r="A130" s="35" t="s">
        <v>49</v>
      </c>
      <c r="B130" s="26" t="s">
        <v>36</v>
      </c>
      <c r="C130" s="36">
        <v>30.322064056939499</v>
      </c>
      <c r="D130" s="36">
        <v>30.31</v>
      </c>
      <c r="E130" s="36">
        <v>30.36375</v>
      </c>
      <c r="F130" s="37">
        <v>30.333024976873261</v>
      </c>
      <c r="G130" s="34">
        <v>29.36099656898234</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124.68</v>
      </c>
    </row>
    <row r="133" spans="1:7" ht="22.5" hidden="1" customHeight="1" outlineLevel="2" x14ac:dyDescent="0.25">
      <c r="A133" s="35" t="s">
        <v>138</v>
      </c>
      <c r="B133" s="26" t="s">
        <v>15</v>
      </c>
      <c r="C133" s="38">
        <v>8</v>
      </c>
      <c r="D133" s="38">
        <v>8</v>
      </c>
      <c r="E133" s="38">
        <v>8</v>
      </c>
      <c r="F133" s="27">
        <v>24</v>
      </c>
      <c r="G133" s="28">
        <v>533.83000000000004</v>
      </c>
    </row>
    <row r="134" spans="1:7" ht="22.5" hidden="1" customHeight="1" outlineLevel="2" x14ac:dyDescent="0.25">
      <c r="A134" s="35" t="s">
        <v>139</v>
      </c>
      <c r="B134" s="26" t="s">
        <v>11</v>
      </c>
      <c r="C134" s="36">
        <v>336.05</v>
      </c>
      <c r="D134" s="36">
        <v>335.35</v>
      </c>
      <c r="E134" s="36">
        <v>330.05</v>
      </c>
      <c r="F134" s="37">
        <v>1001.45</v>
      </c>
      <c r="G134" s="34">
        <v>25517.24</v>
      </c>
    </row>
    <row r="135" spans="1:7" ht="22.5" hidden="1" customHeight="1" outlineLevel="2" thickBot="1" x14ac:dyDescent="0.3">
      <c r="A135" s="17" t="s">
        <v>140</v>
      </c>
      <c r="B135" s="18" t="s">
        <v>36</v>
      </c>
      <c r="C135" s="63">
        <v>42.006250000000001</v>
      </c>
      <c r="D135" s="63">
        <v>41.918750000000003</v>
      </c>
      <c r="E135" s="63">
        <v>41.256250000000001</v>
      </c>
      <c r="F135" s="64">
        <v>41.727083333333333</v>
      </c>
      <c r="G135" s="65">
        <v>38.749965831953958</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127.67</v>
      </c>
      <c r="D137" s="57">
        <v>129.29</v>
      </c>
      <c r="E137" s="57">
        <v>132.18</v>
      </c>
      <c r="F137" s="58">
        <v>389.14</v>
      </c>
      <c r="G137" s="59">
        <v>11046.99</v>
      </c>
    </row>
    <row r="138" spans="1:7" ht="22.5" hidden="1" customHeight="1" outlineLevel="1" x14ac:dyDescent="0.25">
      <c r="A138" s="35" t="s">
        <v>144</v>
      </c>
      <c r="B138" s="71" t="s">
        <v>145</v>
      </c>
      <c r="C138" s="38">
        <v>30.987864077669904</v>
      </c>
      <c r="D138" s="38">
        <v>31.83698596404826</v>
      </c>
      <c r="E138" s="38">
        <v>33.565261554088373</v>
      </c>
      <c r="F138" s="38">
        <v>32.10991005858569</v>
      </c>
      <c r="G138" s="72">
        <v>32.380102354865372</v>
      </c>
    </row>
    <row r="139" spans="1:7" ht="22.5" hidden="1" customHeight="1" outlineLevel="1" x14ac:dyDescent="0.25">
      <c r="A139" s="35" t="s">
        <v>146</v>
      </c>
      <c r="B139" s="71" t="s">
        <v>147</v>
      </c>
      <c r="C139" s="73">
        <v>62184</v>
      </c>
      <c r="D139" s="73">
        <v>67168</v>
      </c>
      <c r="E139" s="73">
        <v>61952</v>
      </c>
      <c r="F139" s="37">
        <v>191304</v>
      </c>
      <c r="G139" s="74">
        <v>5429320</v>
      </c>
    </row>
    <row r="140" spans="1:7" ht="22.5" hidden="1" customHeight="1" outlineLevel="1" x14ac:dyDescent="0.25">
      <c r="A140" s="40" t="s">
        <v>148</v>
      </c>
      <c r="B140" s="71" t="s">
        <v>149</v>
      </c>
      <c r="C140" s="38">
        <v>15.093203883495146</v>
      </c>
      <c r="D140" s="38">
        <v>16.539768529918739</v>
      </c>
      <c r="E140" s="38">
        <v>15.731843575418994</v>
      </c>
      <c r="F140" s="38">
        <v>15.785460846604506</v>
      </c>
      <c r="G140" s="72">
        <v>15.914012533488096</v>
      </c>
    </row>
    <row r="141" spans="1:7" ht="22.5" hidden="1" customHeight="1" outlineLevel="1" x14ac:dyDescent="0.25">
      <c r="A141" s="35" t="s">
        <v>150</v>
      </c>
      <c r="B141" s="71" t="s">
        <v>151</v>
      </c>
      <c r="C141" s="36">
        <v>240</v>
      </c>
      <c r="D141" s="36">
        <v>239</v>
      </c>
      <c r="E141" s="36">
        <v>241</v>
      </c>
      <c r="F141" s="37">
        <v>720</v>
      </c>
      <c r="G141" s="39">
        <v>18112</v>
      </c>
    </row>
    <row r="142" spans="1:7" ht="22.5" hidden="1" customHeight="1" outlineLevel="1" x14ac:dyDescent="0.25">
      <c r="A142" s="35" t="s">
        <v>152</v>
      </c>
      <c r="B142" s="71" t="s">
        <v>153</v>
      </c>
      <c r="C142" s="38">
        <v>5.8252427184466021E-2</v>
      </c>
      <c r="D142" s="38">
        <v>5.8852499384388079E-2</v>
      </c>
      <c r="E142" s="38">
        <v>6.1198577958354497E-2</v>
      </c>
      <c r="F142" s="27">
        <v>5.941084247875237E-2</v>
      </c>
      <c r="G142" s="72">
        <v>5.3088525820275172E-2</v>
      </c>
    </row>
    <row r="143" spans="1:7" ht="22.5" hidden="1" customHeight="1" outlineLevel="1" thickBot="1" x14ac:dyDescent="0.3">
      <c r="A143" s="17" t="s">
        <v>154</v>
      </c>
      <c r="B143" s="75" t="s">
        <v>151</v>
      </c>
      <c r="C143" s="76">
        <v>130</v>
      </c>
      <c r="D143" s="76">
        <v>165</v>
      </c>
      <c r="E143" s="76">
        <v>179</v>
      </c>
      <c r="F143" s="77">
        <v>474</v>
      </c>
      <c r="G143" s="78">
        <v>8966</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59">
        <v>1006</v>
      </c>
      <c r="D151" s="159">
        <v>2</v>
      </c>
      <c r="E151" s="159">
        <v>954</v>
      </c>
      <c r="F151" s="36">
        <v>1962</v>
      </c>
      <c r="G151" s="39">
        <v>53500</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59">
        <v>0</v>
      </c>
      <c r="D154" s="159">
        <v>1622</v>
      </c>
      <c r="E154" s="159">
        <v>376</v>
      </c>
      <c r="F154" s="36">
        <v>1998</v>
      </c>
      <c r="G154" s="39">
        <v>64428</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59">
        <v>2014</v>
      </c>
      <c r="D157" s="159">
        <v>1496</v>
      </c>
      <c r="E157" s="159">
        <v>1786</v>
      </c>
      <c r="F157" s="36">
        <v>5296</v>
      </c>
      <c r="G157" s="39">
        <v>141392</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9256</v>
      </c>
      <c r="D166" s="194"/>
      <c r="E166" s="194"/>
      <c r="F166" s="195"/>
      <c r="G166" s="86">
        <v>263230.25997924805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163262.889984131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60" t="s">
        <v>176</v>
      </c>
      <c r="E173" s="160" t="s">
        <v>177</v>
      </c>
      <c r="F173" s="160" t="s">
        <v>178</v>
      </c>
      <c r="G173" s="96" t="s">
        <v>179</v>
      </c>
    </row>
    <row r="174" spans="1:10" ht="30.75" hidden="1" customHeight="1" outlineLevel="1" x14ac:dyDescent="0.25">
      <c r="A174" s="171" t="s">
        <v>351</v>
      </c>
      <c r="B174" s="172"/>
      <c r="C174" s="172"/>
      <c r="D174" s="97" t="s">
        <v>352</v>
      </c>
      <c r="E174" s="98" t="s">
        <v>196</v>
      </c>
      <c r="F174" s="98" t="s">
        <v>197</v>
      </c>
      <c r="G174" s="99">
        <v>2075</v>
      </c>
    </row>
    <row r="175" spans="1:10" ht="30.75" hidden="1" customHeight="1" outlineLevel="1" x14ac:dyDescent="0.25">
      <c r="A175" s="171" t="s">
        <v>312</v>
      </c>
      <c r="B175" s="172"/>
      <c r="C175" s="172"/>
      <c r="D175" s="97">
        <v>17</v>
      </c>
      <c r="E175" s="98" t="s">
        <v>201</v>
      </c>
      <c r="F175" s="98" t="s">
        <v>202</v>
      </c>
      <c r="G175" s="99">
        <v>30</v>
      </c>
    </row>
    <row r="176" spans="1:10" ht="30.75" hidden="1" customHeight="1" outlineLevel="1" x14ac:dyDescent="0.25">
      <c r="A176" s="171" t="s">
        <v>275</v>
      </c>
      <c r="B176" s="172"/>
      <c r="C176" s="172"/>
      <c r="D176" s="97">
        <v>22</v>
      </c>
      <c r="E176" s="98" t="s">
        <v>254</v>
      </c>
      <c r="F176" s="98" t="s">
        <v>197</v>
      </c>
      <c r="G176" s="99">
        <v>15</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2120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60" t="s">
        <v>183</v>
      </c>
      <c r="E191" s="160" t="s">
        <v>184</v>
      </c>
      <c r="F191" s="160" t="s">
        <v>185</v>
      </c>
      <c r="G191" s="160" t="s">
        <v>177</v>
      </c>
      <c r="H191" s="160" t="s">
        <v>186</v>
      </c>
      <c r="I191" s="160" t="s">
        <v>187</v>
      </c>
      <c r="J191" s="101" t="s">
        <v>188</v>
      </c>
    </row>
    <row r="192" spans="1:10" ht="30.75" hidden="1" customHeight="1" outlineLevel="2" x14ac:dyDescent="0.25">
      <c r="A192" s="171" t="s">
        <v>353</v>
      </c>
      <c r="B192" s="172"/>
      <c r="C192" s="172"/>
      <c r="D192" s="102">
        <v>0.64236111111111105</v>
      </c>
      <c r="E192" s="102">
        <v>0.64444444444444404</v>
      </c>
      <c r="F192" s="103">
        <v>3</v>
      </c>
      <c r="G192" s="103" t="s">
        <v>354</v>
      </c>
      <c r="H192" s="103" t="s">
        <v>229</v>
      </c>
      <c r="I192" s="103"/>
      <c r="J192" s="104">
        <v>44</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3</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201" zoomScaleSheetLayoutView="100" zoomScalePageLayoutView="66" workbookViewId="0">
      <selection activeCell="A199"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215</v>
      </c>
      <c r="B2" s="228" t="s">
        <v>1</v>
      </c>
      <c r="C2" s="229"/>
      <c r="D2" s="228" t="s">
        <v>216</v>
      </c>
      <c r="E2" s="229"/>
      <c r="F2" s="230">
        <v>43578</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34500</v>
      </c>
    </row>
    <row r="7" spans="1:8" ht="22.5" hidden="1" customHeight="1" outlineLevel="1" thickBot="1" x14ac:dyDescent="0.3">
      <c r="A7" s="17" t="s">
        <v>12</v>
      </c>
      <c r="B7" s="18" t="s">
        <v>11</v>
      </c>
      <c r="C7" s="19">
        <v>4157</v>
      </c>
      <c r="D7" s="19">
        <v>4144</v>
      </c>
      <c r="E7" s="19">
        <v>4147</v>
      </c>
      <c r="F7" s="19">
        <v>12448</v>
      </c>
      <c r="G7" s="20">
        <v>36447</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72</v>
      </c>
    </row>
    <row r="10" spans="1:8" ht="22.5" hidden="1" customHeight="1" outlineLevel="1" x14ac:dyDescent="0.25">
      <c r="A10" s="25" t="s">
        <v>16</v>
      </c>
      <c r="B10" s="26" t="s">
        <v>15</v>
      </c>
      <c r="C10" s="27">
        <v>0</v>
      </c>
      <c r="D10" s="27">
        <v>0</v>
      </c>
      <c r="E10" s="27">
        <v>0</v>
      </c>
      <c r="F10" s="27">
        <v>0</v>
      </c>
      <c r="G10" s="28">
        <v>0</v>
      </c>
    </row>
    <row r="11" spans="1:8" ht="22.5" hidden="1" customHeight="1" outlineLevel="1" x14ac:dyDescent="0.25">
      <c r="A11" s="29" t="s">
        <v>17</v>
      </c>
      <c r="B11" s="26" t="s">
        <v>15</v>
      </c>
      <c r="C11" s="27">
        <v>0</v>
      </c>
      <c r="D11" s="27">
        <v>0</v>
      </c>
      <c r="E11" s="27">
        <v>0</v>
      </c>
      <c r="F11" s="27">
        <v>0</v>
      </c>
      <c r="G11" s="28">
        <v>0</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1013.5</v>
      </c>
      <c r="D16" s="215"/>
      <c r="E16" s="215"/>
      <c r="F16" s="216"/>
      <c r="G16" s="28">
        <v>0</v>
      </c>
    </row>
    <row r="17" spans="1:7" ht="22.5" hidden="1" customHeight="1" outlineLevel="1" x14ac:dyDescent="0.25">
      <c r="A17" s="25" t="s">
        <v>24</v>
      </c>
      <c r="B17" s="26" t="s">
        <v>22</v>
      </c>
      <c r="C17" s="217">
        <v>40</v>
      </c>
      <c r="D17" s="218"/>
      <c r="E17" s="218"/>
      <c r="F17" s="219"/>
      <c r="G17" s="34">
        <v>0</v>
      </c>
    </row>
    <row r="18" spans="1:7" ht="22.5" hidden="1" customHeight="1" outlineLevel="1" thickBot="1" x14ac:dyDescent="0.3">
      <c r="A18" s="25" t="s">
        <v>25</v>
      </c>
      <c r="B18" s="26" t="s">
        <v>11</v>
      </c>
      <c r="C18" s="220">
        <v>157972.5</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15.7600002288818</v>
      </c>
      <c r="D20" s="224"/>
      <c r="E20" s="224"/>
      <c r="F20" s="225"/>
      <c r="G20" s="34">
        <v>57.440000534057603</v>
      </c>
    </row>
    <row r="21" spans="1:7" ht="22.5" hidden="1" customHeight="1" outlineLevel="1" x14ac:dyDescent="0.25">
      <c r="A21" s="25" t="s">
        <v>21</v>
      </c>
      <c r="B21" s="26" t="s">
        <v>22</v>
      </c>
      <c r="C21" s="217">
        <v>1</v>
      </c>
      <c r="D21" s="218"/>
      <c r="E21" s="218"/>
      <c r="F21" s="219"/>
      <c r="G21" s="34">
        <v>4</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40927.730001449585</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764</v>
      </c>
      <c r="D27" s="36">
        <v>6588</v>
      </c>
      <c r="E27" s="36">
        <v>3284</v>
      </c>
      <c r="F27" s="37">
        <v>10636</v>
      </c>
      <c r="G27" s="34">
        <v>37880</v>
      </c>
    </row>
    <row r="28" spans="1:7" ht="22.5" hidden="1" customHeight="1" outlineLevel="2" x14ac:dyDescent="0.25">
      <c r="A28" s="35" t="s">
        <v>33</v>
      </c>
      <c r="B28" s="26" t="s">
        <v>22</v>
      </c>
      <c r="C28" s="36">
        <v>14</v>
      </c>
      <c r="D28" s="36">
        <v>101</v>
      </c>
      <c r="E28" s="36">
        <v>47</v>
      </c>
      <c r="F28" s="37">
        <v>162</v>
      </c>
      <c r="G28" s="34">
        <v>549</v>
      </c>
    </row>
    <row r="29" spans="1:7" ht="22.5" hidden="1" customHeight="1" outlineLevel="2" x14ac:dyDescent="0.25">
      <c r="A29" s="35" t="s">
        <v>34</v>
      </c>
      <c r="B29" s="26" t="s">
        <v>15</v>
      </c>
      <c r="C29" s="38">
        <v>0.72</v>
      </c>
      <c r="D29" s="38">
        <v>5.77</v>
      </c>
      <c r="E29" s="38">
        <v>2.83</v>
      </c>
      <c r="F29" s="27">
        <v>9.32</v>
      </c>
      <c r="G29" s="28">
        <v>33.770000000000003</v>
      </c>
    </row>
    <row r="30" spans="1:7" ht="22.5" hidden="1" customHeight="1" outlineLevel="2" x14ac:dyDescent="0.25">
      <c r="A30" s="35" t="s">
        <v>35</v>
      </c>
      <c r="B30" s="26" t="s">
        <v>36</v>
      </c>
      <c r="C30" s="36">
        <v>1061.1111111111111</v>
      </c>
      <c r="D30" s="36">
        <v>1141.7677642980937</v>
      </c>
      <c r="E30" s="36">
        <v>1160.4240282685512</v>
      </c>
      <c r="F30" s="36">
        <v>1141.2017167381973</v>
      </c>
      <c r="G30" s="34">
        <v>1121.7056559076102</v>
      </c>
    </row>
    <row r="31" spans="1:7" ht="22.5" hidden="1" customHeight="1" outlineLevel="2" x14ac:dyDescent="0.25">
      <c r="A31" s="35" t="s">
        <v>37</v>
      </c>
      <c r="B31" s="26" t="s">
        <v>11</v>
      </c>
      <c r="C31" s="38">
        <v>238.55999755859401</v>
      </c>
      <c r="D31" s="38">
        <v>542.71002197265602</v>
      </c>
      <c r="E31" s="38">
        <v>0</v>
      </c>
      <c r="F31" s="27">
        <v>781.27001953125</v>
      </c>
      <c r="G31" s="28">
        <v>2148.35009765625</v>
      </c>
    </row>
    <row r="32" spans="1:7" ht="22.5" hidden="1" customHeight="1" outlineLevel="2" x14ac:dyDescent="0.25">
      <c r="A32" s="35" t="s">
        <v>38</v>
      </c>
      <c r="B32" s="26" t="s">
        <v>22</v>
      </c>
      <c r="C32" s="36">
        <v>9</v>
      </c>
      <c r="D32" s="36">
        <v>21</v>
      </c>
      <c r="E32" s="36">
        <v>0</v>
      </c>
      <c r="F32" s="37">
        <v>30</v>
      </c>
      <c r="G32" s="34">
        <v>83</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1.42</v>
      </c>
      <c r="D35" s="38">
        <v>3.85</v>
      </c>
      <c r="E35" s="38">
        <v>0</v>
      </c>
      <c r="F35" s="27">
        <v>5.27</v>
      </c>
      <c r="G35" s="28">
        <v>16.02</v>
      </c>
    </row>
    <row r="36" spans="1:8" ht="22.5" hidden="1" customHeight="1" outlineLevel="2" x14ac:dyDescent="0.25">
      <c r="A36" s="35" t="s">
        <v>42</v>
      </c>
      <c r="B36" s="26" t="s">
        <v>36</v>
      </c>
      <c r="C36" s="36">
        <v>167.99999828070003</v>
      </c>
      <c r="D36" s="36">
        <v>140.96364207081973</v>
      </c>
      <c r="E36" s="36">
        <v>0</v>
      </c>
      <c r="F36" s="36">
        <v>148.24858055621442</v>
      </c>
      <c r="G36" s="34">
        <v>134.10425079002809</v>
      </c>
    </row>
    <row r="37" spans="1:8" ht="22.5" hidden="1" customHeight="1" outlineLevel="2" x14ac:dyDescent="0.25">
      <c r="A37" s="35" t="s">
        <v>43</v>
      </c>
      <c r="B37" s="26" t="s">
        <v>11</v>
      </c>
      <c r="C37" s="36">
        <v>1002.559997558594</v>
      </c>
      <c r="D37" s="36">
        <v>7130.7100219726562</v>
      </c>
      <c r="E37" s="36">
        <v>3284</v>
      </c>
      <c r="F37" s="36">
        <v>11417.27001953125</v>
      </c>
      <c r="G37" s="39">
        <v>40028.35009765625</v>
      </c>
    </row>
    <row r="38" spans="1:8" ht="22.5" hidden="1" customHeight="1" outlineLevel="2" x14ac:dyDescent="0.25">
      <c r="A38" s="35" t="s">
        <v>44</v>
      </c>
      <c r="B38" s="26" t="s">
        <v>11</v>
      </c>
      <c r="C38" s="36">
        <v>3992</v>
      </c>
      <c r="D38" s="36">
        <v>4196</v>
      </c>
      <c r="E38" s="36">
        <v>4474</v>
      </c>
      <c r="F38" s="37">
        <v>12662</v>
      </c>
      <c r="G38" s="34">
        <v>37620</v>
      </c>
    </row>
    <row r="39" spans="1:8" ht="22.5" hidden="1" customHeight="1" outlineLevel="2" x14ac:dyDescent="0.25">
      <c r="A39" s="40" t="s">
        <v>45</v>
      </c>
      <c r="B39" s="26" t="s">
        <v>11</v>
      </c>
      <c r="C39" s="199">
        <v>75142.700042724653</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4435</v>
      </c>
      <c r="D41" s="36">
        <v>4089</v>
      </c>
      <c r="E41" s="36">
        <v>4230</v>
      </c>
      <c r="F41" s="37">
        <v>12754</v>
      </c>
      <c r="G41" s="34">
        <v>36984</v>
      </c>
    </row>
    <row r="42" spans="1:8" ht="22.5" hidden="1" customHeight="1" outlineLevel="2" x14ac:dyDescent="0.25">
      <c r="A42" s="35" t="s">
        <v>48</v>
      </c>
      <c r="B42" s="26" t="s">
        <v>15</v>
      </c>
      <c r="C42" s="38">
        <v>8</v>
      </c>
      <c r="D42" s="38">
        <v>7.4</v>
      </c>
      <c r="E42" s="38">
        <v>7.65</v>
      </c>
      <c r="F42" s="27">
        <v>23.05</v>
      </c>
      <c r="G42" s="28">
        <v>66.89</v>
      </c>
    </row>
    <row r="43" spans="1:8" ht="22.5" hidden="1" customHeight="1" outlineLevel="2" x14ac:dyDescent="0.25">
      <c r="A43" s="35" t="s">
        <v>49</v>
      </c>
      <c r="B43" s="26" t="s">
        <v>36</v>
      </c>
      <c r="C43" s="36">
        <v>554.375</v>
      </c>
      <c r="D43" s="36">
        <v>552.56756756756749</v>
      </c>
      <c r="E43" s="36">
        <v>552.94117647058818</v>
      </c>
      <c r="F43" s="37">
        <v>553.31887201735356</v>
      </c>
      <c r="G43" s="34">
        <v>552.90775900732547</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284.25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4044.81</v>
      </c>
      <c r="D62" s="36">
        <v>3893.06</v>
      </c>
      <c r="E62" s="36">
        <v>3852.76</v>
      </c>
      <c r="F62" s="36">
        <v>11790.630000000001</v>
      </c>
      <c r="G62" s="34">
        <v>34482.119999999995</v>
      </c>
    </row>
    <row r="63" spans="1:7" ht="22.5" hidden="1" customHeight="1" outlineLevel="3" x14ac:dyDescent="0.25">
      <c r="A63" s="35" t="s">
        <v>68</v>
      </c>
      <c r="B63" s="46" t="s">
        <v>69</v>
      </c>
      <c r="C63" s="47">
        <v>0.94001296790791389</v>
      </c>
      <c r="D63" s="47">
        <v>0.93134069845887368</v>
      </c>
      <c r="E63" s="47">
        <v>0.90567723160030189</v>
      </c>
      <c r="F63" s="47">
        <v>0.92569914422548494</v>
      </c>
      <c r="G63" s="48">
        <v>0.92632514377573549</v>
      </c>
    </row>
    <row r="64" spans="1:7" ht="22.5" hidden="1" customHeight="1" outlineLevel="3" x14ac:dyDescent="0.25">
      <c r="A64" s="35" t="s">
        <v>70</v>
      </c>
      <c r="B64" s="26" t="s">
        <v>11</v>
      </c>
      <c r="C64" s="36">
        <v>214.69</v>
      </c>
      <c r="D64" s="36">
        <v>245.33</v>
      </c>
      <c r="E64" s="36">
        <v>358.78999999999996</v>
      </c>
      <c r="F64" s="37">
        <v>818.81</v>
      </c>
      <c r="G64" s="34">
        <v>2365.73</v>
      </c>
    </row>
    <row r="65" spans="1:7" ht="22.5" hidden="1" customHeight="1" outlineLevel="3" x14ac:dyDescent="0.25">
      <c r="A65" s="35" t="s">
        <v>71</v>
      </c>
      <c r="B65" s="46" t="s">
        <v>69</v>
      </c>
      <c r="C65" s="47">
        <v>4.9893909498876343E-2</v>
      </c>
      <c r="D65" s="47">
        <v>5.8690545111792648E-2</v>
      </c>
      <c r="E65" s="47">
        <v>8.4341597692530093E-2</v>
      </c>
      <c r="F65" s="47">
        <v>6.4285938604066881E-2</v>
      </c>
      <c r="G65" s="48">
        <v>6.3552797286958312E-2</v>
      </c>
    </row>
    <row r="66" spans="1:7" ht="22.5" hidden="1" customHeight="1" outlineLevel="3" x14ac:dyDescent="0.25">
      <c r="A66" s="35" t="s">
        <v>72</v>
      </c>
      <c r="B66" s="26" t="s">
        <v>11</v>
      </c>
      <c r="C66" s="36">
        <v>43.430000000000007</v>
      </c>
      <c r="D66" s="36">
        <v>41.67</v>
      </c>
      <c r="E66" s="36">
        <v>42.46</v>
      </c>
      <c r="F66" s="37">
        <v>127.56</v>
      </c>
      <c r="G66" s="34">
        <v>376.78999999999996</v>
      </c>
    </row>
    <row r="67" spans="1:7" ht="22.5" hidden="1" customHeight="1" outlineLevel="3" x14ac:dyDescent="0.25">
      <c r="A67" s="35" t="s">
        <v>73</v>
      </c>
      <c r="B67" s="46" t="s">
        <v>69</v>
      </c>
      <c r="C67" s="47">
        <v>1.0093122593209745E-2</v>
      </c>
      <c r="D67" s="47">
        <v>9.9687564293335501E-3</v>
      </c>
      <c r="E67" s="47">
        <v>9.9811707071680595E-3</v>
      </c>
      <c r="F67" s="47">
        <v>1.0014917170448301E-2</v>
      </c>
      <c r="G67" s="48">
        <v>1.0122058937306042E-2</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0</v>
      </c>
    </row>
    <row r="72" spans="1:7" ht="22.5" hidden="1" customHeight="1" outlineLevel="3" x14ac:dyDescent="0.25">
      <c r="A72" s="35" t="s">
        <v>78</v>
      </c>
      <c r="B72" s="46" t="s">
        <v>69</v>
      </c>
      <c r="C72" s="47">
        <v>0</v>
      </c>
      <c r="D72" s="47">
        <v>0</v>
      </c>
      <c r="E72" s="47">
        <v>0</v>
      </c>
      <c r="F72" s="47">
        <v>0</v>
      </c>
      <c r="G72" s="48">
        <v>0</v>
      </c>
    </row>
    <row r="73" spans="1:7" ht="22.5" hidden="1" customHeight="1" outlineLevel="3" x14ac:dyDescent="0.25">
      <c r="A73" s="35" t="s">
        <v>79</v>
      </c>
      <c r="B73" s="26" t="s">
        <v>11</v>
      </c>
      <c r="C73" s="36">
        <v>2013.75</v>
      </c>
      <c r="D73" s="36">
        <v>1946.06</v>
      </c>
      <c r="E73" s="36">
        <v>1917.69</v>
      </c>
      <c r="F73" s="37">
        <v>5877.5</v>
      </c>
      <c r="G73" s="34">
        <v>17315.12</v>
      </c>
    </row>
    <row r="74" spans="1:7" ht="22.5" hidden="1" customHeight="1" outlineLevel="3" x14ac:dyDescent="0.25">
      <c r="A74" s="35" t="s">
        <v>80</v>
      </c>
      <c r="B74" s="46" t="s">
        <v>69</v>
      </c>
      <c r="C74" s="47">
        <v>0.93959089594162049</v>
      </c>
      <c r="D74" s="47">
        <v>0.93092874739888543</v>
      </c>
      <c r="E74" s="47">
        <v>0.90506597949821599</v>
      </c>
      <c r="F74" s="47">
        <v>0.92522483238908715</v>
      </c>
      <c r="G74" s="48">
        <v>0.92693113776462055</v>
      </c>
    </row>
    <row r="75" spans="1:7" ht="22.5" hidden="1" customHeight="1" outlineLevel="3" x14ac:dyDescent="0.25">
      <c r="A75" s="35" t="s">
        <v>81</v>
      </c>
      <c r="B75" s="26" t="s">
        <v>11</v>
      </c>
      <c r="C75" s="36">
        <v>107.71</v>
      </c>
      <c r="D75" s="36">
        <v>123.43</v>
      </c>
      <c r="E75" s="36">
        <v>179.88</v>
      </c>
      <c r="F75" s="37">
        <v>411.02</v>
      </c>
      <c r="G75" s="34">
        <v>1179.31</v>
      </c>
    </row>
    <row r="76" spans="1:7" ht="22.5" hidden="1" customHeight="1" outlineLevel="3" x14ac:dyDescent="0.25">
      <c r="A76" s="35" t="s">
        <v>82</v>
      </c>
      <c r="B76" s="46" t="s">
        <v>69</v>
      </c>
      <c r="C76" s="47">
        <v>5.0256156624144968E-2</v>
      </c>
      <c r="D76" s="47">
        <v>5.9044703293549244E-2</v>
      </c>
      <c r="E76" s="47">
        <v>8.489550886334031E-2</v>
      </c>
      <c r="F76" s="47">
        <v>6.4701983940206306E-2</v>
      </c>
      <c r="G76" s="48">
        <v>6.3132057997703425E-2</v>
      </c>
    </row>
    <row r="77" spans="1:7" ht="22.5" hidden="1" customHeight="1" outlineLevel="3" x14ac:dyDescent="0.25">
      <c r="A77" s="35" t="s">
        <v>83</v>
      </c>
      <c r="B77" s="26" t="s">
        <v>11</v>
      </c>
      <c r="C77" s="36">
        <v>21.76</v>
      </c>
      <c r="D77" s="36">
        <v>20.96</v>
      </c>
      <c r="E77" s="36">
        <v>21.27</v>
      </c>
      <c r="F77" s="37">
        <v>63.989999999999995</v>
      </c>
      <c r="G77" s="34">
        <v>185.62</v>
      </c>
    </row>
    <row r="78" spans="1:7" ht="22.5" hidden="1" customHeight="1" outlineLevel="3" x14ac:dyDescent="0.25">
      <c r="A78" s="35" t="s">
        <v>84</v>
      </c>
      <c r="B78" s="46" t="s">
        <v>69</v>
      </c>
      <c r="C78" s="47">
        <v>1.0152947434234469E-2</v>
      </c>
      <c r="D78" s="47">
        <v>1.0026549307565358E-2</v>
      </c>
      <c r="E78" s="47">
        <v>1.0038511638443676E-2</v>
      </c>
      <c r="F78" s="47">
        <v>1.0073183670706538E-2</v>
      </c>
      <c r="G78" s="48">
        <v>9.9368042376760234E-3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0</v>
      </c>
    </row>
    <row r="83" spans="1:7" ht="22.5" hidden="1" customHeight="1" outlineLevel="3" x14ac:dyDescent="0.25">
      <c r="A83" s="35" t="s">
        <v>89</v>
      </c>
      <c r="B83" s="46" t="s">
        <v>69</v>
      </c>
      <c r="C83" s="47">
        <v>0</v>
      </c>
      <c r="D83" s="47">
        <v>0</v>
      </c>
      <c r="E83" s="47">
        <v>0</v>
      </c>
      <c r="F83" s="47">
        <v>0</v>
      </c>
      <c r="G83" s="48">
        <v>0</v>
      </c>
    </row>
    <row r="84" spans="1:7" ht="22.5" hidden="1" customHeight="1" outlineLevel="3" x14ac:dyDescent="0.25">
      <c r="A84" s="35" t="s">
        <v>90</v>
      </c>
      <c r="B84" s="26" t="s">
        <v>11</v>
      </c>
      <c r="C84" s="36">
        <v>2031.06</v>
      </c>
      <c r="D84" s="36">
        <v>1947</v>
      </c>
      <c r="E84" s="36">
        <v>1935.07</v>
      </c>
      <c r="F84" s="37">
        <v>5913.13</v>
      </c>
      <c r="G84" s="34">
        <v>17167</v>
      </c>
    </row>
    <row r="85" spans="1:7" ht="22.5" hidden="1" customHeight="1" outlineLevel="3" x14ac:dyDescent="0.25">
      <c r="A85" s="35" t="s">
        <v>91</v>
      </c>
      <c r="B85" s="46" t="s">
        <v>69</v>
      </c>
      <c r="C85" s="47">
        <v>0.94043181723472125</v>
      </c>
      <c r="D85" s="47">
        <v>0.93175281511861063</v>
      </c>
      <c r="E85" s="47">
        <v>0.90628380878337556</v>
      </c>
      <c r="F85" s="47">
        <v>0.92617108022723826</v>
      </c>
      <c r="G85" s="48">
        <v>0.92571472326969773</v>
      </c>
    </row>
    <row r="86" spans="1:7" ht="22.5" hidden="1" customHeight="1" outlineLevel="3" x14ac:dyDescent="0.25">
      <c r="A86" s="35" t="s">
        <v>92</v>
      </c>
      <c r="B86" s="26" t="s">
        <v>11</v>
      </c>
      <c r="C86" s="36">
        <v>106.98</v>
      </c>
      <c r="D86" s="36">
        <v>121.9</v>
      </c>
      <c r="E86" s="36">
        <v>178.91</v>
      </c>
      <c r="F86" s="37">
        <v>407.78999999999996</v>
      </c>
      <c r="G86" s="34">
        <v>1186.42</v>
      </c>
    </row>
    <row r="87" spans="1:7" ht="22.5" hidden="1" customHeight="1" outlineLevel="3" x14ac:dyDescent="0.25">
      <c r="A87" s="35" t="s">
        <v>93</v>
      </c>
      <c r="B87" s="46" t="s">
        <v>69</v>
      </c>
      <c r="C87" s="47">
        <v>4.9534428233420226E-2</v>
      </c>
      <c r="D87" s="47">
        <v>5.8336244562382455E-2</v>
      </c>
      <c r="E87" s="47">
        <v>8.3791922891385692E-2</v>
      </c>
      <c r="F87" s="47">
        <v>6.3871977244854328E-2</v>
      </c>
      <c r="G87" s="48">
        <v>6.3976609890000286E-2</v>
      </c>
    </row>
    <row r="88" spans="1:7" ht="22.5" hidden="1" customHeight="1" outlineLevel="3" x14ac:dyDescent="0.25">
      <c r="A88" s="35" t="s">
        <v>94</v>
      </c>
      <c r="B88" s="26" t="s">
        <v>11</v>
      </c>
      <c r="C88" s="36">
        <v>21.67</v>
      </c>
      <c r="D88" s="36">
        <v>20.71</v>
      </c>
      <c r="E88" s="36">
        <v>21.19</v>
      </c>
      <c r="F88" s="37">
        <v>63.570000000000007</v>
      </c>
      <c r="G88" s="34">
        <v>191.17</v>
      </c>
    </row>
    <row r="89" spans="1:7" ht="22.5" hidden="1" customHeight="1" outlineLevel="3" x14ac:dyDescent="0.25">
      <c r="A89" s="35" t="s">
        <v>95</v>
      </c>
      <c r="B89" s="46" t="s">
        <v>69</v>
      </c>
      <c r="C89" s="47">
        <v>1.0033754531858445E-2</v>
      </c>
      <c r="D89" s="47">
        <v>9.9109403190068956E-3</v>
      </c>
      <c r="E89" s="47">
        <v>9.9242683252387404E-3</v>
      </c>
      <c r="F89" s="47">
        <v>9.956942527907478E-3</v>
      </c>
      <c r="G89" s="48">
        <v>1.0308666840302213E-2</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1155.5</v>
      </c>
      <c r="D94" s="36">
        <v>1155.69</v>
      </c>
      <c r="E94" s="36">
        <v>1155.31</v>
      </c>
      <c r="F94" s="37">
        <v>3466.5</v>
      </c>
      <c r="G94" s="34">
        <v>10398.620000000001</v>
      </c>
    </row>
    <row r="95" spans="1:7" ht="22.5" hidden="1" customHeight="1" outlineLevel="2" x14ac:dyDescent="0.25">
      <c r="A95" s="35" t="s">
        <v>101</v>
      </c>
      <c r="B95" s="26" t="s">
        <v>11</v>
      </c>
      <c r="C95" s="36">
        <v>1158.25</v>
      </c>
      <c r="D95" s="36">
        <v>1158.31</v>
      </c>
      <c r="E95" s="36">
        <v>1157.19</v>
      </c>
      <c r="F95" s="37">
        <v>3473.75</v>
      </c>
      <c r="G95" s="34">
        <v>10419.44</v>
      </c>
    </row>
    <row r="96" spans="1:7" ht="22.5" hidden="1" customHeight="1" outlineLevel="2" x14ac:dyDescent="0.25">
      <c r="A96" s="35" t="s">
        <v>102</v>
      </c>
      <c r="B96" s="26" t="s">
        <v>11</v>
      </c>
      <c r="C96" s="36">
        <v>1193.6199999999999</v>
      </c>
      <c r="D96" s="36">
        <v>1192.8800000000001</v>
      </c>
      <c r="E96" s="36">
        <v>1193.56</v>
      </c>
      <c r="F96" s="37">
        <v>3580.06</v>
      </c>
      <c r="G96" s="34">
        <v>10739.56</v>
      </c>
    </row>
    <row r="97" spans="1:7" ht="22.5" hidden="1" customHeight="1" outlineLevel="2" x14ac:dyDescent="0.25">
      <c r="A97" s="35" t="s">
        <v>103</v>
      </c>
      <c r="B97" s="26" t="s">
        <v>11</v>
      </c>
      <c r="C97" s="36">
        <v>2452.5</v>
      </c>
      <c r="D97" s="36">
        <v>2446.8000000000002</v>
      </c>
      <c r="E97" s="36">
        <v>2514.4</v>
      </c>
      <c r="F97" s="37">
        <v>7413.7000000000007</v>
      </c>
      <c r="G97" s="34">
        <v>21889.3</v>
      </c>
    </row>
    <row r="98" spans="1:7" ht="22.5" hidden="1" customHeight="1" outlineLevel="2" x14ac:dyDescent="0.25">
      <c r="A98" s="35" t="s">
        <v>104</v>
      </c>
      <c r="B98" s="46" t="s">
        <v>69</v>
      </c>
      <c r="C98" s="52">
        <v>0.69924188209399063</v>
      </c>
      <c r="D98" s="52">
        <v>0.69771420750068436</v>
      </c>
      <c r="E98" s="52">
        <v>0.71715829164361133</v>
      </c>
      <c r="F98" s="53">
        <v>0.70470356862107686</v>
      </c>
      <c r="G98" s="54">
        <v>0.693629620991697</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1117.44</v>
      </c>
      <c r="D100" s="36">
        <v>1117.5</v>
      </c>
      <c r="E100" s="36">
        <v>1118</v>
      </c>
      <c r="F100" s="37">
        <v>3352.94</v>
      </c>
      <c r="G100" s="34">
        <v>10087.56</v>
      </c>
    </row>
    <row r="101" spans="1:7" ht="22.5" hidden="1" customHeight="1" outlineLevel="2" x14ac:dyDescent="0.25">
      <c r="A101" s="35" t="s">
        <v>107</v>
      </c>
      <c r="B101" s="26" t="s">
        <v>11</v>
      </c>
      <c r="C101" s="36">
        <v>1116.5</v>
      </c>
      <c r="D101" s="36">
        <v>1115.75</v>
      </c>
      <c r="E101" s="36">
        <v>1116.19</v>
      </c>
      <c r="F101" s="37">
        <v>3348.44</v>
      </c>
      <c r="G101" s="34">
        <v>10074.81</v>
      </c>
    </row>
    <row r="102" spans="1:7" ht="22.5" hidden="1" customHeight="1" outlineLevel="2" x14ac:dyDescent="0.25">
      <c r="A102" s="35" t="s">
        <v>108</v>
      </c>
      <c r="B102" s="26" t="s">
        <v>11</v>
      </c>
      <c r="C102" s="36">
        <v>1125.69</v>
      </c>
      <c r="D102" s="36">
        <v>1126.56</v>
      </c>
      <c r="E102" s="36">
        <v>1125.31</v>
      </c>
      <c r="F102" s="37">
        <v>3377.56</v>
      </c>
      <c r="G102" s="34">
        <v>9091.8700000000008</v>
      </c>
    </row>
    <row r="103" spans="1:7" ht="22.5" hidden="1" customHeight="1" outlineLevel="2" x14ac:dyDescent="0.25">
      <c r="A103" s="35" t="s">
        <v>109</v>
      </c>
      <c r="B103" s="26" t="s">
        <v>11</v>
      </c>
      <c r="C103" s="36">
        <v>2103.5</v>
      </c>
      <c r="D103" s="36">
        <v>2120.6</v>
      </c>
      <c r="E103" s="36">
        <v>2123.3000000000002</v>
      </c>
      <c r="F103" s="37">
        <v>6347.4000000000005</v>
      </c>
      <c r="G103" s="34">
        <v>18290.5</v>
      </c>
    </row>
    <row r="104" spans="1:7" ht="22.5" hidden="1" customHeight="1" outlineLevel="2" x14ac:dyDescent="0.25">
      <c r="A104" s="35" t="s">
        <v>110</v>
      </c>
      <c r="B104" s="46" t="s">
        <v>69</v>
      </c>
      <c r="C104" s="52">
        <v>0.62611061337111529</v>
      </c>
      <c r="D104" s="52">
        <v>0.63116664335185624</v>
      </c>
      <c r="E104" s="52">
        <v>0.63202857568090498</v>
      </c>
      <c r="F104" s="53">
        <v>0.62976860661934686</v>
      </c>
      <c r="G104" s="54">
        <v>0.62522560832207574</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136.75</v>
      </c>
      <c r="D106" s="36">
        <v>164.5</v>
      </c>
      <c r="E106" s="36">
        <v>171.94</v>
      </c>
      <c r="F106" s="37">
        <v>473.19</v>
      </c>
      <c r="G106" s="34">
        <v>1351.31</v>
      </c>
    </row>
    <row r="107" spans="1:7" ht="22.5" hidden="1" customHeight="1" outlineLevel="2" x14ac:dyDescent="0.25">
      <c r="A107" s="35" t="s">
        <v>113</v>
      </c>
      <c r="B107" s="46" t="s">
        <v>69</v>
      </c>
      <c r="C107" s="52">
        <v>3.0015364354697104E-2</v>
      </c>
      <c r="D107" s="52">
        <v>3.601611420063932E-2</v>
      </c>
      <c r="E107" s="52">
        <v>3.7074411885201712E-2</v>
      </c>
      <c r="F107" s="53">
        <v>3.4386059253984053E-2</v>
      </c>
      <c r="G107" s="54">
        <v>3.3631576065585193E-2</v>
      </c>
    </row>
    <row r="108" spans="1:7" ht="22.5" hidden="1" customHeight="1" outlineLevel="2" x14ac:dyDescent="0.25">
      <c r="A108" s="35" t="s">
        <v>114</v>
      </c>
      <c r="B108" s="26" t="s">
        <v>11</v>
      </c>
      <c r="C108" s="36">
        <v>4417.2</v>
      </c>
      <c r="D108" s="36">
        <v>4404</v>
      </c>
      <c r="E108" s="36">
        <v>4464.5</v>
      </c>
      <c r="F108" s="37">
        <v>13285.7</v>
      </c>
      <c r="G108" s="34">
        <v>38827.5</v>
      </c>
    </row>
    <row r="109" spans="1:7" ht="22.5" hidden="1" customHeight="1" outlineLevel="2" x14ac:dyDescent="0.25">
      <c r="A109" s="35" t="s">
        <v>115</v>
      </c>
      <c r="B109" s="26" t="s">
        <v>11</v>
      </c>
      <c r="C109" s="36">
        <v>175</v>
      </c>
      <c r="D109" s="36">
        <v>179</v>
      </c>
      <c r="E109" s="36">
        <v>171</v>
      </c>
      <c r="F109" s="37">
        <v>525</v>
      </c>
      <c r="G109" s="34">
        <v>1506</v>
      </c>
    </row>
    <row r="110" spans="1:7" ht="22.5" hidden="1" customHeight="1" outlineLevel="2" thickBot="1" x14ac:dyDescent="0.3">
      <c r="A110" s="17" t="s">
        <v>116</v>
      </c>
      <c r="B110" s="49" t="s">
        <v>69</v>
      </c>
      <c r="C110" s="55">
        <v>0.64325032765399737</v>
      </c>
      <c r="D110" s="55">
        <v>0.64135704393237492</v>
      </c>
      <c r="E110" s="55">
        <v>0.65027470446693358</v>
      </c>
      <c r="F110" s="55">
        <v>0.64496037477092616</v>
      </c>
      <c r="G110" s="56">
        <v>0.63848565066090723</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4417.2</v>
      </c>
      <c r="D112" s="57">
        <v>4404</v>
      </c>
      <c r="E112" s="57">
        <v>4464.5</v>
      </c>
      <c r="F112" s="58">
        <v>13285.7</v>
      </c>
      <c r="G112" s="59">
        <v>38827.5</v>
      </c>
    </row>
    <row r="113" spans="1:7" ht="22.5" hidden="1" customHeight="1" outlineLevel="1" x14ac:dyDescent="0.25">
      <c r="A113" s="35" t="s">
        <v>118</v>
      </c>
      <c r="B113" s="26" t="s">
        <v>11</v>
      </c>
      <c r="C113" s="36">
        <v>4010</v>
      </c>
      <c r="D113" s="36">
        <v>4122</v>
      </c>
      <c r="E113" s="36">
        <v>4178</v>
      </c>
      <c r="F113" s="37">
        <v>12310</v>
      </c>
      <c r="G113" s="34">
        <v>34978</v>
      </c>
    </row>
    <row r="114" spans="1:7" ht="22.5" hidden="1" customHeight="1" outlineLevel="1" x14ac:dyDescent="0.25">
      <c r="A114" s="35" t="s">
        <v>119</v>
      </c>
      <c r="B114" s="26" t="s">
        <v>11</v>
      </c>
      <c r="C114" s="36">
        <v>4157</v>
      </c>
      <c r="D114" s="36">
        <v>4144</v>
      </c>
      <c r="E114" s="36">
        <v>4147</v>
      </c>
      <c r="F114" s="37">
        <v>12448</v>
      </c>
      <c r="G114" s="34">
        <v>36447</v>
      </c>
    </row>
    <row r="115" spans="1:7" ht="22.5" hidden="1" customHeight="1" outlineLevel="1" x14ac:dyDescent="0.25">
      <c r="A115" s="35" t="s">
        <v>120</v>
      </c>
      <c r="B115" s="46" t="s">
        <v>69</v>
      </c>
      <c r="C115" s="52">
        <v>0.94109390564158291</v>
      </c>
      <c r="D115" s="52">
        <v>0.94096276112624888</v>
      </c>
      <c r="E115" s="52">
        <v>0.92888341359614734</v>
      </c>
      <c r="F115" s="52">
        <v>0.93694724402929463</v>
      </c>
      <c r="G115" s="60">
        <v>0.93869036121305771</v>
      </c>
    </row>
    <row r="116" spans="1:7" ht="22.5" hidden="1" customHeight="1" outlineLevel="1" x14ac:dyDescent="0.25">
      <c r="A116" s="35" t="s">
        <v>121</v>
      </c>
      <c r="B116" s="61" t="s">
        <v>122</v>
      </c>
      <c r="C116" s="36">
        <v>8426</v>
      </c>
      <c r="D116" s="36">
        <v>8349</v>
      </c>
      <c r="E116" s="36">
        <v>9262</v>
      </c>
      <c r="F116" s="37">
        <v>26037</v>
      </c>
      <c r="G116" s="34">
        <v>77006</v>
      </c>
    </row>
    <row r="117" spans="1:7" ht="22.5" hidden="1" customHeight="1" outlineLevel="1" x14ac:dyDescent="0.25">
      <c r="A117" s="35" t="s">
        <v>123</v>
      </c>
      <c r="B117" s="61" t="s">
        <v>124</v>
      </c>
      <c r="C117" s="43">
        <v>2.0269425066153475</v>
      </c>
      <c r="D117" s="43">
        <v>2.0147200772200771</v>
      </c>
      <c r="E117" s="43">
        <v>2.2334217506631298</v>
      </c>
      <c r="F117" s="44">
        <v>2.0916613110539846</v>
      </c>
      <c r="G117" s="45">
        <v>2.112821357038988</v>
      </c>
    </row>
    <row r="118" spans="1:7" ht="22.5" hidden="1" customHeight="1" outlineLevel="1" x14ac:dyDescent="0.25">
      <c r="A118" s="35" t="s">
        <v>125</v>
      </c>
      <c r="B118" s="61" t="s">
        <v>122</v>
      </c>
      <c r="C118" s="36">
        <v>62064</v>
      </c>
      <c r="D118" s="36">
        <v>60328</v>
      </c>
      <c r="E118" s="36">
        <v>59588</v>
      </c>
      <c r="F118" s="37">
        <v>181980</v>
      </c>
      <c r="G118" s="34">
        <v>529396</v>
      </c>
    </row>
    <row r="119" spans="1:7" ht="22.5" hidden="1" customHeight="1" outlineLevel="1" thickBot="1" x14ac:dyDescent="0.3">
      <c r="A119" s="17" t="s">
        <v>126</v>
      </c>
      <c r="B119" s="62" t="s">
        <v>124</v>
      </c>
      <c r="C119" s="63">
        <v>14.929997594419053</v>
      </c>
      <c r="D119" s="63">
        <v>14.557915057915057</v>
      </c>
      <c r="E119" s="63">
        <v>14.368941403424163</v>
      </c>
      <c r="F119" s="64">
        <v>14.619215938303341</v>
      </c>
      <c r="G119" s="65">
        <v>14.525091228358987</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4088.24</v>
      </c>
      <c r="D121" s="57">
        <v>3934.73</v>
      </c>
      <c r="E121" s="57">
        <v>3895.2200000000003</v>
      </c>
      <c r="F121" s="58">
        <v>11918.189999999999</v>
      </c>
      <c r="G121" s="66">
        <v>34858.909999999996</v>
      </c>
    </row>
    <row r="122" spans="1:7" ht="22.5" hidden="1" customHeight="1" outlineLevel="1" x14ac:dyDescent="0.25">
      <c r="A122" s="35" t="s">
        <v>47</v>
      </c>
      <c r="B122" s="26" t="s">
        <v>11</v>
      </c>
      <c r="C122" s="36">
        <v>4157</v>
      </c>
      <c r="D122" s="36">
        <v>4144</v>
      </c>
      <c r="E122" s="36">
        <v>4147</v>
      </c>
      <c r="F122" s="37">
        <v>12448</v>
      </c>
      <c r="G122" s="34">
        <v>36447</v>
      </c>
    </row>
    <row r="123" spans="1:7" ht="22.5" hidden="1" customHeight="1" outlineLevel="1" thickBot="1" x14ac:dyDescent="0.3">
      <c r="A123" s="17" t="s">
        <v>129</v>
      </c>
      <c r="B123" s="49" t="s">
        <v>69</v>
      </c>
      <c r="C123" s="55">
        <v>1.016818973445786</v>
      </c>
      <c r="D123" s="55">
        <v>1.0531853519809491</v>
      </c>
      <c r="E123" s="55">
        <v>1.0646381975857588</v>
      </c>
      <c r="F123" s="67">
        <v>1.0444538977814586</v>
      </c>
      <c r="G123" s="68">
        <v>1.0455576493929386</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233.91</v>
      </c>
      <c r="D126" s="36">
        <v>182.41</v>
      </c>
      <c r="E126" s="36">
        <v>242.48</v>
      </c>
      <c r="F126" s="36">
        <v>658.8</v>
      </c>
      <c r="G126" s="34">
        <v>1746.48</v>
      </c>
    </row>
    <row r="127" spans="1:7" ht="22.5" hidden="1" customHeight="1" outlineLevel="2" x14ac:dyDescent="0.25">
      <c r="A127" s="69" t="s">
        <v>133</v>
      </c>
      <c r="B127" s="26" t="s">
        <v>11</v>
      </c>
      <c r="C127" s="36">
        <v>233.91</v>
      </c>
      <c r="D127" s="36">
        <v>182.41</v>
      </c>
      <c r="E127" s="36">
        <v>242.48</v>
      </c>
      <c r="F127" s="37">
        <v>658.8</v>
      </c>
      <c r="G127" s="34">
        <v>1746.48</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7.77</v>
      </c>
      <c r="D129" s="36">
        <v>6.07</v>
      </c>
      <c r="E129" s="36">
        <v>8</v>
      </c>
      <c r="F129" s="37">
        <v>21.84</v>
      </c>
      <c r="G129" s="34">
        <v>59.1</v>
      </c>
    </row>
    <row r="130" spans="1:7" ht="22.5" hidden="1" customHeight="1" outlineLevel="2" x14ac:dyDescent="0.25">
      <c r="A130" s="35" t="s">
        <v>49</v>
      </c>
      <c r="B130" s="26" t="s">
        <v>36</v>
      </c>
      <c r="C130" s="36">
        <v>30.104247104247104</v>
      </c>
      <c r="D130" s="36">
        <v>30.051070840197692</v>
      </c>
      <c r="E130" s="36">
        <v>30.31</v>
      </c>
      <c r="F130" s="37">
        <v>30.164835164835164</v>
      </c>
      <c r="G130" s="34">
        <v>29.551269035532993</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8</v>
      </c>
      <c r="D132" s="38">
        <v>8</v>
      </c>
      <c r="E132" s="38">
        <v>8</v>
      </c>
      <c r="F132" s="27">
        <v>24</v>
      </c>
      <c r="G132" s="28">
        <v>72</v>
      </c>
    </row>
    <row r="133" spans="1:7" ht="22.5" hidden="1" customHeight="1" outlineLevel="2" x14ac:dyDescent="0.25">
      <c r="A133" s="35" t="s">
        <v>138</v>
      </c>
      <c r="B133" s="26" t="s">
        <v>15</v>
      </c>
      <c r="C133" s="38">
        <v>0</v>
      </c>
      <c r="D133" s="38">
        <v>0</v>
      </c>
      <c r="E133" s="38">
        <v>0</v>
      </c>
      <c r="F133" s="27">
        <v>0</v>
      </c>
      <c r="G133" s="28">
        <v>0</v>
      </c>
    </row>
    <row r="134" spans="1:7" ht="22.5" hidden="1" customHeight="1" outlineLevel="2" x14ac:dyDescent="0.25">
      <c r="A134" s="35" t="s">
        <v>139</v>
      </c>
      <c r="B134" s="26" t="s">
        <v>11</v>
      </c>
      <c r="C134" s="36">
        <v>298.14</v>
      </c>
      <c r="D134" s="36">
        <v>268.19</v>
      </c>
      <c r="E134" s="36">
        <v>285.86</v>
      </c>
      <c r="F134" s="37">
        <v>852.18999999999994</v>
      </c>
      <c r="G134" s="34">
        <v>2395.5100000000002</v>
      </c>
    </row>
    <row r="135" spans="1:7" ht="22.5" hidden="1" customHeight="1" outlineLevel="2" thickBot="1" x14ac:dyDescent="0.3">
      <c r="A135" s="17" t="s">
        <v>140</v>
      </c>
      <c r="B135" s="18" t="s">
        <v>36</v>
      </c>
      <c r="C135" s="63">
        <v>37.267499999999998</v>
      </c>
      <c r="D135" s="63">
        <v>33.52375</v>
      </c>
      <c r="E135" s="63">
        <v>35.732500000000002</v>
      </c>
      <c r="F135" s="64">
        <v>35.507916666666667</v>
      </c>
      <c r="G135" s="65">
        <v>33.270972222222227</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128.4</v>
      </c>
      <c r="D137" s="57">
        <v>130.75</v>
      </c>
      <c r="E137" s="57">
        <v>133.58000000000001</v>
      </c>
      <c r="F137" s="58">
        <v>392.73</v>
      </c>
      <c r="G137" s="59">
        <v>1162.05</v>
      </c>
    </row>
    <row r="138" spans="1:7" ht="22.5" hidden="1" customHeight="1" outlineLevel="1" x14ac:dyDescent="0.25">
      <c r="A138" s="35" t="s">
        <v>144</v>
      </c>
      <c r="B138" s="71" t="s">
        <v>145</v>
      </c>
      <c r="C138" s="38">
        <v>30.88765936973779</v>
      </c>
      <c r="D138" s="38">
        <v>31.551640926640928</v>
      </c>
      <c r="E138" s="38">
        <v>32.211237038823249</v>
      </c>
      <c r="F138" s="38">
        <v>31.549646529562981</v>
      </c>
      <c r="G138" s="72">
        <v>31.883282574697507</v>
      </c>
    </row>
    <row r="139" spans="1:7" ht="22.5" hidden="1" customHeight="1" outlineLevel="1" x14ac:dyDescent="0.25">
      <c r="A139" s="35" t="s">
        <v>146</v>
      </c>
      <c r="B139" s="71" t="s">
        <v>147</v>
      </c>
      <c r="C139" s="73">
        <v>70540</v>
      </c>
      <c r="D139" s="73">
        <v>68812</v>
      </c>
      <c r="E139" s="73">
        <v>69372</v>
      </c>
      <c r="F139" s="37">
        <v>208724</v>
      </c>
      <c r="G139" s="74">
        <v>607808</v>
      </c>
    </row>
    <row r="140" spans="1:7" ht="22.5" hidden="1" customHeight="1" outlineLevel="1" x14ac:dyDescent="0.25">
      <c r="A140" s="40" t="s">
        <v>148</v>
      </c>
      <c r="B140" s="71" t="s">
        <v>149</v>
      </c>
      <c r="C140" s="38">
        <v>16.968968005773394</v>
      </c>
      <c r="D140" s="38">
        <v>16.605212355212355</v>
      </c>
      <c r="E140" s="38">
        <v>16.728237279961419</v>
      </c>
      <c r="F140" s="38">
        <v>16.767673521850899</v>
      </c>
      <c r="G140" s="72">
        <v>16.676489148626771</v>
      </c>
    </row>
    <row r="141" spans="1:7" ht="22.5" hidden="1" customHeight="1" outlineLevel="1" x14ac:dyDescent="0.25">
      <c r="A141" s="35" t="s">
        <v>150</v>
      </c>
      <c r="B141" s="71" t="s">
        <v>151</v>
      </c>
      <c r="C141" s="36">
        <v>314</v>
      </c>
      <c r="D141" s="36">
        <v>399</v>
      </c>
      <c r="E141" s="36">
        <v>398</v>
      </c>
      <c r="F141" s="37">
        <v>1111</v>
      </c>
      <c r="G141" s="39">
        <v>1954</v>
      </c>
    </row>
    <row r="142" spans="1:7" ht="22.5" hidden="1" customHeight="1" outlineLevel="1" x14ac:dyDescent="0.25">
      <c r="A142" s="35" t="s">
        <v>152</v>
      </c>
      <c r="B142" s="71" t="s">
        <v>153</v>
      </c>
      <c r="C142" s="38">
        <v>7.5535241760885261E-2</v>
      </c>
      <c r="D142" s="38">
        <v>9.6283783783783786E-2</v>
      </c>
      <c r="E142" s="38">
        <v>9.5972992524716666E-2</v>
      </c>
      <c r="F142" s="27">
        <v>8.9251285347043699E-2</v>
      </c>
      <c r="G142" s="72">
        <v>5.3612094273877135E-2</v>
      </c>
    </row>
    <row r="143" spans="1:7" ht="22.5" hidden="1" customHeight="1" outlineLevel="1" thickBot="1" x14ac:dyDescent="0.3">
      <c r="A143" s="17" t="s">
        <v>154</v>
      </c>
      <c r="B143" s="75" t="s">
        <v>151</v>
      </c>
      <c r="C143" s="76">
        <v>104</v>
      </c>
      <c r="D143" s="76">
        <v>109</v>
      </c>
      <c r="E143" s="76">
        <v>100</v>
      </c>
      <c r="F143" s="77">
        <v>313</v>
      </c>
      <c r="G143" s="78">
        <v>955</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11">
        <v>586</v>
      </c>
      <c r="D151" s="111">
        <v>414</v>
      </c>
      <c r="E151" s="111">
        <v>502</v>
      </c>
      <c r="F151" s="36">
        <v>1502</v>
      </c>
      <c r="G151" s="39">
        <v>6472</v>
      </c>
    </row>
    <row r="152" spans="1:7" ht="21.75" hidden="1" customHeight="1" outlineLevel="1" x14ac:dyDescent="0.25">
      <c r="A152" s="81" t="s">
        <v>162</v>
      </c>
      <c r="B152" s="82" t="s">
        <v>11</v>
      </c>
      <c r="C152" s="199">
        <v>506.04000854492199</v>
      </c>
      <c r="D152" s="200"/>
      <c r="E152" s="201"/>
      <c r="F152" s="36">
        <v>506.04000854492199</v>
      </c>
      <c r="G152" s="39">
        <v>1517.3999938964801</v>
      </c>
    </row>
    <row r="153" spans="1:7" ht="21.75" hidden="1" customHeight="1" outlineLevel="1" x14ac:dyDescent="0.25">
      <c r="A153" s="81" t="s">
        <v>52</v>
      </c>
      <c r="B153" s="82" t="s">
        <v>22</v>
      </c>
      <c r="C153" s="199">
        <v>32</v>
      </c>
      <c r="D153" s="200"/>
      <c r="E153" s="201"/>
      <c r="F153" s="36">
        <v>32</v>
      </c>
      <c r="G153" s="39">
        <v>95</v>
      </c>
    </row>
    <row r="154" spans="1:7" ht="21.75" hidden="1" customHeight="1" outlineLevel="1" x14ac:dyDescent="0.25">
      <c r="A154" s="81" t="s">
        <v>163</v>
      </c>
      <c r="B154" s="82" t="s">
        <v>11</v>
      </c>
      <c r="C154" s="111">
        <v>0</v>
      </c>
      <c r="D154" s="111">
        <v>1084</v>
      </c>
      <c r="E154" s="111">
        <v>412</v>
      </c>
      <c r="F154" s="36">
        <v>1496</v>
      </c>
      <c r="G154" s="39">
        <v>6502</v>
      </c>
    </row>
    <row r="155" spans="1:7" ht="21.75" hidden="1" customHeight="1" outlineLevel="1" x14ac:dyDescent="0.25">
      <c r="A155" s="81" t="s">
        <v>164</v>
      </c>
      <c r="B155" s="82" t="s">
        <v>11</v>
      </c>
      <c r="C155" s="199">
        <v>508.51998901367199</v>
      </c>
      <c r="D155" s="200"/>
      <c r="E155" s="201"/>
      <c r="F155" s="36">
        <v>508.51998901367199</v>
      </c>
      <c r="G155" s="39">
        <v>1548.1799621581999</v>
      </c>
    </row>
    <row r="156" spans="1:7" ht="21.75" hidden="1" customHeight="1" outlineLevel="1" x14ac:dyDescent="0.25">
      <c r="A156" s="81" t="s">
        <v>52</v>
      </c>
      <c r="B156" s="82" t="s">
        <v>22</v>
      </c>
      <c r="C156" s="199">
        <v>38</v>
      </c>
      <c r="D156" s="200"/>
      <c r="E156" s="201"/>
      <c r="F156" s="36">
        <v>38</v>
      </c>
      <c r="G156" s="39">
        <v>111</v>
      </c>
    </row>
    <row r="157" spans="1:7" ht="21.75" hidden="1" customHeight="1" outlineLevel="1" x14ac:dyDescent="0.25">
      <c r="A157" s="81" t="s">
        <v>165</v>
      </c>
      <c r="B157" s="82" t="s">
        <v>11</v>
      </c>
      <c r="C157" s="111">
        <v>1790</v>
      </c>
      <c r="D157" s="111">
        <v>1888</v>
      </c>
      <c r="E157" s="111">
        <v>1938</v>
      </c>
      <c r="F157" s="36">
        <v>5616</v>
      </c>
      <c r="G157" s="39">
        <v>17748</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9628.5599975585937</v>
      </c>
      <c r="D166" s="194"/>
      <c r="E166" s="194"/>
      <c r="F166" s="195"/>
      <c r="G166" s="86">
        <v>33787.57995605468</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70</v>
      </c>
      <c r="D168" s="194"/>
      <c r="E168" s="194"/>
      <c r="F168" s="195"/>
      <c r="G168" s="86">
        <v>206</v>
      </c>
    </row>
    <row r="169" spans="1:10" ht="28.2" hidden="1" outlineLevel="1" thickBot="1" x14ac:dyDescent="0.3">
      <c r="A169" s="89" t="s">
        <v>172</v>
      </c>
      <c r="B169" s="90" t="s">
        <v>11</v>
      </c>
      <c r="C169" s="196">
        <v>87986.570007324204</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12" t="s">
        <v>176</v>
      </c>
      <c r="E173" s="112" t="s">
        <v>177</v>
      </c>
      <c r="F173" s="112" t="s">
        <v>178</v>
      </c>
      <c r="G173" s="96" t="s">
        <v>179</v>
      </c>
    </row>
    <row r="174" spans="1:10" ht="30.75" hidden="1" customHeight="1" outlineLevel="1" x14ac:dyDescent="0.25">
      <c r="A174" s="171" t="s">
        <v>210</v>
      </c>
      <c r="B174" s="172"/>
      <c r="C174" s="172"/>
      <c r="D174" s="97">
        <v>13</v>
      </c>
      <c r="E174" s="98" t="s">
        <v>196</v>
      </c>
      <c r="F174" s="98" t="s">
        <v>197</v>
      </c>
      <c r="G174" s="99">
        <v>130</v>
      </c>
    </row>
    <row r="175" spans="1:10" ht="30.75" hidden="1" customHeight="1" outlineLevel="1" x14ac:dyDescent="0.25">
      <c r="A175" s="171" t="s">
        <v>217</v>
      </c>
      <c r="B175" s="172"/>
      <c r="C175" s="172"/>
      <c r="D175" s="97">
        <v>16</v>
      </c>
      <c r="E175" s="98" t="s">
        <v>218</v>
      </c>
      <c r="F175" s="98" t="s">
        <v>202</v>
      </c>
      <c r="G175" s="99">
        <v>235</v>
      </c>
    </row>
    <row r="176" spans="1:10" ht="30.75" hidden="1" customHeight="1" outlineLevel="1" x14ac:dyDescent="0.25">
      <c r="A176" s="171" t="s">
        <v>219</v>
      </c>
      <c r="B176" s="172"/>
      <c r="C176" s="172"/>
      <c r="D176" s="97">
        <v>16</v>
      </c>
      <c r="E176" s="98" t="s">
        <v>201</v>
      </c>
      <c r="F176" s="98" t="s">
        <v>202</v>
      </c>
      <c r="G176" s="99">
        <v>40</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405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12" t="s">
        <v>183</v>
      </c>
      <c r="E191" s="112" t="s">
        <v>184</v>
      </c>
      <c r="F191" s="112" t="s">
        <v>185</v>
      </c>
      <c r="G191" s="112" t="s">
        <v>177</v>
      </c>
      <c r="H191" s="112" t="s">
        <v>186</v>
      </c>
      <c r="I191" s="112"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165" t="s">
        <v>203</v>
      </c>
      <c r="B205" s="166"/>
      <c r="C205" s="166"/>
      <c r="D205" s="166"/>
      <c r="E205" s="166"/>
      <c r="F205" s="166"/>
      <c r="G205" s="167"/>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70" zoomScaleSheetLayoutView="100" zoomScalePageLayoutView="66" workbookViewId="0">
      <selection activeCell="A160"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355</v>
      </c>
      <c r="B2" s="228" t="s">
        <v>1</v>
      </c>
      <c r="C2" s="229"/>
      <c r="D2" s="228" t="s">
        <v>356</v>
      </c>
      <c r="E2" s="229"/>
      <c r="F2" s="230">
        <v>43605</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2166.6666666666665</v>
      </c>
      <c r="D6" s="15">
        <v>2166.6666666666665</v>
      </c>
      <c r="E6" s="15">
        <v>2166.6666666666665</v>
      </c>
      <c r="F6" s="15">
        <v>6500</v>
      </c>
      <c r="G6" s="16">
        <v>340000</v>
      </c>
    </row>
    <row r="7" spans="1:8" ht="22.5" hidden="1" customHeight="1" outlineLevel="1" thickBot="1" x14ac:dyDescent="0.3">
      <c r="A7" s="17" t="s">
        <v>12</v>
      </c>
      <c r="B7" s="18" t="s">
        <v>11</v>
      </c>
      <c r="C7" s="19">
        <v>4099</v>
      </c>
      <c r="D7" s="19">
        <v>4149</v>
      </c>
      <c r="E7" s="19">
        <v>4097</v>
      </c>
      <c r="F7" s="19">
        <v>12345</v>
      </c>
      <c r="G7" s="20">
        <v>353511</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717.85</v>
      </c>
    </row>
    <row r="10" spans="1:8" ht="22.5" hidden="1" customHeight="1" outlineLevel="1" x14ac:dyDescent="0.25">
      <c r="A10" s="25" t="s">
        <v>16</v>
      </c>
      <c r="B10" s="26" t="s">
        <v>15</v>
      </c>
      <c r="C10" s="27">
        <v>0</v>
      </c>
      <c r="D10" s="27">
        <v>0</v>
      </c>
      <c r="E10" s="27">
        <v>0</v>
      </c>
      <c r="F10" s="27">
        <v>0</v>
      </c>
      <c r="G10" s="28">
        <v>2.15</v>
      </c>
    </row>
    <row r="11" spans="1:8" ht="22.5" hidden="1" customHeight="1" outlineLevel="1" x14ac:dyDescent="0.25">
      <c r="A11" s="29" t="s">
        <v>17</v>
      </c>
      <c r="B11" s="26" t="s">
        <v>15</v>
      </c>
      <c r="C11" s="27">
        <v>0</v>
      </c>
      <c r="D11" s="27">
        <v>0</v>
      </c>
      <c r="E11" s="27">
        <v>0</v>
      </c>
      <c r="F11" s="27">
        <v>0</v>
      </c>
      <c r="G11" s="28">
        <v>2.15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4724.8601074218805</v>
      </c>
      <c r="D16" s="215"/>
      <c r="E16" s="215"/>
      <c r="F16" s="216"/>
      <c r="G16" s="34">
        <v>124537.6000366213</v>
      </c>
    </row>
    <row r="17" spans="1:7" ht="22.5" hidden="1" customHeight="1" outlineLevel="1" x14ac:dyDescent="0.25">
      <c r="A17" s="25" t="s">
        <v>24</v>
      </c>
      <c r="B17" s="26" t="s">
        <v>22</v>
      </c>
      <c r="C17" s="217">
        <v>184</v>
      </c>
      <c r="D17" s="218"/>
      <c r="E17" s="218"/>
      <c r="F17" s="219"/>
      <c r="G17" s="34">
        <v>4919</v>
      </c>
    </row>
    <row r="18" spans="1:7" ht="22.5" hidden="1" customHeight="1" outlineLevel="1" thickBot="1" x14ac:dyDescent="0.3">
      <c r="A18" s="25" t="s">
        <v>25</v>
      </c>
      <c r="B18" s="26" t="s">
        <v>11</v>
      </c>
      <c r="C18" s="220">
        <v>34448.399963378921</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26.170000076293899</v>
      </c>
      <c r="D20" s="224"/>
      <c r="E20" s="224"/>
      <c r="F20" s="225"/>
      <c r="G20" s="34">
        <v>653.80999755859398</v>
      </c>
    </row>
    <row r="21" spans="1:7" ht="22.5" hidden="1" customHeight="1" outlineLevel="1" x14ac:dyDescent="0.25">
      <c r="A21" s="25" t="s">
        <v>21</v>
      </c>
      <c r="B21" s="26" t="s">
        <v>22</v>
      </c>
      <c r="C21" s="217">
        <v>2</v>
      </c>
      <c r="D21" s="218"/>
      <c r="E21" s="218"/>
      <c r="F21" s="219"/>
      <c r="G21" s="34">
        <v>51</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41524.099998474092</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4088</v>
      </c>
      <c r="D27" s="36">
        <v>3346</v>
      </c>
      <c r="E27" s="36">
        <v>3642</v>
      </c>
      <c r="F27" s="37">
        <v>11076</v>
      </c>
      <c r="G27" s="34">
        <v>345610</v>
      </c>
    </row>
    <row r="28" spans="1:7" ht="22.5" hidden="1" customHeight="1" outlineLevel="2" x14ac:dyDescent="0.25">
      <c r="A28" s="35" t="s">
        <v>33</v>
      </c>
      <c r="B28" s="26" t="s">
        <v>22</v>
      </c>
      <c r="C28" s="36">
        <v>64</v>
      </c>
      <c r="D28" s="36">
        <v>47</v>
      </c>
      <c r="E28" s="36">
        <v>46</v>
      </c>
      <c r="F28" s="37">
        <v>157</v>
      </c>
      <c r="G28" s="34">
        <v>4951</v>
      </c>
    </row>
    <row r="29" spans="1:7" ht="22.5" hidden="1" customHeight="1" outlineLevel="2" x14ac:dyDescent="0.25">
      <c r="A29" s="35" t="s">
        <v>34</v>
      </c>
      <c r="B29" s="26" t="s">
        <v>15</v>
      </c>
      <c r="C29" s="38">
        <v>3.45</v>
      </c>
      <c r="D29" s="38">
        <v>3.18</v>
      </c>
      <c r="E29" s="38">
        <v>3.38</v>
      </c>
      <c r="F29" s="27">
        <v>10.010000000000002</v>
      </c>
      <c r="G29" s="28">
        <v>318.39</v>
      </c>
    </row>
    <row r="30" spans="1:7" ht="22.5" hidden="1" customHeight="1" outlineLevel="2" x14ac:dyDescent="0.25">
      <c r="A30" s="35" t="s">
        <v>35</v>
      </c>
      <c r="B30" s="26" t="s">
        <v>36</v>
      </c>
      <c r="C30" s="36">
        <v>1184.927536231884</v>
      </c>
      <c r="D30" s="36">
        <v>1052.2012578616352</v>
      </c>
      <c r="E30" s="36">
        <v>1077.5147928994083</v>
      </c>
      <c r="F30" s="36">
        <v>1106.4935064935064</v>
      </c>
      <c r="G30" s="34">
        <v>1085.4926348189329</v>
      </c>
    </row>
    <row r="31" spans="1:7" ht="22.5" hidden="1" customHeight="1" outlineLevel="2" x14ac:dyDescent="0.25">
      <c r="A31" s="35" t="s">
        <v>37</v>
      </c>
      <c r="B31" s="26" t="s">
        <v>11</v>
      </c>
      <c r="C31" s="38">
        <v>337.33999633789102</v>
      </c>
      <c r="D31" s="38">
        <v>179.669998168945</v>
      </c>
      <c r="E31" s="38">
        <v>0</v>
      </c>
      <c r="F31" s="27">
        <v>517.00999450683605</v>
      </c>
      <c r="G31" s="28">
        <v>18699.470123291001</v>
      </c>
    </row>
    <row r="32" spans="1:7" ht="22.5" hidden="1" customHeight="1" outlineLevel="2" x14ac:dyDescent="0.25">
      <c r="A32" s="35" t="s">
        <v>38</v>
      </c>
      <c r="B32" s="26" t="s">
        <v>22</v>
      </c>
      <c r="C32" s="36">
        <v>13</v>
      </c>
      <c r="D32" s="36">
        <v>7</v>
      </c>
      <c r="E32" s="36">
        <v>0</v>
      </c>
      <c r="F32" s="37">
        <v>20</v>
      </c>
      <c r="G32" s="34">
        <v>730</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1.77</v>
      </c>
      <c r="D35" s="38">
        <v>4.47</v>
      </c>
      <c r="E35" s="38">
        <v>0</v>
      </c>
      <c r="F35" s="27">
        <v>6.24</v>
      </c>
      <c r="G35" s="28">
        <v>169.83</v>
      </c>
    </row>
    <row r="36" spans="1:8" ht="22.5" hidden="1" customHeight="1" outlineLevel="2" x14ac:dyDescent="0.25">
      <c r="A36" s="35" t="s">
        <v>42</v>
      </c>
      <c r="B36" s="26" t="s">
        <v>36</v>
      </c>
      <c r="C36" s="36">
        <v>190.5875685524808</v>
      </c>
      <c r="D36" s="36">
        <v>40.194630462851229</v>
      </c>
      <c r="E36" s="36">
        <v>0</v>
      </c>
      <c r="F36" s="36">
        <v>82.854165786351928</v>
      </c>
      <c r="G36" s="34">
        <v>110.1069900682506</v>
      </c>
    </row>
    <row r="37" spans="1:8" ht="22.5" hidden="1" customHeight="1" outlineLevel="2" x14ac:dyDescent="0.25">
      <c r="A37" s="35" t="s">
        <v>43</v>
      </c>
      <c r="B37" s="26" t="s">
        <v>11</v>
      </c>
      <c r="C37" s="36">
        <v>4425.3399963378906</v>
      </c>
      <c r="D37" s="36">
        <v>3525.6699981689449</v>
      </c>
      <c r="E37" s="36">
        <v>3642</v>
      </c>
      <c r="F37" s="36">
        <v>11593.009994506836</v>
      </c>
      <c r="G37" s="39">
        <v>364309.47012329102</v>
      </c>
    </row>
    <row r="38" spans="1:8" ht="22.5" hidden="1" customHeight="1" outlineLevel="2" x14ac:dyDescent="0.25">
      <c r="A38" s="35" t="s">
        <v>44</v>
      </c>
      <c r="B38" s="26" t="s">
        <v>11</v>
      </c>
      <c r="C38" s="36">
        <v>4396</v>
      </c>
      <c r="D38" s="36">
        <v>4512</v>
      </c>
      <c r="E38" s="36">
        <v>4620</v>
      </c>
      <c r="F38" s="37">
        <v>13528</v>
      </c>
      <c r="G38" s="34">
        <v>372722</v>
      </c>
    </row>
    <row r="39" spans="1:8" ht="22.5" hidden="1" customHeight="1" outlineLevel="2" x14ac:dyDescent="0.25">
      <c r="A39" s="40" t="s">
        <v>45</v>
      </c>
      <c r="B39" s="26" t="s">
        <v>11</v>
      </c>
      <c r="C39" s="199">
        <v>64321.82005310063</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4117</v>
      </c>
      <c r="D41" s="36">
        <v>4376</v>
      </c>
      <c r="E41" s="36">
        <v>4434</v>
      </c>
      <c r="F41" s="37">
        <v>12927</v>
      </c>
      <c r="G41" s="34">
        <v>353311</v>
      </c>
    </row>
    <row r="42" spans="1:8" ht="22.5" hidden="1" customHeight="1" outlineLevel="2" x14ac:dyDescent="0.25">
      <c r="A42" s="35" t="s">
        <v>48</v>
      </c>
      <c r="B42" s="26" t="s">
        <v>15</v>
      </c>
      <c r="C42" s="38">
        <v>6.83</v>
      </c>
      <c r="D42" s="38">
        <v>7.27</v>
      </c>
      <c r="E42" s="38">
        <v>7.35</v>
      </c>
      <c r="F42" s="27">
        <v>21.45</v>
      </c>
      <c r="G42" s="28">
        <v>637.41</v>
      </c>
    </row>
    <row r="43" spans="1:8" ht="22.5" hidden="1" customHeight="1" outlineLevel="2" x14ac:dyDescent="0.25">
      <c r="A43" s="35" t="s">
        <v>49</v>
      </c>
      <c r="B43" s="26" t="s">
        <v>36</v>
      </c>
      <c r="C43" s="36">
        <v>602.78184480234256</v>
      </c>
      <c r="D43" s="36">
        <v>601.92572214580468</v>
      </c>
      <c r="E43" s="36">
        <v>603.26530612244903</v>
      </c>
      <c r="F43" s="37">
        <v>602.65734265734272</v>
      </c>
      <c r="G43" s="34">
        <v>554.29158626315871</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451.75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3896.6</v>
      </c>
      <c r="D62" s="36">
        <v>4175.1000000000004</v>
      </c>
      <c r="E62" s="36">
        <v>3935.9</v>
      </c>
      <c r="F62" s="36">
        <v>12007.6</v>
      </c>
      <c r="G62" s="34">
        <v>332703.3</v>
      </c>
    </row>
    <row r="63" spans="1:7" ht="22.5" hidden="1" customHeight="1" outlineLevel="3" x14ac:dyDescent="0.25">
      <c r="A63" s="35" t="s">
        <v>68</v>
      </c>
      <c r="B63" s="46" t="s">
        <v>69</v>
      </c>
      <c r="C63" s="47">
        <v>0.91724417159429006</v>
      </c>
      <c r="D63" s="47">
        <v>0.98811684823125401</v>
      </c>
      <c r="E63" s="47">
        <v>0.94357580203583569</v>
      </c>
      <c r="F63" s="47">
        <v>0.94961300083117639</v>
      </c>
      <c r="G63" s="48">
        <v>0.91876996948261391</v>
      </c>
    </row>
    <row r="64" spans="1:7" ht="22.5" hidden="1" customHeight="1" outlineLevel="3" x14ac:dyDescent="0.25">
      <c r="A64" s="35" t="s">
        <v>70</v>
      </c>
      <c r="B64" s="26" t="s">
        <v>11</v>
      </c>
      <c r="C64" s="36">
        <v>307</v>
      </c>
      <c r="D64" s="36">
        <v>5.94</v>
      </c>
      <c r="E64" s="36">
        <v>193.11</v>
      </c>
      <c r="F64" s="37">
        <v>506.05</v>
      </c>
      <c r="G64" s="34">
        <v>25992.46</v>
      </c>
    </row>
    <row r="65" spans="1:7" ht="22.5" hidden="1" customHeight="1" outlineLevel="3" x14ac:dyDescent="0.25">
      <c r="A65" s="35" t="s">
        <v>71</v>
      </c>
      <c r="B65" s="46" t="s">
        <v>69</v>
      </c>
      <c r="C65" s="47">
        <v>7.2266581296373006E-2</v>
      </c>
      <c r="D65" s="47">
        <v>1.4058140112796456E-3</v>
      </c>
      <c r="E65" s="47">
        <v>4.629536399073661E-2</v>
      </c>
      <c r="F65" s="47">
        <v>4.0020625193262334E-2</v>
      </c>
      <c r="G65" s="48">
        <v>7.1778944425793384E-2</v>
      </c>
    </row>
    <row r="66" spans="1:7" ht="22.5" hidden="1" customHeight="1" outlineLevel="3" x14ac:dyDescent="0.25">
      <c r="A66" s="35" t="s">
        <v>72</v>
      </c>
      <c r="B66" s="26" t="s">
        <v>11</v>
      </c>
      <c r="C66" s="36">
        <v>44.56</v>
      </c>
      <c r="D66" s="36">
        <v>44.269999999999996</v>
      </c>
      <c r="E66" s="36">
        <v>42.25</v>
      </c>
      <c r="F66" s="37">
        <v>131.07999999999998</v>
      </c>
      <c r="G66" s="34">
        <v>3422.41</v>
      </c>
    </row>
    <row r="67" spans="1:7" ht="22.5" hidden="1" customHeight="1" outlineLevel="3" x14ac:dyDescent="0.25">
      <c r="A67" s="35" t="s">
        <v>73</v>
      </c>
      <c r="B67" s="46" t="s">
        <v>69</v>
      </c>
      <c r="C67" s="47">
        <v>1.0489247109336746E-2</v>
      </c>
      <c r="D67" s="47">
        <v>1.0477337757466313E-2</v>
      </c>
      <c r="E67" s="47">
        <v>1.0128833973427693E-2</v>
      </c>
      <c r="F67" s="47">
        <v>1.0366373975561359E-2</v>
      </c>
      <c r="G67" s="48">
        <v>9.4510860915926979E-3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7396.68</v>
      </c>
    </row>
    <row r="72" spans="1:7" ht="22.5" hidden="1" customHeight="1" outlineLevel="3" x14ac:dyDescent="0.25">
      <c r="A72" s="35" t="s">
        <v>78</v>
      </c>
      <c r="B72" s="46" t="s">
        <v>69</v>
      </c>
      <c r="C72" s="47">
        <v>0</v>
      </c>
      <c r="D72" s="47">
        <v>0</v>
      </c>
      <c r="E72" s="47">
        <v>0</v>
      </c>
      <c r="F72" s="47">
        <v>0</v>
      </c>
      <c r="G72" s="48">
        <v>4.1236297271875416E-2</v>
      </c>
    </row>
    <row r="73" spans="1:7" ht="22.5" hidden="1" customHeight="1" outlineLevel="3" x14ac:dyDescent="0.25">
      <c r="A73" s="35" t="s">
        <v>79</v>
      </c>
      <c r="B73" s="26" t="s">
        <v>11</v>
      </c>
      <c r="C73" s="36">
        <v>1900.5</v>
      </c>
      <c r="D73" s="36">
        <v>2087.1</v>
      </c>
      <c r="E73" s="36">
        <v>1956.5</v>
      </c>
      <c r="F73" s="37">
        <v>5944.1</v>
      </c>
      <c r="G73" s="34">
        <v>157394.47</v>
      </c>
    </row>
    <row r="74" spans="1:7" ht="22.5" hidden="1" customHeight="1" outlineLevel="3" x14ac:dyDescent="0.25">
      <c r="A74" s="35" t="s">
        <v>80</v>
      </c>
      <c r="B74" s="46" t="s">
        <v>69</v>
      </c>
      <c r="C74" s="47">
        <v>0.91389964174941707</v>
      </c>
      <c r="D74" s="47">
        <v>0.98664523601295295</v>
      </c>
      <c r="E74" s="47">
        <v>0.94321885184256715</v>
      </c>
      <c r="F74" s="47">
        <v>0.94814632854695513</v>
      </c>
      <c r="G74" s="48">
        <v>0.87747004789571492</v>
      </c>
    </row>
    <row r="75" spans="1:7" ht="22.5" hidden="1" customHeight="1" outlineLevel="3" x14ac:dyDescent="0.25">
      <c r="A75" s="35" t="s">
        <v>81</v>
      </c>
      <c r="B75" s="26" t="s">
        <v>11</v>
      </c>
      <c r="C75" s="36">
        <v>157.13999999999999</v>
      </c>
      <c r="D75" s="36">
        <v>5.94</v>
      </c>
      <c r="E75" s="36">
        <v>96.64</v>
      </c>
      <c r="F75" s="37">
        <v>259.71999999999997</v>
      </c>
      <c r="G75" s="34">
        <v>12880.41</v>
      </c>
    </row>
    <row r="76" spans="1:7" ht="22.5" hidden="1" customHeight="1" outlineLevel="3" x14ac:dyDescent="0.25">
      <c r="A76" s="35" t="s">
        <v>82</v>
      </c>
      <c r="B76" s="46" t="s">
        <v>69</v>
      </c>
      <c r="C76" s="47">
        <v>7.5564424995792356E-2</v>
      </c>
      <c r="D76" s="47">
        <v>2.8080459498428158E-3</v>
      </c>
      <c r="E76" s="47">
        <v>4.6589660026611648E-2</v>
      </c>
      <c r="F76" s="47">
        <v>4.142806555243269E-2</v>
      </c>
      <c r="G76" s="48">
        <v>7.1807948396258425E-2</v>
      </c>
    </row>
    <row r="77" spans="1:7" ht="22.5" hidden="1" customHeight="1" outlineLevel="3" x14ac:dyDescent="0.25">
      <c r="A77" s="35" t="s">
        <v>83</v>
      </c>
      <c r="B77" s="26" t="s">
        <v>11</v>
      </c>
      <c r="C77" s="36">
        <v>21.91</v>
      </c>
      <c r="D77" s="36">
        <v>22.31</v>
      </c>
      <c r="E77" s="36">
        <v>21.14</v>
      </c>
      <c r="F77" s="37">
        <v>65.36</v>
      </c>
      <c r="G77" s="34">
        <v>1701.48</v>
      </c>
    </row>
    <row r="78" spans="1:7" ht="22.5" hidden="1" customHeight="1" outlineLevel="3" x14ac:dyDescent="0.25">
      <c r="A78" s="35" t="s">
        <v>84</v>
      </c>
      <c r="B78" s="46" t="s">
        <v>69</v>
      </c>
      <c r="C78" s="47">
        <v>1.0535933254790701E-2</v>
      </c>
      <c r="D78" s="47">
        <v>1.0546718037204245E-2</v>
      </c>
      <c r="E78" s="47">
        <v>1.0191488130821299E-2</v>
      </c>
      <c r="F78" s="47">
        <v>1.04256059006122E-2</v>
      </c>
      <c r="G78" s="48">
        <v>9.4857064361511621E-3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6362.53</v>
      </c>
    </row>
    <row r="83" spans="1:7" ht="22.5" hidden="1" customHeight="1" outlineLevel="3" x14ac:dyDescent="0.25">
      <c r="A83" s="35" t="s">
        <v>89</v>
      </c>
      <c r="B83" s="46" t="s">
        <v>69</v>
      </c>
      <c r="C83" s="47">
        <v>0</v>
      </c>
      <c r="D83" s="47">
        <v>0</v>
      </c>
      <c r="E83" s="47">
        <v>0</v>
      </c>
      <c r="F83" s="47">
        <v>0</v>
      </c>
      <c r="G83" s="48">
        <v>3.4816413438760317E-2</v>
      </c>
    </row>
    <row r="84" spans="1:7" ht="22.5" hidden="1" customHeight="1" outlineLevel="3" x14ac:dyDescent="0.25">
      <c r="A84" s="35" t="s">
        <v>90</v>
      </c>
      <c r="B84" s="26" t="s">
        <v>11</v>
      </c>
      <c r="C84" s="36">
        <v>1996.1</v>
      </c>
      <c r="D84" s="36">
        <v>2088</v>
      </c>
      <c r="E84" s="36">
        <v>1979.4</v>
      </c>
      <c r="F84" s="37">
        <v>6063.5</v>
      </c>
      <c r="G84" s="34">
        <v>161549.62</v>
      </c>
    </row>
    <row r="85" spans="1:7" ht="22.5" hidden="1" customHeight="1" outlineLevel="3" x14ac:dyDescent="0.25">
      <c r="A85" s="35" t="s">
        <v>91</v>
      </c>
      <c r="B85" s="46" t="s">
        <v>69</v>
      </c>
      <c r="C85" s="47">
        <v>0.92045134902080128</v>
      </c>
      <c r="D85" s="47">
        <v>0.98959221975772049</v>
      </c>
      <c r="E85" s="47">
        <v>0.9439288882106649</v>
      </c>
      <c r="F85" s="47">
        <v>0.9510552030805185</v>
      </c>
      <c r="G85" s="48">
        <v>0.88401600633625654</v>
      </c>
    </row>
    <row r="86" spans="1:7" ht="22.5" hidden="1" customHeight="1" outlineLevel="3" x14ac:dyDescent="0.25">
      <c r="A86" s="35" t="s">
        <v>92</v>
      </c>
      <c r="B86" s="26" t="s">
        <v>11</v>
      </c>
      <c r="C86" s="36">
        <v>149.86000000000001</v>
      </c>
      <c r="D86" s="36">
        <v>0</v>
      </c>
      <c r="E86" s="36">
        <v>96.47</v>
      </c>
      <c r="F86" s="37">
        <v>246.33</v>
      </c>
      <c r="G86" s="34">
        <v>13112.05</v>
      </c>
    </row>
    <row r="87" spans="1:7" ht="22.5" hidden="1" customHeight="1" outlineLevel="3" x14ac:dyDescent="0.25">
      <c r="A87" s="35" t="s">
        <v>93</v>
      </c>
      <c r="B87" s="46" t="s">
        <v>69</v>
      </c>
      <c r="C87" s="47">
        <v>6.9104172718930559E-2</v>
      </c>
      <c r="D87" s="47">
        <v>0</v>
      </c>
      <c r="E87" s="47">
        <v>4.6004253736325572E-2</v>
      </c>
      <c r="F87" s="47">
        <v>3.8636666640525133E-2</v>
      </c>
      <c r="G87" s="48">
        <v>7.175047564879021E-2</v>
      </c>
    </row>
    <row r="88" spans="1:7" ht="22.5" hidden="1" customHeight="1" outlineLevel="3" x14ac:dyDescent="0.25">
      <c r="A88" s="35" t="s">
        <v>94</v>
      </c>
      <c r="B88" s="26" t="s">
        <v>11</v>
      </c>
      <c r="C88" s="36">
        <v>22.65</v>
      </c>
      <c r="D88" s="36">
        <v>21.96</v>
      </c>
      <c r="E88" s="36">
        <v>21.11</v>
      </c>
      <c r="F88" s="37">
        <v>65.72</v>
      </c>
      <c r="G88" s="34">
        <v>1720.93</v>
      </c>
    </row>
    <row r="89" spans="1:7" ht="22.5" hidden="1" customHeight="1" outlineLevel="3" x14ac:dyDescent="0.25">
      <c r="A89" s="35" t="s">
        <v>95</v>
      </c>
      <c r="B89" s="46" t="s">
        <v>69</v>
      </c>
      <c r="C89" s="47">
        <v>1.0444478260268097E-2</v>
      </c>
      <c r="D89" s="47">
        <v>1.0407780242279474E-2</v>
      </c>
      <c r="E89" s="47">
        <v>1.0066858053009565E-2</v>
      </c>
      <c r="F89" s="47">
        <v>1.0308130278956325E-2</v>
      </c>
      <c r="G89" s="48">
        <v>9.4171045761930854E-3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1155.68</v>
      </c>
      <c r="D94" s="36">
        <v>1155.19</v>
      </c>
      <c r="E94" s="36">
        <v>1154.69</v>
      </c>
      <c r="F94" s="37">
        <v>3465.56</v>
      </c>
      <c r="G94" s="34">
        <v>99904.81</v>
      </c>
    </row>
    <row r="95" spans="1:7" ht="22.5" hidden="1" customHeight="1" outlineLevel="2" x14ac:dyDescent="0.25">
      <c r="A95" s="35" t="s">
        <v>101</v>
      </c>
      <c r="B95" s="26" t="s">
        <v>11</v>
      </c>
      <c r="C95" s="36">
        <v>1157.5</v>
      </c>
      <c r="D95" s="36">
        <v>1157.8800000000001</v>
      </c>
      <c r="E95" s="36">
        <v>1157.3699999999999</v>
      </c>
      <c r="F95" s="37">
        <v>3472.75</v>
      </c>
      <c r="G95" s="34">
        <v>100463.5</v>
      </c>
    </row>
    <row r="96" spans="1:7" ht="22.5" hidden="1" customHeight="1" outlineLevel="2" x14ac:dyDescent="0.25">
      <c r="A96" s="35" t="s">
        <v>102</v>
      </c>
      <c r="B96" s="26" t="s">
        <v>11</v>
      </c>
      <c r="C96" s="36">
        <v>1153.81</v>
      </c>
      <c r="D96" s="36">
        <v>1152.5</v>
      </c>
      <c r="E96" s="36">
        <v>1153.75</v>
      </c>
      <c r="F96" s="37">
        <v>3460.06</v>
      </c>
      <c r="G96" s="34">
        <v>101737.87</v>
      </c>
    </row>
    <row r="97" spans="1:7" ht="22.5" hidden="1" customHeight="1" outlineLevel="2" x14ac:dyDescent="0.25">
      <c r="A97" s="35" t="s">
        <v>103</v>
      </c>
      <c r="B97" s="26" t="s">
        <v>11</v>
      </c>
      <c r="C97" s="36">
        <v>2374.9</v>
      </c>
      <c r="D97" s="36">
        <v>2371.9</v>
      </c>
      <c r="E97" s="36">
        <v>2352.8000000000002</v>
      </c>
      <c r="F97" s="37">
        <v>7099.6</v>
      </c>
      <c r="G97" s="34">
        <v>205518.6</v>
      </c>
    </row>
    <row r="98" spans="1:7" ht="22.5" hidden="1" customHeight="1" outlineLevel="2" x14ac:dyDescent="0.25">
      <c r="A98" s="35" t="s">
        <v>104</v>
      </c>
      <c r="B98" s="46" t="s">
        <v>69</v>
      </c>
      <c r="C98" s="52">
        <v>0.68500341795044117</v>
      </c>
      <c r="D98" s="52">
        <v>0.68441843621684162</v>
      </c>
      <c r="E98" s="52">
        <v>0.67886006445823632</v>
      </c>
      <c r="F98" s="53">
        <v>0.68276085578797452</v>
      </c>
      <c r="G98" s="54">
        <v>0.68028598421919073</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1116.75</v>
      </c>
      <c r="D100" s="36">
        <v>1117.1199999999999</v>
      </c>
      <c r="E100" s="36">
        <v>1116.6300000000001</v>
      </c>
      <c r="F100" s="37">
        <v>3350.5</v>
      </c>
      <c r="G100" s="34">
        <v>99214.81</v>
      </c>
    </row>
    <row r="101" spans="1:7" ht="22.5" hidden="1" customHeight="1" outlineLevel="2" x14ac:dyDescent="0.25">
      <c r="A101" s="35" t="s">
        <v>107</v>
      </c>
      <c r="B101" s="26" t="s">
        <v>11</v>
      </c>
      <c r="C101" s="36">
        <v>1115.81</v>
      </c>
      <c r="D101" s="36">
        <v>1116.19</v>
      </c>
      <c r="E101" s="36">
        <v>1115.75</v>
      </c>
      <c r="F101" s="37">
        <v>3347.75</v>
      </c>
      <c r="G101" s="34">
        <v>98476.31</v>
      </c>
    </row>
    <row r="102" spans="1:7" ht="22.5" hidden="1" customHeight="1" outlineLevel="2" x14ac:dyDescent="0.25">
      <c r="A102" s="35" t="s">
        <v>108</v>
      </c>
      <c r="B102" s="26" t="s">
        <v>11</v>
      </c>
      <c r="C102" s="36">
        <v>1125.75</v>
      </c>
      <c r="D102" s="36">
        <v>1125.32</v>
      </c>
      <c r="E102" s="36">
        <v>1125.68</v>
      </c>
      <c r="F102" s="37">
        <v>3376.75</v>
      </c>
      <c r="G102" s="34">
        <v>96784.93</v>
      </c>
    </row>
    <row r="103" spans="1:7" ht="22.5" hidden="1" customHeight="1" outlineLevel="2" x14ac:dyDescent="0.25">
      <c r="A103" s="35" t="s">
        <v>109</v>
      </c>
      <c r="B103" s="26" t="s">
        <v>11</v>
      </c>
      <c r="C103" s="36">
        <v>2080.3000000000002</v>
      </c>
      <c r="D103" s="36">
        <v>2048.5</v>
      </c>
      <c r="E103" s="36">
        <v>2035</v>
      </c>
      <c r="F103" s="37">
        <v>6163.8</v>
      </c>
      <c r="G103" s="34">
        <v>182610</v>
      </c>
    </row>
    <row r="104" spans="1:7" ht="22.5" hidden="1" customHeight="1" outlineLevel="2" x14ac:dyDescent="0.25">
      <c r="A104" s="35" t="s">
        <v>110</v>
      </c>
      <c r="B104" s="46" t="s">
        <v>69</v>
      </c>
      <c r="C104" s="52">
        <v>0.61944847259484692</v>
      </c>
      <c r="D104" s="52">
        <v>0.60992130719966176</v>
      </c>
      <c r="E104" s="52">
        <v>0.60600465745102816</v>
      </c>
      <c r="F104" s="53">
        <v>0.61179156327543427</v>
      </c>
      <c r="G104" s="54">
        <v>0.62011834239151198</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183.35000000000002</v>
      </c>
      <c r="D106" s="36">
        <v>171.93</v>
      </c>
      <c r="E106" s="36">
        <v>151.97000000000003</v>
      </c>
      <c r="F106" s="37">
        <v>507.25000000000006</v>
      </c>
      <c r="G106" s="34">
        <v>16529.37</v>
      </c>
    </row>
    <row r="107" spans="1:7" ht="22.5" hidden="1" customHeight="1" outlineLevel="2" x14ac:dyDescent="0.25">
      <c r="A107" s="35" t="s">
        <v>113</v>
      </c>
      <c r="B107" s="46" t="s">
        <v>69</v>
      </c>
      <c r="C107" s="52">
        <v>4.1154156940204703E-2</v>
      </c>
      <c r="D107" s="52">
        <v>3.8894670165595877E-2</v>
      </c>
      <c r="E107" s="52">
        <v>3.4634668854551263E-2</v>
      </c>
      <c r="F107" s="53">
        <v>3.8244341571542745E-2</v>
      </c>
      <c r="G107" s="54">
        <v>4.258735377913403E-2</v>
      </c>
    </row>
    <row r="108" spans="1:7" ht="22.5" hidden="1" customHeight="1" outlineLevel="2" x14ac:dyDescent="0.25">
      <c r="A108" s="35" t="s">
        <v>114</v>
      </c>
      <c r="B108" s="26" t="s">
        <v>11</v>
      </c>
      <c r="C108" s="36">
        <v>4271.5</v>
      </c>
      <c r="D108" s="36">
        <v>4247.7</v>
      </c>
      <c r="E108" s="36">
        <v>4238</v>
      </c>
      <c r="F108" s="37">
        <v>12757.2</v>
      </c>
      <c r="G108" s="34">
        <v>371608.5</v>
      </c>
    </row>
    <row r="109" spans="1:7" ht="22.5" hidden="1" customHeight="1" outlineLevel="2" x14ac:dyDescent="0.25">
      <c r="A109" s="35" t="s">
        <v>115</v>
      </c>
      <c r="B109" s="26" t="s">
        <v>11</v>
      </c>
      <c r="C109" s="36">
        <v>172</v>
      </c>
      <c r="D109" s="36">
        <v>166</v>
      </c>
      <c r="E109" s="36">
        <v>165</v>
      </c>
      <c r="F109" s="37">
        <v>503</v>
      </c>
      <c r="G109" s="34">
        <v>15093</v>
      </c>
    </row>
    <row r="110" spans="1:7" ht="22.5" hidden="1" customHeight="1" outlineLevel="2" thickBot="1" x14ac:dyDescent="0.3">
      <c r="A110" s="17" t="s">
        <v>116</v>
      </c>
      <c r="B110" s="49" t="s">
        <v>69</v>
      </c>
      <c r="C110" s="55">
        <v>0.62583329670490684</v>
      </c>
      <c r="D110" s="55">
        <v>0.62244658714574597</v>
      </c>
      <c r="E110" s="55">
        <v>0.62105520767540989</v>
      </c>
      <c r="F110" s="55">
        <v>0.62311187654987921</v>
      </c>
      <c r="G110" s="56">
        <v>0.62289569033928482</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4271.5</v>
      </c>
      <c r="D112" s="57">
        <v>4247.7</v>
      </c>
      <c r="E112" s="57">
        <v>4238</v>
      </c>
      <c r="F112" s="58">
        <v>12757.2</v>
      </c>
      <c r="G112" s="59">
        <v>371608.5</v>
      </c>
    </row>
    <row r="113" spans="1:7" ht="22.5" hidden="1" customHeight="1" outlineLevel="1" x14ac:dyDescent="0.25">
      <c r="A113" s="35" t="s">
        <v>118</v>
      </c>
      <c r="B113" s="26" t="s">
        <v>11</v>
      </c>
      <c r="C113" s="36">
        <v>4150</v>
      </c>
      <c r="D113" s="36">
        <v>3862</v>
      </c>
      <c r="E113" s="36">
        <v>4110</v>
      </c>
      <c r="F113" s="37">
        <v>12122</v>
      </c>
      <c r="G113" s="34">
        <v>341270</v>
      </c>
    </row>
    <row r="114" spans="1:7" ht="22.5" hidden="1" customHeight="1" outlineLevel="1" x14ac:dyDescent="0.25">
      <c r="A114" s="35" t="s">
        <v>119</v>
      </c>
      <c r="B114" s="26" t="s">
        <v>11</v>
      </c>
      <c r="C114" s="36">
        <v>4099</v>
      </c>
      <c r="D114" s="36">
        <v>4149</v>
      </c>
      <c r="E114" s="36">
        <v>4097</v>
      </c>
      <c r="F114" s="37">
        <v>12345</v>
      </c>
      <c r="G114" s="34">
        <v>353511</v>
      </c>
    </row>
    <row r="115" spans="1:7" ht="22.5" hidden="1" customHeight="1" outlineLevel="1" x14ac:dyDescent="0.25">
      <c r="A115" s="35" t="s">
        <v>120</v>
      </c>
      <c r="B115" s="46" t="s">
        <v>69</v>
      </c>
      <c r="C115" s="52">
        <v>0.95961605993210819</v>
      </c>
      <c r="D115" s="52">
        <v>0.97676389575534994</v>
      </c>
      <c r="E115" s="52">
        <v>0.96672958942897591</v>
      </c>
      <c r="F115" s="52">
        <v>0.9676888345404947</v>
      </c>
      <c r="G115" s="60">
        <v>0.95129955315876791</v>
      </c>
    </row>
    <row r="116" spans="1:7" ht="22.5" hidden="1" customHeight="1" outlineLevel="1" x14ac:dyDescent="0.25">
      <c r="A116" s="35" t="s">
        <v>121</v>
      </c>
      <c r="B116" s="61" t="s">
        <v>122</v>
      </c>
      <c r="C116" s="36">
        <v>1798</v>
      </c>
      <c r="D116" s="36">
        <v>1823</v>
      </c>
      <c r="E116" s="36">
        <v>1842</v>
      </c>
      <c r="F116" s="37">
        <v>5463</v>
      </c>
      <c r="G116" s="34">
        <v>399602</v>
      </c>
    </row>
    <row r="117" spans="1:7" ht="22.5" hidden="1" customHeight="1" outlineLevel="1" x14ac:dyDescent="0.25">
      <c r="A117" s="35" t="s">
        <v>123</v>
      </c>
      <c r="B117" s="61" t="s">
        <v>124</v>
      </c>
      <c r="C117" s="43">
        <v>0.43864357160282996</v>
      </c>
      <c r="D117" s="43">
        <v>0.43938298385153046</v>
      </c>
      <c r="E117" s="43">
        <v>0.44959726629240909</v>
      </c>
      <c r="F117" s="44">
        <v>0.44252733900364521</v>
      </c>
      <c r="G117" s="45">
        <v>1.1303806670796666</v>
      </c>
    </row>
    <row r="118" spans="1:7" ht="22.5" hidden="1" customHeight="1" outlineLevel="1" x14ac:dyDescent="0.25">
      <c r="A118" s="35" t="s">
        <v>125</v>
      </c>
      <c r="B118" s="61" t="s">
        <v>122</v>
      </c>
      <c r="C118" s="36">
        <v>67320</v>
      </c>
      <c r="D118" s="36">
        <v>62572</v>
      </c>
      <c r="E118" s="36">
        <v>66516</v>
      </c>
      <c r="F118" s="37">
        <v>196408</v>
      </c>
      <c r="G118" s="34">
        <v>5251308</v>
      </c>
    </row>
    <row r="119" spans="1:7" ht="22.5" hidden="1" customHeight="1" outlineLevel="1" thickBot="1" x14ac:dyDescent="0.3">
      <c r="A119" s="17" t="s">
        <v>126</v>
      </c>
      <c r="B119" s="62" t="s">
        <v>124</v>
      </c>
      <c r="C119" s="63">
        <v>16.423517931202731</v>
      </c>
      <c r="D119" s="63">
        <v>15.081224391419619</v>
      </c>
      <c r="E119" s="63">
        <v>16.235294117647058</v>
      </c>
      <c r="F119" s="64">
        <v>15.909923045767517</v>
      </c>
      <c r="G119" s="65">
        <v>14.854723049636362</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3941.16</v>
      </c>
      <c r="D121" s="57">
        <v>4219.3700000000008</v>
      </c>
      <c r="E121" s="57">
        <v>3978.15</v>
      </c>
      <c r="F121" s="58">
        <v>12138.68</v>
      </c>
      <c r="G121" s="66">
        <v>336125.70999999996</v>
      </c>
    </row>
    <row r="122" spans="1:7" ht="22.5" hidden="1" customHeight="1" outlineLevel="1" x14ac:dyDescent="0.25">
      <c r="A122" s="35" t="s">
        <v>47</v>
      </c>
      <c r="B122" s="26" t="s">
        <v>11</v>
      </c>
      <c r="C122" s="36">
        <v>4099</v>
      </c>
      <c r="D122" s="36">
        <v>4149</v>
      </c>
      <c r="E122" s="36">
        <v>4097</v>
      </c>
      <c r="F122" s="37">
        <v>12345</v>
      </c>
      <c r="G122" s="34">
        <v>353511</v>
      </c>
    </row>
    <row r="123" spans="1:7" ht="22.5" hidden="1" customHeight="1" outlineLevel="1" thickBot="1" x14ac:dyDescent="0.3">
      <c r="A123" s="17" t="s">
        <v>129</v>
      </c>
      <c r="B123" s="49" t="s">
        <v>69</v>
      </c>
      <c r="C123" s="55">
        <v>1.0400491225933481</v>
      </c>
      <c r="D123" s="55">
        <v>0.98332215472926032</v>
      </c>
      <c r="E123" s="55">
        <v>1.0298756959893418</v>
      </c>
      <c r="F123" s="67">
        <v>1.0169969057591106</v>
      </c>
      <c r="G123" s="68">
        <v>1.0517225831966261</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232.2</v>
      </c>
      <c r="D126" s="36">
        <v>85.39</v>
      </c>
      <c r="E126" s="36">
        <v>242.61</v>
      </c>
      <c r="F126" s="36">
        <v>560.20000000000005</v>
      </c>
      <c r="G126" s="34">
        <v>19215.59</v>
      </c>
    </row>
    <row r="127" spans="1:7" ht="22.5" hidden="1" customHeight="1" outlineLevel="2" x14ac:dyDescent="0.25">
      <c r="A127" s="69" t="s">
        <v>133</v>
      </c>
      <c r="B127" s="26" t="s">
        <v>11</v>
      </c>
      <c r="C127" s="36">
        <v>232.2</v>
      </c>
      <c r="D127" s="36">
        <v>85.39</v>
      </c>
      <c r="E127" s="36">
        <v>242.61</v>
      </c>
      <c r="F127" s="37">
        <v>560.20000000000005</v>
      </c>
      <c r="G127" s="34">
        <v>19215.59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7.67</v>
      </c>
      <c r="D129" s="36">
        <v>2.85</v>
      </c>
      <c r="E129" s="36">
        <v>8</v>
      </c>
      <c r="F129" s="37">
        <v>18.52</v>
      </c>
      <c r="G129" s="34">
        <v>653.9</v>
      </c>
    </row>
    <row r="130" spans="1:7" ht="22.5" hidden="1" customHeight="1" outlineLevel="2" x14ac:dyDescent="0.25">
      <c r="A130" s="35" t="s">
        <v>49</v>
      </c>
      <c r="B130" s="26" t="s">
        <v>36</v>
      </c>
      <c r="C130" s="36">
        <v>30.273794002607559</v>
      </c>
      <c r="D130" s="36">
        <v>29.96140350877193</v>
      </c>
      <c r="E130" s="36">
        <v>30.326250000000002</v>
      </c>
      <c r="F130" s="37">
        <v>30.248380129589638</v>
      </c>
      <c r="G130" s="34">
        <v>29.386129377580669</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124.68</v>
      </c>
    </row>
    <row r="133" spans="1:7" ht="22.5" hidden="1" customHeight="1" outlineLevel="2" x14ac:dyDescent="0.25">
      <c r="A133" s="35" t="s">
        <v>138</v>
      </c>
      <c r="B133" s="26" t="s">
        <v>15</v>
      </c>
      <c r="C133" s="38">
        <v>7.23</v>
      </c>
      <c r="D133" s="38">
        <v>0</v>
      </c>
      <c r="E133" s="38">
        <v>5.73</v>
      </c>
      <c r="F133" s="27">
        <v>12.96</v>
      </c>
      <c r="G133" s="28">
        <v>546.79</v>
      </c>
    </row>
    <row r="134" spans="1:7" ht="22.5" hidden="1" customHeight="1" outlineLevel="2" x14ac:dyDescent="0.25">
      <c r="A134" s="35" t="s">
        <v>139</v>
      </c>
      <c r="B134" s="26" t="s">
        <v>11</v>
      </c>
      <c r="C134" s="36">
        <v>262.2</v>
      </c>
      <c r="D134" s="36">
        <v>0.37999999999999801</v>
      </c>
      <c r="E134" s="36">
        <v>316.41000000000003</v>
      </c>
      <c r="F134" s="37">
        <v>578.99</v>
      </c>
      <c r="G134" s="34">
        <v>26096.23</v>
      </c>
    </row>
    <row r="135" spans="1:7" ht="22.5" hidden="1" customHeight="1" outlineLevel="2" thickBot="1" x14ac:dyDescent="0.3">
      <c r="A135" s="17" t="s">
        <v>140</v>
      </c>
      <c r="B135" s="18" t="s">
        <v>36</v>
      </c>
      <c r="C135" s="63">
        <v>36.265560165975103</v>
      </c>
      <c r="D135" s="63">
        <v>0</v>
      </c>
      <c r="E135" s="63">
        <v>55.219895287958117</v>
      </c>
      <c r="F135" s="64">
        <v>44.675154320987652</v>
      </c>
      <c r="G135" s="65">
        <v>38.864327520216833</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131.77000000000001</v>
      </c>
      <c r="D137" s="57">
        <v>128.54</v>
      </c>
      <c r="E137" s="57">
        <v>131.57</v>
      </c>
      <c r="F137" s="58">
        <v>391.88</v>
      </c>
      <c r="G137" s="59">
        <v>11438.87</v>
      </c>
    </row>
    <row r="138" spans="1:7" ht="22.5" hidden="1" customHeight="1" outlineLevel="1" x14ac:dyDescent="0.25">
      <c r="A138" s="35" t="s">
        <v>144</v>
      </c>
      <c r="B138" s="71" t="s">
        <v>145</v>
      </c>
      <c r="C138" s="38">
        <v>32.146865089046109</v>
      </c>
      <c r="D138" s="38">
        <v>30.980959267293319</v>
      </c>
      <c r="E138" s="38">
        <v>32.113741762265072</v>
      </c>
      <c r="F138" s="38">
        <v>31.744025921425678</v>
      </c>
      <c r="G138" s="72">
        <v>32.357889853498193</v>
      </c>
    </row>
    <row r="139" spans="1:7" ht="22.5" hidden="1" customHeight="1" outlineLevel="1" x14ac:dyDescent="0.25">
      <c r="A139" s="35" t="s">
        <v>146</v>
      </c>
      <c r="B139" s="71" t="s">
        <v>147</v>
      </c>
      <c r="C139" s="73">
        <v>67332</v>
      </c>
      <c r="D139" s="73">
        <v>62832</v>
      </c>
      <c r="E139" s="73">
        <v>66756</v>
      </c>
      <c r="F139" s="37">
        <v>196920</v>
      </c>
      <c r="G139" s="74">
        <v>5626240</v>
      </c>
    </row>
    <row r="140" spans="1:7" ht="22.5" hidden="1" customHeight="1" outlineLevel="1" x14ac:dyDescent="0.25">
      <c r="A140" s="40" t="s">
        <v>148</v>
      </c>
      <c r="B140" s="71" t="s">
        <v>149</v>
      </c>
      <c r="C140" s="38">
        <v>16.426445474505979</v>
      </c>
      <c r="D140" s="38">
        <v>15.143890093998554</v>
      </c>
      <c r="E140" s="38">
        <v>16.293873566023919</v>
      </c>
      <c r="F140" s="38">
        <v>15.951397326852977</v>
      </c>
      <c r="G140" s="72">
        <v>15.915318052337835</v>
      </c>
    </row>
    <row r="141" spans="1:7" ht="22.5" hidden="1" customHeight="1" outlineLevel="1" x14ac:dyDescent="0.25">
      <c r="A141" s="35" t="s">
        <v>150</v>
      </c>
      <c r="B141" s="71" t="s">
        <v>151</v>
      </c>
      <c r="C141" s="36">
        <v>241</v>
      </c>
      <c r="D141" s="36">
        <v>245</v>
      </c>
      <c r="E141" s="36">
        <v>245</v>
      </c>
      <c r="F141" s="37">
        <v>731</v>
      </c>
      <c r="G141" s="39">
        <v>18843</v>
      </c>
    </row>
    <row r="142" spans="1:7" ht="22.5" hidden="1" customHeight="1" outlineLevel="1" x14ac:dyDescent="0.25">
      <c r="A142" s="35" t="s">
        <v>152</v>
      </c>
      <c r="B142" s="71" t="s">
        <v>153</v>
      </c>
      <c r="C142" s="38">
        <v>5.8794828006830932E-2</v>
      </c>
      <c r="D142" s="38">
        <v>5.9050373583996146E-2</v>
      </c>
      <c r="E142" s="38">
        <v>5.9799853551379061E-2</v>
      </c>
      <c r="F142" s="27">
        <v>5.9214256784123127E-2</v>
      </c>
      <c r="G142" s="72">
        <v>5.3302443205444812E-2</v>
      </c>
    </row>
    <row r="143" spans="1:7" ht="22.5" hidden="1" customHeight="1" outlineLevel="1" thickBot="1" x14ac:dyDescent="0.3">
      <c r="A143" s="17" t="s">
        <v>154</v>
      </c>
      <c r="B143" s="75" t="s">
        <v>151</v>
      </c>
      <c r="C143" s="76">
        <v>91</v>
      </c>
      <c r="D143" s="76">
        <v>84</v>
      </c>
      <c r="E143" s="76">
        <v>113</v>
      </c>
      <c r="F143" s="77">
        <v>288</v>
      </c>
      <c r="G143" s="78">
        <v>9254</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62">
        <v>1008</v>
      </c>
      <c r="D151" s="162">
        <v>74</v>
      </c>
      <c r="E151" s="162">
        <v>1004</v>
      </c>
      <c r="F151" s="36">
        <v>2086</v>
      </c>
      <c r="G151" s="39">
        <v>55586</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62">
        <v>0</v>
      </c>
      <c r="D154" s="162">
        <v>1406</v>
      </c>
      <c r="E154" s="162">
        <v>616</v>
      </c>
      <c r="F154" s="36">
        <v>2022</v>
      </c>
      <c r="G154" s="39">
        <v>66450</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62">
        <v>2040</v>
      </c>
      <c r="D157" s="162">
        <v>1362</v>
      </c>
      <c r="E157" s="162">
        <v>1702</v>
      </c>
      <c r="F157" s="36">
        <v>5104</v>
      </c>
      <c r="G157" s="39">
        <v>146496</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9212</v>
      </c>
      <c r="D166" s="194"/>
      <c r="E166" s="194"/>
      <c r="F166" s="195"/>
      <c r="G166" s="86">
        <v>272442.25997924805</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166395.889984131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61" t="s">
        <v>176</v>
      </c>
      <c r="E173" s="161" t="s">
        <v>177</v>
      </c>
      <c r="F173" s="161" t="s">
        <v>178</v>
      </c>
      <c r="G173" s="96" t="s">
        <v>179</v>
      </c>
    </row>
    <row r="174" spans="1:10" ht="30.75" hidden="1" customHeight="1" outlineLevel="1" x14ac:dyDescent="0.25">
      <c r="A174" s="171" t="s">
        <v>357</v>
      </c>
      <c r="B174" s="172"/>
      <c r="C174" s="172"/>
      <c r="D174" s="97">
        <v>16</v>
      </c>
      <c r="E174" s="98" t="s">
        <v>196</v>
      </c>
      <c r="F174" s="98" t="s">
        <v>197</v>
      </c>
      <c r="G174" s="99">
        <v>310</v>
      </c>
    </row>
    <row r="175" spans="1:10" ht="30.75" hidden="1" customHeight="1" outlineLevel="1" x14ac:dyDescent="0.25">
      <c r="A175" s="171" t="s">
        <v>203</v>
      </c>
      <c r="B175" s="172"/>
      <c r="C175" s="172"/>
      <c r="D175" s="97" t="s">
        <v>203</v>
      </c>
      <c r="E175" s="98" t="s">
        <v>203</v>
      </c>
      <c r="F175" s="98" t="s">
        <v>203</v>
      </c>
      <c r="G175" s="99" t="s">
        <v>203</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310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61" t="s">
        <v>183</v>
      </c>
      <c r="E191" s="161" t="s">
        <v>184</v>
      </c>
      <c r="F191" s="161" t="s">
        <v>185</v>
      </c>
      <c r="G191" s="161" t="s">
        <v>177</v>
      </c>
      <c r="H191" s="161" t="s">
        <v>186</v>
      </c>
      <c r="I191" s="161"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abSelected="1" topLeftCell="A170" zoomScaleSheetLayoutView="100" zoomScalePageLayoutView="66" workbookViewId="0">
      <selection activeCell="D154" sqref="D154"/>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358</v>
      </c>
      <c r="B2" s="228" t="s">
        <v>1</v>
      </c>
      <c r="C2" s="229"/>
      <c r="D2" s="228" t="s">
        <v>359</v>
      </c>
      <c r="E2" s="229"/>
      <c r="F2" s="230">
        <v>43606</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0</v>
      </c>
      <c r="D6" s="15">
        <v>0</v>
      </c>
      <c r="E6" s="15">
        <v>0</v>
      </c>
      <c r="F6" s="15">
        <v>0</v>
      </c>
      <c r="G6" s="16">
        <v>340000</v>
      </c>
    </row>
    <row r="7" spans="1:8" ht="22.5" hidden="1" customHeight="1" outlineLevel="1" thickBot="1" x14ac:dyDescent="0.3">
      <c r="A7" s="17" t="s">
        <v>12</v>
      </c>
      <c r="B7" s="18" t="s">
        <v>11</v>
      </c>
      <c r="C7" s="19">
        <v>4036</v>
      </c>
      <c r="D7" s="19">
        <v>3654</v>
      </c>
      <c r="E7" s="19">
        <v>4022</v>
      </c>
      <c r="F7" s="19">
        <v>11712</v>
      </c>
      <c r="G7" s="20">
        <v>365223</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7.5</v>
      </c>
      <c r="E9" s="23">
        <v>8</v>
      </c>
      <c r="F9" s="23">
        <v>23.5</v>
      </c>
      <c r="G9" s="24">
        <v>741.35</v>
      </c>
    </row>
    <row r="10" spans="1:8" ht="22.5" hidden="1" customHeight="1" outlineLevel="1" x14ac:dyDescent="0.25">
      <c r="A10" s="25" t="s">
        <v>16</v>
      </c>
      <c r="B10" s="26" t="s">
        <v>15</v>
      </c>
      <c r="C10" s="27">
        <v>0</v>
      </c>
      <c r="D10" s="27">
        <v>0.5</v>
      </c>
      <c r="E10" s="27">
        <v>0</v>
      </c>
      <c r="F10" s="27">
        <v>0.5</v>
      </c>
      <c r="G10" s="28">
        <v>2.65</v>
      </c>
    </row>
    <row r="11" spans="1:8" ht="22.5" hidden="1" customHeight="1" outlineLevel="1" x14ac:dyDescent="0.25">
      <c r="A11" s="29" t="s">
        <v>17</v>
      </c>
      <c r="B11" s="26" t="s">
        <v>15</v>
      </c>
      <c r="C11" s="27">
        <v>0</v>
      </c>
      <c r="D11" s="27">
        <v>0.5</v>
      </c>
      <c r="E11" s="27">
        <v>0</v>
      </c>
      <c r="F11" s="27">
        <v>0.5</v>
      </c>
      <c r="G11" s="28">
        <v>2.65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4626.20996093751</v>
      </c>
      <c r="D16" s="215"/>
      <c r="E16" s="215"/>
      <c r="F16" s="216"/>
      <c r="G16" s="34">
        <v>129163.8099975587</v>
      </c>
    </row>
    <row r="17" spans="1:7" ht="22.5" hidden="1" customHeight="1" outlineLevel="1" x14ac:dyDescent="0.25">
      <c r="A17" s="25" t="s">
        <v>24</v>
      </c>
      <c r="B17" s="26" t="s">
        <v>22</v>
      </c>
      <c r="C17" s="217">
        <v>182</v>
      </c>
      <c r="D17" s="218"/>
      <c r="E17" s="218"/>
      <c r="F17" s="219"/>
      <c r="G17" s="34">
        <v>5101</v>
      </c>
    </row>
    <row r="18" spans="1:7" ht="22.5" hidden="1" customHeight="1" outlineLevel="1" thickBot="1" x14ac:dyDescent="0.3">
      <c r="A18" s="25" t="s">
        <v>25</v>
      </c>
      <c r="B18" s="26" t="s">
        <v>11</v>
      </c>
      <c r="C18" s="220">
        <v>29822.190002441388</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180.47000122070301</v>
      </c>
      <c r="D20" s="224"/>
      <c r="E20" s="224"/>
      <c r="F20" s="225"/>
      <c r="G20" s="34">
        <v>834.27999877929699</v>
      </c>
    </row>
    <row r="21" spans="1:7" ht="22.5" hidden="1" customHeight="1" outlineLevel="1" x14ac:dyDescent="0.25">
      <c r="A21" s="25" t="s">
        <v>21</v>
      </c>
      <c r="B21" s="26" t="s">
        <v>22</v>
      </c>
      <c r="C21" s="217">
        <v>13</v>
      </c>
      <c r="D21" s="218"/>
      <c r="E21" s="218"/>
      <c r="F21" s="219"/>
      <c r="G21" s="34">
        <v>64</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41704.569999694802</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6092</v>
      </c>
      <c r="D27" s="36">
        <v>3294</v>
      </c>
      <c r="E27" s="36">
        <v>2402</v>
      </c>
      <c r="F27" s="37">
        <v>11788</v>
      </c>
      <c r="G27" s="34">
        <v>357398</v>
      </c>
    </row>
    <row r="28" spans="1:7" ht="22.5" hidden="1" customHeight="1" outlineLevel="2" x14ac:dyDescent="0.25">
      <c r="A28" s="35" t="s">
        <v>33</v>
      </c>
      <c r="B28" s="26" t="s">
        <v>22</v>
      </c>
      <c r="C28" s="36">
        <v>86</v>
      </c>
      <c r="D28" s="36">
        <v>52</v>
      </c>
      <c r="E28" s="36">
        <v>30</v>
      </c>
      <c r="F28" s="37">
        <v>168</v>
      </c>
      <c r="G28" s="34">
        <v>5119</v>
      </c>
    </row>
    <row r="29" spans="1:7" ht="22.5" hidden="1" customHeight="1" outlineLevel="2" x14ac:dyDescent="0.25">
      <c r="A29" s="35" t="s">
        <v>34</v>
      </c>
      <c r="B29" s="26" t="s">
        <v>15</v>
      </c>
      <c r="C29" s="38">
        <v>5.58</v>
      </c>
      <c r="D29" s="38">
        <v>3.22</v>
      </c>
      <c r="E29" s="38">
        <v>2.17</v>
      </c>
      <c r="F29" s="27">
        <v>10.97</v>
      </c>
      <c r="G29" s="28">
        <v>329.36</v>
      </c>
    </row>
    <row r="30" spans="1:7" ht="22.5" hidden="1" customHeight="1" outlineLevel="2" x14ac:dyDescent="0.25">
      <c r="A30" s="35" t="s">
        <v>35</v>
      </c>
      <c r="B30" s="26" t="s">
        <v>36</v>
      </c>
      <c r="C30" s="36">
        <v>1091.7562724014338</v>
      </c>
      <c r="D30" s="36">
        <v>1022.9813664596272</v>
      </c>
      <c r="E30" s="36">
        <v>1106.9124423963135</v>
      </c>
      <c r="F30" s="36">
        <v>1074.567000911577</v>
      </c>
      <c r="G30" s="34">
        <v>1085.1287345154237</v>
      </c>
    </row>
    <row r="31" spans="1:7" ht="22.5" hidden="1" customHeight="1" outlineLevel="2" x14ac:dyDescent="0.25">
      <c r="A31" s="35" t="s">
        <v>37</v>
      </c>
      <c r="B31" s="26" t="s">
        <v>11</v>
      </c>
      <c r="C31" s="38">
        <v>128.61000061035199</v>
      </c>
      <c r="D31" s="38">
        <v>345.52999877929699</v>
      </c>
      <c r="E31" s="38">
        <v>25.829999923706101</v>
      </c>
      <c r="F31" s="27">
        <v>499.96999931335512</v>
      </c>
      <c r="G31" s="28">
        <v>19199.440124511701</v>
      </c>
    </row>
    <row r="32" spans="1:7" ht="22.5" hidden="1" customHeight="1" outlineLevel="2" x14ac:dyDescent="0.25">
      <c r="A32" s="35" t="s">
        <v>38</v>
      </c>
      <c r="B32" s="26" t="s">
        <v>22</v>
      </c>
      <c r="C32" s="36">
        <v>5</v>
      </c>
      <c r="D32" s="36">
        <v>14</v>
      </c>
      <c r="E32" s="36">
        <v>1</v>
      </c>
      <c r="F32" s="37">
        <v>20</v>
      </c>
      <c r="G32" s="34">
        <v>750</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1.52</v>
      </c>
      <c r="D35" s="38">
        <v>4.2</v>
      </c>
      <c r="E35" s="38">
        <v>0</v>
      </c>
      <c r="F35" s="27">
        <v>5.7200000000000006</v>
      </c>
      <c r="G35" s="28">
        <v>175.55</v>
      </c>
    </row>
    <row r="36" spans="1:8" ht="22.5" hidden="1" customHeight="1" outlineLevel="2" x14ac:dyDescent="0.25">
      <c r="A36" s="35" t="s">
        <v>42</v>
      </c>
      <c r="B36" s="26" t="s">
        <v>36</v>
      </c>
      <c r="C36" s="36">
        <v>84.611842506810518</v>
      </c>
      <c r="D36" s="36">
        <v>82.269047328404042</v>
      </c>
      <c r="E36" s="36" t="e">
        <v>#DIV/0!</v>
      </c>
      <c r="F36" s="36">
        <v>87.40734253729984</v>
      </c>
      <c r="G36" s="34">
        <v>109.36736043583993</v>
      </c>
    </row>
    <row r="37" spans="1:8" ht="22.5" hidden="1" customHeight="1" outlineLevel="2" x14ac:dyDescent="0.25">
      <c r="A37" s="35" t="s">
        <v>43</v>
      </c>
      <c r="B37" s="26" t="s">
        <v>11</v>
      </c>
      <c r="C37" s="36">
        <v>6220.6100006103516</v>
      </c>
      <c r="D37" s="36">
        <v>3639.5299987792969</v>
      </c>
      <c r="E37" s="36">
        <v>2427.8299999237061</v>
      </c>
      <c r="F37" s="36">
        <v>12287.969999313354</v>
      </c>
      <c r="G37" s="39">
        <v>376597.44012451172</v>
      </c>
    </row>
    <row r="38" spans="1:8" ht="22.5" hidden="1" customHeight="1" outlineLevel="2" x14ac:dyDescent="0.25">
      <c r="A38" s="35" t="s">
        <v>44</v>
      </c>
      <c r="B38" s="26" t="s">
        <v>11</v>
      </c>
      <c r="C38" s="36">
        <v>4270</v>
      </c>
      <c r="D38" s="36">
        <v>4090</v>
      </c>
      <c r="E38" s="36">
        <v>4406</v>
      </c>
      <c r="F38" s="37">
        <v>12766</v>
      </c>
      <c r="G38" s="34">
        <v>385488</v>
      </c>
    </row>
    <row r="39" spans="1:8" ht="22.5" hidden="1" customHeight="1" outlineLevel="2" x14ac:dyDescent="0.25">
      <c r="A39" s="40" t="s">
        <v>45</v>
      </c>
      <c r="B39" s="26" t="s">
        <v>11</v>
      </c>
      <c r="C39" s="199">
        <v>63843.790067672759</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4057</v>
      </c>
      <c r="D41" s="36">
        <v>3884</v>
      </c>
      <c r="E41" s="36">
        <v>3974</v>
      </c>
      <c r="F41" s="37">
        <v>11915</v>
      </c>
      <c r="G41" s="34">
        <v>365226</v>
      </c>
    </row>
    <row r="42" spans="1:8" ht="22.5" hidden="1" customHeight="1" outlineLevel="2" x14ac:dyDescent="0.25">
      <c r="A42" s="35" t="s">
        <v>48</v>
      </c>
      <c r="B42" s="26" t="s">
        <v>15</v>
      </c>
      <c r="C42" s="38">
        <v>6.75</v>
      </c>
      <c r="D42" s="38">
        <v>6.43</v>
      </c>
      <c r="E42" s="38">
        <v>6.6</v>
      </c>
      <c r="F42" s="27">
        <v>19.78</v>
      </c>
      <c r="G42" s="28">
        <v>657.19</v>
      </c>
    </row>
    <row r="43" spans="1:8" ht="22.5" hidden="1" customHeight="1" outlineLevel="2" x14ac:dyDescent="0.25">
      <c r="A43" s="35" t="s">
        <v>49</v>
      </c>
      <c r="B43" s="26" t="s">
        <v>36</v>
      </c>
      <c r="C43" s="36">
        <v>601.03703703703707</v>
      </c>
      <c r="D43" s="36">
        <v>604.04354587869364</v>
      </c>
      <c r="E43" s="36">
        <v>602.12121212121212</v>
      </c>
      <c r="F43" s="37">
        <v>602.37613751263905</v>
      </c>
      <c r="G43" s="34">
        <v>555.73882743194508</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23.2600002288818</v>
      </c>
    </row>
    <row r="56" spans="1:7" ht="22.5" hidden="1" customHeight="1" outlineLevel="2" x14ac:dyDescent="0.25">
      <c r="A56" s="35" t="s">
        <v>52</v>
      </c>
      <c r="B56" s="26" t="s">
        <v>22</v>
      </c>
      <c r="C56" s="199">
        <v>0</v>
      </c>
      <c r="D56" s="200"/>
      <c r="E56" s="200"/>
      <c r="F56" s="201"/>
      <c r="G56" s="34">
        <v>1</v>
      </c>
    </row>
    <row r="57" spans="1:7" ht="22.5" hidden="1" customHeight="1" outlineLevel="2" x14ac:dyDescent="0.25">
      <c r="A57" s="35" t="s">
        <v>63</v>
      </c>
      <c r="B57" s="26" t="s">
        <v>11</v>
      </c>
      <c r="C57" s="199">
        <v>0</v>
      </c>
      <c r="D57" s="200"/>
      <c r="E57" s="200"/>
      <c r="F57" s="201"/>
      <c r="G57" s="34">
        <v>51.880001068115199</v>
      </c>
    </row>
    <row r="58" spans="1:7" ht="22.5" hidden="1" customHeight="1" outlineLevel="2" x14ac:dyDescent="0.25">
      <c r="A58" s="35" t="s">
        <v>52</v>
      </c>
      <c r="B58" s="26" t="s">
        <v>22</v>
      </c>
      <c r="C58" s="199">
        <v>0</v>
      </c>
      <c r="D58" s="200"/>
      <c r="E58" s="200"/>
      <c r="F58" s="201"/>
      <c r="G58" s="34">
        <v>2</v>
      </c>
    </row>
    <row r="59" spans="1:7" ht="22.5" hidden="1" customHeight="1" outlineLevel="2" x14ac:dyDescent="0.25">
      <c r="A59" s="35" t="s">
        <v>64</v>
      </c>
      <c r="B59" s="26" t="s">
        <v>11</v>
      </c>
      <c r="C59" s="199">
        <v>456.75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3779.3</v>
      </c>
      <c r="D62" s="36">
        <v>3387.92</v>
      </c>
      <c r="E62" s="36">
        <v>3760.3</v>
      </c>
      <c r="F62" s="36">
        <v>10927.52</v>
      </c>
      <c r="G62" s="34">
        <v>343630.82</v>
      </c>
    </row>
    <row r="63" spans="1:7" ht="22.5" hidden="1" customHeight="1" outlineLevel="3" x14ac:dyDescent="0.25">
      <c r="A63" s="35" t="s">
        <v>68</v>
      </c>
      <c r="B63" s="46" t="s">
        <v>69</v>
      </c>
      <c r="C63" s="47">
        <v>0.90094879374463621</v>
      </c>
      <c r="D63" s="47">
        <v>0.88948399258570809</v>
      </c>
      <c r="E63" s="47">
        <v>0.89157763456769057</v>
      </c>
      <c r="F63" s="47">
        <v>0.89414167465821792</v>
      </c>
      <c r="G63" s="48">
        <v>0.91796591761471236</v>
      </c>
    </row>
    <row r="64" spans="1:7" ht="22.5" hidden="1" customHeight="1" outlineLevel="3" x14ac:dyDescent="0.25">
      <c r="A64" s="35" t="s">
        <v>70</v>
      </c>
      <c r="B64" s="26" t="s">
        <v>11</v>
      </c>
      <c r="C64" s="36">
        <v>373.62</v>
      </c>
      <c r="D64" s="36">
        <v>382.62</v>
      </c>
      <c r="E64" s="36">
        <v>415.96000000000004</v>
      </c>
      <c r="F64" s="37">
        <v>1172.2</v>
      </c>
      <c r="G64" s="34">
        <v>27164.66</v>
      </c>
    </row>
    <row r="65" spans="1:7" ht="22.5" hidden="1" customHeight="1" outlineLevel="3" x14ac:dyDescent="0.25">
      <c r="A65" s="35" t="s">
        <v>71</v>
      </c>
      <c r="B65" s="46" t="s">
        <v>69</v>
      </c>
      <c r="C65" s="47">
        <v>8.9067416801754548E-2</v>
      </c>
      <c r="D65" s="47">
        <v>0.10045525432806666</v>
      </c>
      <c r="E65" s="47">
        <v>9.8625278003025438E-2</v>
      </c>
      <c r="F65" s="47">
        <v>9.5914980803911865E-2</v>
      </c>
      <c r="G65" s="48">
        <v>7.2566925293812909E-2</v>
      </c>
    </row>
    <row r="66" spans="1:7" ht="22.5" hidden="1" customHeight="1" outlineLevel="3" x14ac:dyDescent="0.25">
      <c r="A66" s="35" t="s">
        <v>72</v>
      </c>
      <c r="B66" s="26" t="s">
        <v>11</v>
      </c>
      <c r="C66" s="36">
        <v>41.879999999999995</v>
      </c>
      <c r="D66" s="36">
        <v>38.32</v>
      </c>
      <c r="E66" s="36">
        <v>41.32</v>
      </c>
      <c r="F66" s="37">
        <v>121.51999999999998</v>
      </c>
      <c r="G66" s="34">
        <v>3543.9300000000003</v>
      </c>
    </row>
    <row r="67" spans="1:7" ht="22.5" hidden="1" customHeight="1" outlineLevel="3" x14ac:dyDescent="0.25">
      <c r="A67" s="35" t="s">
        <v>73</v>
      </c>
      <c r="B67" s="46" t="s">
        <v>69</v>
      </c>
      <c r="C67" s="47">
        <v>9.9837894536092282E-3</v>
      </c>
      <c r="D67" s="47">
        <v>1.0060753086225274E-2</v>
      </c>
      <c r="E67" s="47">
        <v>9.7970874292840921E-3</v>
      </c>
      <c r="F67" s="47">
        <v>9.9433445378701319E-3</v>
      </c>
      <c r="G67" s="48">
        <v>9.4671570914748211E-3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83.35</v>
      </c>
      <c r="E71" s="36">
        <v>0</v>
      </c>
      <c r="F71" s="37">
        <v>83.35</v>
      </c>
      <c r="G71" s="34">
        <v>7480.03</v>
      </c>
    </row>
    <row r="72" spans="1:7" ht="22.5" hidden="1" customHeight="1" outlineLevel="3" x14ac:dyDescent="0.25">
      <c r="A72" s="35" t="s">
        <v>78</v>
      </c>
      <c r="B72" s="46" t="s">
        <v>69</v>
      </c>
      <c r="C72" s="47">
        <v>0</v>
      </c>
      <c r="D72" s="47">
        <v>4.3493461630783041E-2</v>
      </c>
      <c r="E72" s="47">
        <v>0</v>
      </c>
      <c r="F72" s="47">
        <v>1.3643938228235996E-2</v>
      </c>
      <c r="G72" s="48">
        <v>4.0327529391264855E-2</v>
      </c>
    </row>
    <row r="73" spans="1:7" ht="22.5" hidden="1" customHeight="1" outlineLevel="3" x14ac:dyDescent="0.25">
      <c r="A73" s="35" t="s">
        <v>79</v>
      </c>
      <c r="B73" s="26" t="s">
        <v>11</v>
      </c>
      <c r="C73" s="36">
        <v>1880.9</v>
      </c>
      <c r="D73" s="36">
        <v>1621.1</v>
      </c>
      <c r="E73" s="36">
        <v>1871.9</v>
      </c>
      <c r="F73" s="37">
        <v>5373.9</v>
      </c>
      <c r="G73" s="34">
        <v>162768.37</v>
      </c>
    </row>
    <row r="74" spans="1:7" ht="22.5" hidden="1" customHeight="1" outlineLevel="3" x14ac:dyDescent="0.25">
      <c r="A74" s="35" t="s">
        <v>80</v>
      </c>
      <c r="B74" s="46" t="s">
        <v>69</v>
      </c>
      <c r="C74" s="47">
        <v>0.90032262079133052</v>
      </c>
      <c r="D74" s="47">
        <v>0.8459178242311024</v>
      </c>
      <c r="E74" s="47">
        <v>0.88993163514657081</v>
      </c>
      <c r="F74" s="47">
        <v>0.87967798014058085</v>
      </c>
      <c r="G74" s="48">
        <v>0.87754276722730695</v>
      </c>
    </row>
    <row r="75" spans="1:7" ht="22.5" hidden="1" customHeight="1" outlineLevel="3" x14ac:dyDescent="0.25">
      <c r="A75" s="35" t="s">
        <v>81</v>
      </c>
      <c r="B75" s="26" t="s">
        <v>11</v>
      </c>
      <c r="C75" s="36">
        <v>187.26</v>
      </c>
      <c r="D75" s="36">
        <v>192.66</v>
      </c>
      <c r="E75" s="36">
        <v>210.81</v>
      </c>
      <c r="F75" s="37">
        <v>590.73</v>
      </c>
      <c r="G75" s="34">
        <v>13471.14</v>
      </c>
    </row>
    <row r="76" spans="1:7" ht="22.5" hidden="1" customHeight="1" outlineLevel="3" x14ac:dyDescent="0.25">
      <c r="A76" s="35" t="s">
        <v>82</v>
      </c>
      <c r="B76" s="46" t="s">
        <v>69</v>
      </c>
      <c r="C76" s="47">
        <v>8.9634969413251386E-2</v>
      </c>
      <c r="D76" s="47">
        <v>0.10053329715400913</v>
      </c>
      <c r="E76" s="47">
        <v>0.10022249479419232</v>
      </c>
      <c r="F76" s="47">
        <v>9.6699263702049787E-2</v>
      </c>
      <c r="G76" s="48">
        <v>7.2627756076358477E-2</v>
      </c>
    </row>
    <row r="77" spans="1:7" ht="22.5" hidden="1" customHeight="1" outlineLevel="3" x14ac:dyDescent="0.25">
      <c r="A77" s="35" t="s">
        <v>83</v>
      </c>
      <c r="B77" s="26" t="s">
        <v>11</v>
      </c>
      <c r="C77" s="36">
        <v>20.98</v>
      </c>
      <c r="D77" s="36">
        <v>19.27</v>
      </c>
      <c r="E77" s="36">
        <v>20.71</v>
      </c>
      <c r="F77" s="37">
        <v>60.96</v>
      </c>
      <c r="G77" s="34">
        <v>1762.44</v>
      </c>
    </row>
    <row r="78" spans="1:7" ht="22.5" hidden="1" customHeight="1" outlineLevel="3" x14ac:dyDescent="0.25">
      <c r="A78" s="35" t="s">
        <v>84</v>
      </c>
      <c r="B78" s="46" t="s">
        <v>69</v>
      </c>
      <c r="C78" s="47">
        <v>1.0042409795418211E-2</v>
      </c>
      <c r="D78" s="47">
        <v>1.0055416984105449E-2</v>
      </c>
      <c r="E78" s="47">
        <v>9.8458700592368616E-3</v>
      </c>
      <c r="F78" s="47">
        <v>9.9788179291333684E-3</v>
      </c>
      <c r="G78" s="48">
        <v>9.5019473050697439E-3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54.97</v>
      </c>
      <c r="E82" s="36">
        <v>0</v>
      </c>
      <c r="F82" s="37">
        <v>54.97</v>
      </c>
      <c r="G82" s="34">
        <v>6417.5</v>
      </c>
    </row>
    <row r="83" spans="1:7" ht="22.5" hidden="1" customHeight="1" outlineLevel="3" x14ac:dyDescent="0.25">
      <c r="A83" s="35" t="s">
        <v>89</v>
      </c>
      <c r="B83" s="46" t="s">
        <v>69</v>
      </c>
      <c r="C83" s="47">
        <v>0</v>
      </c>
      <c r="D83" s="47">
        <v>2.9046542103483258E-2</v>
      </c>
      <c r="E83" s="47">
        <v>0</v>
      </c>
      <c r="F83" s="47">
        <v>8.9933412954207072E-3</v>
      </c>
      <c r="G83" s="48">
        <v>3.3980659378876441E-2</v>
      </c>
    </row>
    <row r="84" spans="1:7" ht="22.5" hidden="1" customHeight="1" outlineLevel="3" x14ac:dyDescent="0.25">
      <c r="A84" s="35" t="s">
        <v>90</v>
      </c>
      <c r="B84" s="26" t="s">
        <v>11</v>
      </c>
      <c r="C84" s="36">
        <v>1898.4</v>
      </c>
      <c r="D84" s="36">
        <v>1628.5</v>
      </c>
      <c r="E84" s="36">
        <v>1888.4</v>
      </c>
      <c r="F84" s="37">
        <v>5415.3</v>
      </c>
      <c r="G84" s="34">
        <v>166964.92000000001</v>
      </c>
    </row>
    <row r="85" spans="1:7" ht="22.5" hidden="1" customHeight="1" outlineLevel="3" x14ac:dyDescent="0.25">
      <c r="A85" s="35" t="s">
        <v>91</v>
      </c>
      <c r="B85" s="46" t="s">
        <v>69</v>
      </c>
      <c r="C85" s="47">
        <v>0.9015700540448125</v>
      </c>
      <c r="D85" s="47">
        <v>0.86051107541427119</v>
      </c>
      <c r="E85" s="47">
        <v>0.89321527225943154</v>
      </c>
      <c r="F85" s="47">
        <v>0.88596763902295361</v>
      </c>
      <c r="G85" s="48">
        <v>0.88407917019732829</v>
      </c>
    </row>
    <row r="86" spans="1:7" ht="22.5" hidden="1" customHeight="1" outlineLevel="3" x14ac:dyDescent="0.25">
      <c r="A86" s="35" t="s">
        <v>92</v>
      </c>
      <c r="B86" s="26" t="s">
        <v>11</v>
      </c>
      <c r="C86" s="36">
        <v>186.36</v>
      </c>
      <c r="D86" s="36">
        <v>189.96</v>
      </c>
      <c r="E86" s="36">
        <v>205.15</v>
      </c>
      <c r="F86" s="37">
        <v>581.47</v>
      </c>
      <c r="G86" s="34">
        <v>13693.52</v>
      </c>
    </row>
    <row r="87" spans="1:7" ht="22.5" hidden="1" customHeight="1" outlineLevel="3" x14ac:dyDescent="0.25">
      <c r="A87" s="35" t="s">
        <v>93</v>
      </c>
      <c r="B87" s="46" t="s">
        <v>69</v>
      </c>
      <c r="C87" s="47">
        <v>8.8504316936257516E-2</v>
      </c>
      <c r="D87" s="47">
        <v>0.10037622590463308</v>
      </c>
      <c r="E87" s="47">
        <v>9.7036175123926274E-2</v>
      </c>
      <c r="F87" s="47">
        <v>9.513112903489683E-2</v>
      </c>
      <c r="G87" s="48">
        <v>7.2507181740215365E-2</v>
      </c>
    </row>
    <row r="88" spans="1:7" ht="22.5" hidden="1" customHeight="1" outlineLevel="3" x14ac:dyDescent="0.25">
      <c r="A88" s="35" t="s">
        <v>94</v>
      </c>
      <c r="B88" s="26" t="s">
        <v>11</v>
      </c>
      <c r="C88" s="36">
        <v>20.9</v>
      </c>
      <c r="D88" s="36">
        <v>19.05</v>
      </c>
      <c r="E88" s="36">
        <v>20.61</v>
      </c>
      <c r="F88" s="37">
        <v>60.56</v>
      </c>
      <c r="G88" s="34">
        <v>1781.49</v>
      </c>
    </row>
    <row r="89" spans="1:7" ht="22.5" hidden="1" customHeight="1" outlineLevel="3" x14ac:dyDescent="0.25">
      <c r="A89" s="35" t="s">
        <v>95</v>
      </c>
      <c r="B89" s="46" t="s">
        <v>69</v>
      </c>
      <c r="C89" s="47">
        <v>9.9256290189299289E-3</v>
      </c>
      <c r="D89" s="47">
        <v>1.0066156577612445E-2</v>
      </c>
      <c r="E89" s="47">
        <v>9.7485526166420696E-3</v>
      </c>
      <c r="F89" s="47">
        <v>9.9078906467287252E-3</v>
      </c>
      <c r="G89" s="48">
        <v>9.4329886835799893E-3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1155.69</v>
      </c>
      <c r="D94" s="36">
        <v>927.93</v>
      </c>
      <c r="E94" s="36">
        <v>1156.5</v>
      </c>
      <c r="F94" s="37">
        <v>3240.12</v>
      </c>
      <c r="G94" s="34">
        <v>103144.93</v>
      </c>
    </row>
    <row r="95" spans="1:7" ht="22.5" hidden="1" customHeight="1" outlineLevel="2" x14ac:dyDescent="0.25">
      <c r="A95" s="35" t="s">
        <v>101</v>
      </c>
      <c r="B95" s="26" t="s">
        <v>11</v>
      </c>
      <c r="C95" s="36">
        <v>1158.5</v>
      </c>
      <c r="D95" s="36">
        <v>998.07</v>
      </c>
      <c r="E95" s="36">
        <v>1159.1199999999999</v>
      </c>
      <c r="F95" s="37">
        <v>3315.69</v>
      </c>
      <c r="G95" s="34">
        <v>103779.19</v>
      </c>
    </row>
    <row r="96" spans="1:7" ht="22.5" hidden="1" customHeight="1" outlineLevel="2" x14ac:dyDescent="0.25">
      <c r="A96" s="35" t="s">
        <v>102</v>
      </c>
      <c r="B96" s="26" t="s">
        <v>11</v>
      </c>
      <c r="C96" s="36">
        <v>1153.07</v>
      </c>
      <c r="D96" s="36">
        <v>1088.8699999999999</v>
      </c>
      <c r="E96" s="36">
        <v>1153.75</v>
      </c>
      <c r="F96" s="37">
        <v>3395.6899999999996</v>
      </c>
      <c r="G96" s="34">
        <v>105133.56</v>
      </c>
    </row>
    <row r="97" spans="1:7" ht="22.5" hidden="1" customHeight="1" outlineLevel="2" x14ac:dyDescent="0.25">
      <c r="A97" s="35" t="s">
        <v>103</v>
      </c>
      <c r="B97" s="26" t="s">
        <v>11</v>
      </c>
      <c r="C97" s="36">
        <v>2380.6999999999998</v>
      </c>
      <c r="D97" s="36">
        <v>2044.1</v>
      </c>
      <c r="E97" s="36">
        <v>2369.1999999999998</v>
      </c>
      <c r="F97" s="37">
        <v>6793.9999999999991</v>
      </c>
      <c r="G97" s="34">
        <v>212312.6</v>
      </c>
    </row>
    <row r="98" spans="1:7" ht="22.5" hidden="1" customHeight="1" outlineLevel="2" x14ac:dyDescent="0.25">
      <c r="A98" s="35" t="s">
        <v>104</v>
      </c>
      <c r="B98" s="46" t="s">
        <v>69</v>
      </c>
      <c r="C98" s="52">
        <v>0.68662286647093085</v>
      </c>
      <c r="D98" s="52">
        <v>0.67800601684318063</v>
      </c>
      <c r="E98" s="52">
        <v>0.68289055361636264</v>
      </c>
      <c r="F98" s="53">
        <v>0.68271114907300401</v>
      </c>
      <c r="G98" s="54">
        <v>0.68036332257549315</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1117.56</v>
      </c>
      <c r="D100" s="36">
        <v>1054.44</v>
      </c>
      <c r="E100" s="36">
        <v>1118.19</v>
      </c>
      <c r="F100" s="37">
        <v>3290.19</v>
      </c>
      <c r="G100" s="34">
        <v>102505</v>
      </c>
    </row>
    <row r="101" spans="1:7" ht="22.5" hidden="1" customHeight="1" outlineLevel="2" x14ac:dyDescent="0.25">
      <c r="A101" s="35" t="s">
        <v>107</v>
      </c>
      <c r="B101" s="26" t="s">
        <v>11</v>
      </c>
      <c r="C101" s="36">
        <v>1115.75</v>
      </c>
      <c r="D101" s="36">
        <v>1053.5</v>
      </c>
      <c r="E101" s="36">
        <v>1116.3699999999999</v>
      </c>
      <c r="F101" s="37">
        <v>3285.62</v>
      </c>
      <c r="G101" s="34">
        <v>101761.93</v>
      </c>
    </row>
    <row r="102" spans="1:7" ht="22.5" hidden="1" customHeight="1" outlineLevel="2" x14ac:dyDescent="0.25">
      <c r="A102" s="35" t="s">
        <v>108</v>
      </c>
      <c r="B102" s="26" t="s">
        <v>11</v>
      </c>
      <c r="C102" s="36">
        <v>1125.69</v>
      </c>
      <c r="D102" s="36">
        <v>1063.56</v>
      </c>
      <c r="E102" s="36">
        <v>1126.3800000000001</v>
      </c>
      <c r="F102" s="37">
        <v>3315.63</v>
      </c>
      <c r="G102" s="34">
        <v>100100.56</v>
      </c>
    </row>
    <row r="103" spans="1:7" ht="22.5" hidden="1" customHeight="1" outlineLevel="2" x14ac:dyDescent="0.25">
      <c r="A103" s="35" t="s">
        <v>109</v>
      </c>
      <c r="B103" s="26" t="s">
        <v>11</v>
      </c>
      <c r="C103" s="36">
        <v>2064.1</v>
      </c>
      <c r="D103" s="36">
        <v>1925.6</v>
      </c>
      <c r="E103" s="36">
        <v>2043.4</v>
      </c>
      <c r="F103" s="37">
        <v>6033.1</v>
      </c>
      <c r="G103" s="34">
        <v>188643.1</v>
      </c>
    </row>
    <row r="104" spans="1:7" ht="22.5" hidden="1" customHeight="1" outlineLevel="2" x14ac:dyDescent="0.25">
      <c r="A104" s="35" t="s">
        <v>110</v>
      </c>
      <c r="B104" s="46" t="s">
        <v>69</v>
      </c>
      <c r="C104" s="52">
        <v>0.61449836260791901</v>
      </c>
      <c r="D104" s="52">
        <v>0.60715749645278261</v>
      </c>
      <c r="E104" s="52">
        <v>0.60798467095514952</v>
      </c>
      <c r="F104" s="53">
        <v>0.60993141544608276</v>
      </c>
      <c r="G104" s="54">
        <v>0.61978728411500195</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189.97000000000003</v>
      </c>
      <c r="D106" s="36">
        <v>160.28999999999996</v>
      </c>
      <c r="E106" s="36">
        <v>174.13</v>
      </c>
      <c r="F106" s="37">
        <v>524.39</v>
      </c>
      <c r="G106" s="34">
        <v>17053.760000000002</v>
      </c>
    </row>
    <row r="107" spans="1:7" ht="22.5" hidden="1" customHeight="1" outlineLevel="2" x14ac:dyDescent="0.25">
      <c r="A107" s="35" t="s">
        <v>113</v>
      </c>
      <c r="B107" s="46" t="s">
        <v>69</v>
      </c>
      <c r="C107" s="52">
        <v>4.2739830813534933E-2</v>
      </c>
      <c r="D107" s="52">
        <v>4.0378366123384635E-2</v>
      </c>
      <c r="E107" s="52">
        <v>3.9461995195576298E-2</v>
      </c>
      <c r="F107" s="53">
        <v>4.0881415128906771E-2</v>
      </c>
      <c r="G107" s="54">
        <v>4.2532778558828324E-2</v>
      </c>
    </row>
    <row r="108" spans="1:7" ht="22.5" hidden="1" customHeight="1" outlineLevel="2" x14ac:dyDescent="0.25">
      <c r="A108" s="35" t="s">
        <v>114</v>
      </c>
      <c r="B108" s="26" t="s">
        <v>11</v>
      </c>
      <c r="C108" s="36">
        <v>4254.5</v>
      </c>
      <c r="D108" s="36">
        <v>3812.8</v>
      </c>
      <c r="E108" s="36">
        <v>4238.2</v>
      </c>
      <c r="F108" s="37">
        <v>12305.5</v>
      </c>
      <c r="G108" s="34">
        <v>383914</v>
      </c>
    </row>
    <row r="109" spans="1:7" ht="22.5" hidden="1" customHeight="1" outlineLevel="2" x14ac:dyDescent="0.25">
      <c r="A109" s="35" t="s">
        <v>115</v>
      </c>
      <c r="B109" s="26" t="s">
        <v>11</v>
      </c>
      <c r="C109" s="36">
        <v>172</v>
      </c>
      <c r="D109" s="36">
        <v>149.99</v>
      </c>
      <c r="E109" s="36">
        <v>161</v>
      </c>
      <c r="F109" s="37">
        <v>482.99</v>
      </c>
      <c r="G109" s="34">
        <v>15575.99</v>
      </c>
    </row>
    <row r="110" spans="1:7" ht="22.5" hidden="1" customHeight="1" outlineLevel="2" thickBot="1" x14ac:dyDescent="0.3">
      <c r="A110" s="17" t="s">
        <v>116</v>
      </c>
      <c r="B110" s="49" t="s">
        <v>69</v>
      </c>
      <c r="C110" s="55">
        <v>0.62325490092671532</v>
      </c>
      <c r="D110" s="55">
        <v>0.61632265771365125</v>
      </c>
      <c r="E110" s="55">
        <v>0.62049892318211031</v>
      </c>
      <c r="F110" s="55">
        <v>0.6201449986745915</v>
      </c>
      <c r="G110" s="56">
        <v>0.62280714462065212</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4254.5</v>
      </c>
      <c r="D112" s="57">
        <v>3812.8</v>
      </c>
      <c r="E112" s="57">
        <v>4238.2</v>
      </c>
      <c r="F112" s="58">
        <v>12305.5</v>
      </c>
      <c r="G112" s="59">
        <v>383914</v>
      </c>
    </row>
    <row r="113" spans="1:7" ht="22.5" hidden="1" customHeight="1" outlineLevel="1" x14ac:dyDescent="0.25">
      <c r="A113" s="35" t="s">
        <v>118</v>
      </c>
      <c r="B113" s="26" t="s">
        <v>11</v>
      </c>
      <c r="C113" s="36">
        <v>4080</v>
      </c>
      <c r="D113" s="36">
        <v>3222</v>
      </c>
      <c r="E113" s="36">
        <v>4052</v>
      </c>
      <c r="F113" s="37">
        <v>11354</v>
      </c>
      <c r="G113" s="34">
        <v>352624</v>
      </c>
    </row>
    <row r="114" spans="1:7" ht="22.5" hidden="1" customHeight="1" outlineLevel="1" x14ac:dyDescent="0.25">
      <c r="A114" s="35" t="s">
        <v>119</v>
      </c>
      <c r="B114" s="26" t="s">
        <v>11</v>
      </c>
      <c r="C114" s="36">
        <v>4036</v>
      </c>
      <c r="D114" s="36">
        <v>3654</v>
      </c>
      <c r="E114" s="36">
        <v>4022</v>
      </c>
      <c r="F114" s="37">
        <v>11712</v>
      </c>
      <c r="G114" s="34">
        <v>365223</v>
      </c>
    </row>
    <row r="115" spans="1:7" ht="22.5" hidden="1" customHeight="1" outlineLevel="1" x14ac:dyDescent="0.25">
      <c r="A115" s="35" t="s">
        <v>120</v>
      </c>
      <c r="B115" s="46" t="s">
        <v>69</v>
      </c>
      <c r="C115" s="52">
        <v>0.94864261370313785</v>
      </c>
      <c r="D115" s="52">
        <v>0.95835081829626512</v>
      </c>
      <c r="E115" s="52">
        <v>0.94898777783021093</v>
      </c>
      <c r="F115" s="52">
        <v>0.95176953394823449</v>
      </c>
      <c r="G115" s="60">
        <v>0.95131461733617428</v>
      </c>
    </row>
    <row r="116" spans="1:7" ht="22.5" hidden="1" customHeight="1" outlineLevel="1" x14ac:dyDescent="0.25">
      <c r="A116" s="35" t="s">
        <v>121</v>
      </c>
      <c r="B116" s="61" t="s">
        <v>122</v>
      </c>
      <c r="C116" s="36">
        <v>2292</v>
      </c>
      <c r="D116" s="36">
        <v>1886</v>
      </c>
      <c r="E116" s="36">
        <v>1917</v>
      </c>
      <c r="F116" s="37">
        <v>6095</v>
      </c>
      <c r="G116" s="34">
        <v>405697</v>
      </c>
    </row>
    <row r="117" spans="1:7" ht="22.5" hidden="1" customHeight="1" outlineLevel="1" x14ac:dyDescent="0.25">
      <c r="A117" s="35" t="s">
        <v>123</v>
      </c>
      <c r="B117" s="61" t="s">
        <v>124</v>
      </c>
      <c r="C117" s="43">
        <v>0.56788899900891976</v>
      </c>
      <c r="D117" s="43">
        <v>0.51614668856048163</v>
      </c>
      <c r="E117" s="43">
        <v>0.47662854301342616</v>
      </c>
      <c r="F117" s="44">
        <v>0.5204064207650273</v>
      </c>
      <c r="G117" s="45">
        <v>1.1108199647886361</v>
      </c>
    </row>
    <row r="118" spans="1:7" ht="22.5" hidden="1" customHeight="1" outlineLevel="1" x14ac:dyDescent="0.25">
      <c r="A118" s="35" t="s">
        <v>125</v>
      </c>
      <c r="B118" s="61" t="s">
        <v>122</v>
      </c>
      <c r="C118" s="36">
        <v>60436</v>
      </c>
      <c r="D118" s="36">
        <v>62956</v>
      </c>
      <c r="E118" s="36">
        <v>67948</v>
      </c>
      <c r="F118" s="37">
        <v>191340</v>
      </c>
      <c r="G118" s="34">
        <v>5442648</v>
      </c>
    </row>
    <row r="119" spans="1:7" ht="22.5" hidden="1" customHeight="1" outlineLevel="1" thickBot="1" x14ac:dyDescent="0.3">
      <c r="A119" s="17" t="s">
        <v>126</v>
      </c>
      <c r="B119" s="62" t="s">
        <v>124</v>
      </c>
      <c r="C119" s="63">
        <v>14.974231912784935</v>
      </c>
      <c r="D119" s="63">
        <v>17.229337712096331</v>
      </c>
      <c r="E119" s="63">
        <v>16.894082545997016</v>
      </c>
      <c r="F119" s="64">
        <v>16.337090163934427</v>
      </c>
      <c r="G119" s="65">
        <v>14.902259715297228</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3821.1800000000003</v>
      </c>
      <c r="D121" s="57">
        <v>3426.2400000000002</v>
      </c>
      <c r="E121" s="57">
        <v>3801.6200000000003</v>
      </c>
      <c r="F121" s="58">
        <v>11049.04</v>
      </c>
      <c r="G121" s="66">
        <v>347174.75</v>
      </c>
    </row>
    <row r="122" spans="1:7" ht="22.5" hidden="1" customHeight="1" outlineLevel="1" x14ac:dyDescent="0.25">
      <c r="A122" s="35" t="s">
        <v>47</v>
      </c>
      <c r="B122" s="26" t="s">
        <v>11</v>
      </c>
      <c r="C122" s="36">
        <v>4036</v>
      </c>
      <c r="D122" s="36">
        <v>3654</v>
      </c>
      <c r="E122" s="36">
        <v>4022</v>
      </c>
      <c r="F122" s="37">
        <v>11712</v>
      </c>
      <c r="G122" s="34">
        <v>365223</v>
      </c>
    </row>
    <row r="123" spans="1:7" ht="22.5" hidden="1" customHeight="1" outlineLevel="1" thickBot="1" x14ac:dyDescent="0.3">
      <c r="A123" s="17" t="s">
        <v>129</v>
      </c>
      <c r="B123" s="49" t="s">
        <v>69</v>
      </c>
      <c r="C123" s="55">
        <v>1.056218236251629</v>
      </c>
      <c r="D123" s="55">
        <v>1.0664752031381339</v>
      </c>
      <c r="E123" s="55">
        <v>1.0579700233058538</v>
      </c>
      <c r="F123" s="67">
        <v>1.0600015928985684</v>
      </c>
      <c r="G123" s="68">
        <v>1.0519860675351533</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233.89</v>
      </c>
      <c r="D126" s="36">
        <v>242.52</v>
      </c>
      <c r="E126" s="36">
        <v>189.39</v>
      </c>
      <c r="F126" s="36">
        <v>665.8</v>
      </c>
      <c r="G126" s="34">
        <v>19881.39</v>
      </c>
    </row>
    <row r="127" spans="1:7" ht="22.5" hidden="1" customHeight="1" outlineLevel="2" x14ac:dyDescent="0.25">
      <c r="A127" s="69" t="s">
        <v>133</v>
      </c>
      <c r="B127" s="26" t="s">
        <v>11</v>
      </c>
      <c r="C127" s="36">
        <v>233.89</v>
      </c>
      <c r="D127" s="36">
        <v>242.52</v>
      </c>
      <c r="E127" s="36">
        <v>189.39</v>
      </c>
      <c r="F127" s="37">
        <v>665.8</v>
      </c>
      <c r="G127" s="34">
        <v>19881.39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7.83</v>
      </c>
      <c r="D129" s="36">
        <v>8</v>
      </c>
      <c r="E129" s="36">
        <v>6.25</v>
      </c>
      <c r="F129" s="37">
        <v>22.08</v>
      </c>
      <c r="G129" s="34">
        <v>675.98</v>
      </c>
    </row>
    <row r="130" spans="1:7" ht="22.5" hidden="1" customHeight="1" outlineLevel="2" x14ac:dyDescent="0.25">
      <c r="A130" s="35" t="s">
        <v>49</v>
      </c>
      <c r="B130" s="26" t="s">
        <v>36</v>
      </c>
      <c r="C130" s="36">
        <v>29.871008939974455</v>
      </c>
      <c r="D130" s="36">
        <v>30.315000000000001</v>
      </c>
      <c r="E130" s="36">
        <v>30.302399999999999</v>
      </c>
      <c r="F130" s="37">
        <v>30.153985507246379</v>
      </c>
      <c r="G130" s="34">
        <v>29.411210390839965</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124.68</v>
      </c>
    </row>
    <row r="133" spans="1:7" ht="22.5" hidden="1" customHeight="1" outlineLevel="2" x14ac:dyDescent="0.25">
      <c r="A133" s="35" t="s">
        <v>138</v>
      </c>
      <c r="B133" s="26" t="s">
        <v>15</v>
      </c>
      <c r="C133" s="38">
        <v>7.73</v>
      </c>
      <c r="D133" s="38">
        <v>8</v>
      </c>
      <c r="E133" s="38">
        <v>8</v>
      </c>
      <c r="F133" s="27">
        <v>23.73</v>
      </c>
      <c r="G133" s="28">
        <v>570.52</v>
      </c>
    </row>
    <row r="134" spans="1:7" ht="22.5" hidden="1" customHeight="1" outlineLevel="2" x14ac:dyDescent="0.25">
      <c r="A134" s="35" t="s">
        <v>139</v>
      </c>
      <c r="B134" s="26" t="s">
        <v>11</v>
      </c>
      <c r="C134" s="36">
        <v>374.05</v>
      </c>
      <c r="D134" s="36">
        <v>371.8</v>
      </c>
      <c r="E134" s="36">
        <v>346.5</v>
      </c>
      <c r="F134" s="37">
        <v>1092.3499999999999</v>
      </c>
      <c r="G134" s="34">
        <v>27188.58</v>
      </c>
    </row>
    <row r="135" spans="1:7" ht="22.5" hidden="1" customHeight="1" outlineLevel="2" thickBot="1" x14ac:dyDescent="0.3">
      <c r="A135" s="17" t="s">
        <v>140</v>
      </c>
      <c r="B135" s="18" t="s">
        <v>36</v>
      </c>
      <c r="C135" s="63">
        <v>48.389391979301422</v>
      </c>
      <c r="D135" s="63">
        <v>46.475000000000001</v>
      </c>
      <c r="E135" s="63">
        <v>43.3125</v>
      </c>
      <c r="F135" s="64">
        <v>46.032448377581119</v>
      </c>
      <c r="G135" s="65">
        <v>39.109004602991945</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131.53</v>
      </c>
      <c r="D137" s="57">
        <v>127.67</v>
      </c>
      <c r="E137" s="57">
        <v>129.86000000000001</v>
      </c>
      <c r="F137" s="58">
        <v>389.06</v>
      </c>
      <c r="G137" s="59">
        <v>11827.93</v>
      </c>
    </row>
    <row r="138" spans="1:7" ht="22.5" hidden="1" customHeight="1" outlineLevel="1" x14ac:dyDescent="0.25">
      <c r="A138" s="35" t="s">
        <v>144</v>
      </c>
      <c r="B138" s="71" t="s">
        <v>145</v>
      </c>
      <c r="C138" s="38">
        <v>32.589197224975223</v>
      </c>
      <c r="D138" s="38">
        <v>34.939792008757529</v>
      </c>
      <c r="E138" s="38">
        <v>32.287419194430633</v>
      </c>
      <c r="F138" s="38">
        <v>33.21892076502732</v>
      </c>
      <c r="G138" s="72">
        <v>32.385501460751378</v>
      </c>
    </row>
    <row r="139" spans="1:7" ht="22.5" hidden="1" customHeight="1" outlineLevel="1" x14ac:dyDescent="0.25">
      <c r="A139" s="35" t="s">
        <v>146</v>
      </c>
      <c r="B139" s="71" t="s">
        <v>147</v>
      </c>
      <c r="C139" s="73">
        <v>61232</v>
      </c>
      <c r="D139" s="73">
        <v>63368</v>
      </c>
      <c r="E139" s="73">
        <v>68304</v>
      </c>
      <c r="F139" s="37">
        <v>192904</v>
      </c>
      <c r="G139" s="74">
        <v>5819144</v>
      </c>
    </row>
    <row r="140" spans="1:7" ht="22.5" hidden="1" customHeight="1" outlineLevel="1" x14ac:dyDescent="0.25">
      <c r="A140" s="40" t="s">
        <v>148</v>
      </c>
      <c r="B140" s="71" t="s">
        <v>149</v>
      </c>
      <c r="C140" s="38">
        <v>15.171456888007929</v>
      </c>
      <c r="D140" s="38">
        <v>17.342090859332238</v>
      </c>
      <c r="E140" s="38">
        <v>16.982595723520635</v>
      </c>
      <c r="F140" s="38">
        <v>16.470628415300546</v>
      </c>
      <c r="G140" s="72">
        <v>15.933125788901576</v>
      </c>
    </row>
    <row r="141" spans="1:7" ht="22.5" hidden="1" customHeight="1" outlineLevel="1" x14ac:dyDescent="0.25">
      <c r="A141" s="35" t="s">
        <v>150</v>
      </c>
      <c r="B141" s="71" t="s">
        <v>151</v>
      </c>
      <c r="C141" s="36">
        <v>245</v>
      </c>
      <c r="D141" s="36">
        <v>245</v>
      </c>
      <c r="E141" s="36">
        <v>246</v>
      </c>
      <c r="F141" s="37">
        <v>736</v>
      </c>
      <c r="G141" s="39">
        <v>19579</v>
      </c>
    </row>
    <row r="142" spans="1:7" ht="22.5" hidden="1" customHeight="1" outlineLevel="1" x14ac:dyDescent="0.25">
      <c r="A142" s="35" t="s">
        <v>152</v>
      </c>
      <c r="B142" s="71" t="s">
        <v>153</v>
      </c>
      <c r="C142" s="38">
        <v>6.0703666997026756E-2</v>
      </c>
      <c r="D142" s="38">
        <v>6.7049808429118771E-2</v>
      </c>
      <c r="E142" s="38">
        <v>6.1163600198906015E-2</v>
      </c>
      <c r="F142" s="27">
        <v>6.2841530054644809E-2</v>
      </c>
      <c r="G142" s="72">
        <v>5.3608343395678805E-2</v>
      </c>
    </row>
    <row r="143" spans="1:7" ht="22.5" hidden="1" customHeight="1" outlineLevel="1" thickBot="1" x14ac:dyDescent="0.3">
      <c r="A143" s="17" t="s">
        <v>154</v>
      </c>
      <c r="B143" s="75" t="s">
        <v>151</v>
      </c>
      <c r="C143" s="76">
        <v>99</v>
      </c>
      <c r="D143" s="76">
        <v>88</v>
      </c>
      <c r="E143" s="76">
        <v>102</v>
      </c>
      <c r="F143" s="77">
        <v>289</v>
      </c>
      <c r="G143" s="78">
        <v>9543</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63">
        <v>574</v>
      </c>
      <c r="D151" s="163">
        <v>566</v>
      </c>
      <c r="E151" s="163">
        <v>962</v>
      </c>
      <c r="F151" s="36">
        <v>2102</v>
      </c>
      <c r="G151" s="39">
        <v>57688</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63">
        <v>0</v>
      </c>
      <c r="D154" s="163">
        <v>1498</v>
      </c>
      <c r="E154" s="163">
        <v>504</v>
      </c>
      <c r="F154" s="36">
        <v>2002</v>
      </c>
      <c r="G154" s="39">
        <v>68452</v>
      </c>
    </row>
    <row r="155" spans="1:7" ht="21.75" hidden="1" customHeight="1" outlineLevel="1" x14ac:dyDescent="0.25">
      <c r="A155" s="81" t="s">
        <v>164</v>
      </c>
      <c r="B155" s="82" t="s">
        <v>11</v>
      </c>
      <c r="C155" s="199">
        <v>94.449996948242202</v>
      </c>
      <c r="D155" s="200"/>
      <c r="E155" s="201"/>
      <c r="F155" s="36">
        <v>94.449996948242202</v>
      </c>
      <c r="G155" s="39">
        <v>2072.4199676513699</v>
      </c>
    </row>
    <row r="156" spans="1:7" ht="21.75" hidden="1" customHeight="1" outlineLevel="1" x14ac:dyDescent="0.25">
      <c r="A156" s="81" t="s">
        <v>52</v>
      </c>
      <c r="B156" s="82" t="s">
        <v>22</v>
      </c>
      <c r="C156" s="199">
        <v>6</v>
      </c>
      <c r="D156" s="200"/>
      <c r="E156" s="201"/>
      <c r="F156" s="36">
        <v>6</v>
      </c>
      <c r="G156" s="39">
        <v>149</v>
      </c>
    </row>
    <row r="157" spans="1:7" ht="21.75" hidden="1" customHeight="1" outlineLevel="1" x14ac:dyDescent="0.25">
      <c r="A157" s="81" t="s">
        <v>165</v>
      </c>
      <c r="B157" s="82" t="s">
        <v>11</v>
      </c>
      <c r="C157" s="163">
        <v>2150</v>
      </c>
      <c r="D157" s="163">
        <v>994</v>
      </c>
      <c r="E157" s="163">
        <v>1618</v>
      </c>
      <c r="F157" s="36">
        <v>4762</v>
      </c>
      <c r="G157" s="39">
        <v>151258</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8960.4499969482422</v>
      </c>
      <c r="D166" s="194"/>
      <c r="E166" s="194"/>
      <c r="F166" s="195"/>
      <c r="G166" s="86">
        <v>281402.70997619629</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6</v>
      </c>
      <c r="D168" s="194"/>
      <c r="E168" s="194"/>
      <c r="F168" s="195"/>
      <c r="G168" s="86">
        <v>271</v>
      </c>
    </row>
    <row r="169" spans="1:10" ht="28.2" hidden="1" outlineLevel="1" thickBot="1" x14ac:dyDescent="0.3">
      <c r="A169" s="89" t="s">
        <v>172</v>
      </c>
      <c r="B169" s="90" t="s">
        <v>11</v>
      </c>
      <c r="C169" s="196">
        <v>169147.43998718276</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64" t="s">
        <v>176</v>
      </c>
      <c r="E173" s="164" t="s">
        <v>177</v>
      </c>
      <c r="F173" s="164" t="s">
        <v>178</v>
      </c>
      <c r="G173" s="96" t="s">
        <v>179</v>
      </c>
    </row>
    <row r="174" spans="1:10" ht="30.75" hidden="1" customHeight="1" outlineLevel="1" x14ac:dyDescent="0.25">
      <c r="A174" s="171" t="s">
        <v>219</v>
      </c>
      <c r="B174" s="172"/>
      <c r="C174" s="172"/>
      <c r="D174" s="97">
        <v>11</v>
      </c>
      <c r="E174" s="98" t="s">
        <v>201</v>
      </c>
      <c r="F174" s="98" t="s">
        <v>202</v>
      </c>
      <c r="G174" s="99">
        <v>35</v>
      </c>
    </row>
    <row r="175" spans="1:10" ht="30.75" hidden="1" customHeight="1" outlineLevel="1" x14ac:dyDescent="0.25">
      <c r="A175" s="171" t="s">
        <v>360</v>
      </c>
      <c r="B175" s="172"/>
      <c r="C175" s="172"/>
      <c r="D175" s="97">
        <v>12</v>
      </c>
      <c r="E175" s="98" t="s">
        <v>218</v>
      </c>
      <c r="F175" s="98" t="s">
        <v>202</v>
      </c>
      <c r="G175" s="99">
        <v>35</v>
      </c>
    </row>
    <row r="176" spans="1:10" ht="30.75" hidden="1" customHeight="1" outlineLevel="1" x14ac:dyDescent="0.25">
      <c r="A176" s="171" t="s">
        <v>361</v>
      </c>
      <c r="B176" s="172"/>
      <c r="C176" s="172"/>
      <c r="D176" s="97" t="s">
        <v>362</v>
      </c>
      <c r="E176" s="98" t="s">
        <v>212</v>
      </c>
      <c r="F176" s="98" t="s">
        <v>197</v>
      </c>
      <c r="G176" s="99">
        <v>640</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710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64" t="s">
        <v>183</v>
      </c>
      <c r="E191" s="164" t="s">
        <v>184</v>
      </c>
      <c r="F191" s="164" t="s">
        <v>185</v>
      </c>
      <c r="G191" s="164" t="s">
        <v>177</v>
      </c>
      <c r="H191" s="164" t="s">
        <v>186</v>
      </c>
      <c r="I191" s="164" t="s">
        <v>187</v>
      </c>
      <c r="J191" s="101" t="s">
        <v>188</v>
      </c>
    </row>
    <row r="192" spans="1:10" ht="30.75" hidden="1" customHeight="1" outlineLevel="2" x14ac:dyDescent="0.25">
      <c r="A192" s="171" t="s">
        <v>363</v>
      </c>
      <c r="B192" s="172"/>
      <c r="C192" s="172"/>
      <c r="D192" s="102">
        <v>0.82916666666666705</v>
      </c>
      <c r="E192" s="102">
        <v>0.85</v>
      </c>
      <c r="F192" s="103">
        <v>30</v>
      </c>
      <c r="G192" s="103" t="s">
        <v>318</v>
      </c>
      <c r="H192" s="103" t="s">
        <v>229</v>
      </c>
      <c r="I192" s="103"/>
      <c r="J192" s="104">
        <v>407</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30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232" t="s">
        <v>203</v>
      </c>
      <c r="B205" s="233"/>
      <c r="C205" s="233"/>
      <c r="D205" s="233"/>
      <c r="E205" s="233"/>
      <c r="F205" s="233"/>
      <c r="G205" s="234"/>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A19:G19"/>
    <mergeCell ref="C20:F20"/>
    <mergeCell ref="C21:F21"/>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90" zoomScaleSheetLayoutView="100" zoomScalePageLayoutView="66" workbookViewId="0">
      <selection activeCell="A205" sqref="A205:G205"/>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220</v>
      </c>
      <c r="B2" s="228" t="s">
        <v>1</v>
      </c>
      <c r="C2" s="229"/>
      <c r="D2" s="228" t="s">
        <v>221</v>
      </c>
      <c r="E2" s="229"/>
      <c r="F2" s="230">
        <v>43579</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46000</v>
      </c>
    </row>
    <row r="7" spans="1:8" ht="22.5" hidden="1" customHeight="1" outlineLevel="1" thickBot="1" x14ac:dyDescent="0.3">
      <c r="A7" s="17" t="s">
        <v>12</v>
      </c>
      <c r="B7" s="18" t="s">
        <v>11</v>
      </c>
      <c r="C7" s="19">
        <v>4003</v>
      </c>
      <c r="D7" s="19">
        <v>3955</v>
      </c>
      <c r="E7" s="19">
        <v>3896</v>
      </c>
      <c r="F7" s="19">
        <v>11854</v>
      </c>
      <c r="G7" s="20">
        <v>48301</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96</v>
      </c>
    </row>
    <row r="10" spans="1:8" ht="22.5" hidden="1" customHeight="1" outlineLevel="1" x14ac:dyDescent="0.25">
      <c r="A10" s="25" t="s">
        <v>16</v>
      </c>
      <c r="B10" s="26" t="s">
        <v>15</v>
      </c>
      <c r="C10" s="27">
        <v>0</v>
      </c>
      <c r="D10" s="27">
        <v>0</v>
      </c>
      <c r="E10" s="27">
        <v>0</v>
      </c>
      <c r="F10" s="27">
        <v>0</v>
      </c>
      <c r="G10" s="28">
        <v>0</v>
      </c>
    </row>
    <row r="11" spans="1:8" ht="22.5" hidden="1" customHeight="1" outlineLevel="1" x14ac:dyDescent="0.25">
      <c r="A11" s="29" t="s">
        <v>17</v>
      </c>
      <c r="B11" s="26" t="s">
        <v>15</v>
      </c>
      <c r="C11" s="27">
        <v>0</v>
      </c>
      <c r="D11" s="27">
        <v>0</v>
      </c>
      <c r="E11" s="27">
        <v>0</v>
      </c>
      <c r="F11" s="27">
        <v>0</v>
      </c>
      <c r="G11" s="28">
        <v>0</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2269.89990234375</v>
      </c>
      <c r="D16" s="215"/>
      <c r="E16" s="215"/>
      <c r="F16" s="216"/>
      <c r="G16" s="28">
        <v>3283.39990234375</v>
      </c>
    </row>
    <row r="17" spans="1:7" ht="22.5" hidden="1" customHeight="1" outlineLevel="1" x14ac:dyDescent="0.25">
      <c r="A17" s="25" t="s">
        <v>24</v>
      </c>
      <c r="B17" s="26" t="s">
        <v>22</v>
      </c>
      <c r="C17" s="217">
        <v>90</v>
      </c>
      <c r="D17" s="218"/>
      <c r="E17" s="218"/>
      <c r="F17" s="219"/>
      <c r="G17" s="34">
        <v>130</v>
      </c>
    </row>
    <row r="18" spans="1:7" ht="22.5" hidden="1" customHeight="1" outlineLevel="1" thickBot="1" x14ac:dyDescent="0.3">
      <c r="A18" s="25" t="s">
        <v>25</v>
      </c>
      <c r="B18" s="26" t="s">
        <v>11</v>
      </c>
      <c r="C18" s="220">
        <v>155702.60009765625</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16.209999084472699</v>
      </c>
      <c r="D20" s="224"/>
      <c r="E20" s="224"/>
      <c r="F20" s="225"/>
      <c r="G20" s="34">
        <v>73.649999618530302</v>
      </c>
    </row>
    <row r="21" spans="1:7" ht="22.5" hidden="1" customHeight="1" outlineLevel="1" x14ac:dyDescent="0.25">
      <c r="A21" s="25" t="s">
        <v>21</v>
      </c>
      <c r="B21" s="26" t="s">
        <v>22</v>
      </c>
      <c r="C21" s="217">
        <v>1</v>
      </c>
      <c r="D21" s="218"/>
      <c r="E21" s="218"/>
      <c r="F21" s="219"/>
      <c r="G21" s="34">
        <v>5</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40943.940000534072</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3262</v>
      </c>
      <c r="D27" s="36">
        <v>3324</v>
      </c>
      <c r="E27" s="36">
        <v>4672</v>
      </c>
      <c r="F27" s="37">
        <v>11258</v>
      </c>
      <c r="G27" s="34">
        <v>49138</v>
      </c>
    </row>
    <row r="28" spans="1:7" ht="22.5" hidden="1" customHeight="1" outlineLevel="2" x14ac:dyDescent="0.25">
      <c r="A28" s="35" t="s">
        <v>33</v>
      </c>
      <c r="B28" s="26" t="s">
        <v>22</v>
      </c>
      <c r="C28" s="36">
        <v>46</v>
      </c>
      <c r="D28" s="36">
        <v>46</v>
      </c>
      <c r="E28" s="36">
        <v>59</v>
      </c>
      <c r="F28" s="37">
        <v>151</v>
      </c>
      <c r="G28" s="34">
        <v>700</v>
      </c>
    </row>
    <row r="29" spans="1:7" ht="22.5" hidden="1" customHeight="1" outlineLevel="2" x14ac:dyDescent="0.25">
      <c r="A29" s="35" t="s">
        <v>34</v>
      </c>
      <c r="B29" s="26" t="s">
        <v>15</v>
      </c>
      <c r="C29" s="38">
        <v>3.22</v>
      </c>
      <c r="D29" s="38">
        <v>2.93</v>
      </c>
      <c r="E29" s="38">
        <v>4.0199999999999996</v>
      </c>
      <c r="F29" s="27">
        <v>10.17</v>
      </c>
      <c r="G29" s="28">
        <v>43.94</v>
      </c>
    </row>
    <row r="30" spans="1:7" ht="22.5" hidden="1" customHeight="1" outlineLevel="2" x14ac:dyDescent="0.25">
      <c r="A30" s="35" t="s">
        <v>35</v>
      </c>
      <c r="B30" s="26" t="s">
        <v>36</v>
      </c>
      <c r="C30" s="36">
        <v>1013.0434782608695</v>
      </c>
      <c r="D30" s="36">
        <v>1134.4709897610921</v>
      </c>
      <c r="E30" s="36">
        <v>1162.1890547263683</v>
      </c>
      <c r="F30" s="36">
        <v>1106.9813176007867</v>
      </c>
      <c r="G30" s="34">
        <v>1118.2976786527083</v>
      </c>
    </row>
    <row r="31" spans="1:7" ht="22.5" hidden="1" customHeight="1" outlineLevel="2" x14ac:dyDescent="0.25">
      <c r="A31" s="35" t="s">
        <v>37</v>
      </c>
      <c r="B31" s="26" t="s">
        <v>11</v>
      </c>
      <c r="C31" s="38">
        <v>301.19000244140602</v>
      </c>
      <c r="D31" s="38">
        <v>382.32000732421898</v>
      </c>
      <c r="E31" s="38">
        <v>0</v>
      </c>
      <c r="F31" s="27">
        <v>683.510009765625</v>
      </c>
      <c r="G31" s="28">
        <v>2831.86010742188</v>
      </c>
    </row>
    <row r="32" spans="1:7" ht="22.5" hidden="1" customHeight="1" outlineLevel="2" x14ac:dyDescent="0.25">
      <c r="A32" s="35" t="s">
        <v>38</v>
      </c>
      <c r="B32" s="26" t="s">
        <v>22</v>
      </c>
      <c r="C32" s="36">
        <v>12</v>
      </c>
      <c r="D32" s="36">
        <v>15</v>
      </c>
      <c r="E32" s="36">
        <v>0</v>
      </c>
      <c r="F32" s="37">
        <v>27</v>
      </c>
      <c r="G32" s="34">
        <v>110</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1.92</v>
      </c>
      <c r="D35" s="38">
        <v>4.3499999999999996</v>
      </c>
      <c r="E35" s="38">
        <v>0</v>
      </c>
      <c r="F35" s="27">
        <v>6.27</v>
      </c>
      <c r="G35" s="28">
        <v>22.29</v>
      </c>
    </row>
    <row r="36" spans="1:8" ht="22.5" hidden="1" customHeight="1" outlineLevel="2" x14ac:dyDescent="0.25">
      <c r="A36" s="35" t="s">
        <v>42</v>
      </c>
      <c r="B36" s="26" t="s">
        <v>36</v>
      </c>
      <c r="C36" s="36">
        <v>156.86979293823231</v>
      </c>
      <c r="D36" s="36">
        <v>87.889656856142295</v>
      </c>
      <c r="E36" s="36">
        <v>0</v>
      </c>
      <c r="F36" s="36">
        <v>109.01276072816987</v>
      </c>
      <c r="G36" s="34">
        <v>127.04621388164558</v>
      </c>
    </row>
    <row r="37" spans="1:8" ht="22.5" hidden="1" customHeight="1" outlineLevel="2" x14ac:dyDescent="0.25">
      <c r="A37" s="35" t="s">
        <v>43</v>
      </c>
      <c r="B37" s="26" t="s">
        <v>11</v>
      </c>
      <c r="C37" s="36">
        <v>3563.1900024414062</v>
      </c>
      <c r="D37" s="36">
        <v>3706.3200073242187</v>
      </c>
      <c r="E37" s="36">
        <v>4672</v>
      </c>
      <c r="F37" s="36">
        <v>11941.510009765625</v>
      </c>
      <c r="G37" s="39">
        <v>51969.860107421882</v>
      </c>
    </row>
    <row r="38" spans="1:8" ht="22.5" hidden="1" customHeight="1" outlineLevel="2" x14ac:dyDescent="0.25">
      <c r="A38" s="35" t="s">
        <v>44</v>
      </c>
      <c r="B38" s="26" t="s">
        <v>11</v>
      </c>
      <c r="C38" s="36">
        <v>3202</v>
      </c>
      <c r="D38" s="36">
        <v>3216</v>
      </c>
      <c r="E38" s="36">
        <v>4602</v>
      </c>
      <c r="F38" s="37">
        <v>11020</v>
      </c>
      <c r="G38" s="34">
        <v>48640</v>
      </c>
    </row>
    <row r="39" spans="1:8" ht="22.5" hidden="1" customHeight="1" outlineLevel="2" x14ac:dyDescent="0.25">
      <c r="A39" s="40" t="s">
        <v>45</v>
      </c>
      <c r="B39" s="26" t="s">
        <v>11</v>
      </c>
      <c r="C39" s="199">
        <v>76064.21005249022</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3218</v>
      </c>
      <c r="D41" s="36">
        <v>3023</v>
      </c>
      <c r="E41" s="36">
        <v>3694</v>
      </c>
      <c r="F41" s="37">
        <v>9935</v>
      </c>
      <c r="G41" s="34">
        <v>46919</v>
      </c>
    </row>
    <row r="42" spans="1:8" ht="22.5" hidden="1" customHeight="1" outlineLevel="2" x14ac:dyDescent="0.25">
      <c r="A42" s="35" t="s">
        <v>48</v>
      </c>
      <c r="B42" s="26" t="s">
        <v>15</v>
      </c>
      <c r="C42" s="38">
        <v>6</v>
      </c>
      <c r="D42" s="38">
        <v>5.75</v>
      </c>
      <c r="E42" s="38">
        <v>7.03</v>
      </c>
      <c r="F42" s="27">
        <v>18.78</v>
      </c>
      <c r="G42" s="28">
        <v>85.67</v>
      </c>
    </row>
    <row r="43" spans="1:8" ht="22.5" hidden="1" customHeight="1" outlineLevel="2" x14ac:dyDescent="0.25">
      <c r="A43" s="35" t="s">
        <v>49</v>
      </c>
      <c r="B43" s="26" t="s">
        <v>36</v>
      </c>
      <c r="C43" s="36">
        <v>536.33333333333337</v>
      </c>
      <c r="D43" s="36">
        <v>525.73913043478262</v>
      </c>
      <c r="E43" s="36">
        <v>525.46230440967281</v>
      </c>
      <c r="F43" s="37">
        <v>529.02023429179974</v>
      </c>
      <c r="G43" s="34">
        <v>547.67129683669896</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308</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3794.31</v>
      </c>
      <c r="D62" s="36">
        <v>3651.52</v>
      </c>
      <c r="E62" s="36">
        <v>3781.06</v>
      </c>
      <c r="F62" s="36">
        <v>11226.89</v>
      </c>
      <c r="G62" s="34">
        <v>45709.009999999995</v>
      </c>
    </row>
    <row r="63" spans="1:7" ht="22.5" hidden="1" customHeight="1" outlineLevel="3" x14ac:dyDescent="0.25">
      <c r="A63" s="35" t="s">
        <v>68</v>
      </c>
      <c r="B63" s="46" t="s">
        <v>69</v>
      </c>
      <c r="C63" s="47">
        <v>0.91494635920164558</v>
      </c>
      <c r="D63" s="47">
        <v>0.92009353330108035</v>
      </c>
      <c r="E63" s="47">
        <v>0.91794912879974178</v>
      </c>
      <c r="F63" s="47">
        <v>0.9176269136145554</v>
      </c>
      <c r="G63" s="48">
        <v>0.92417347259385185</v>
      </c>
    </row>
    <row r="64" spans="1:7" ht="22.5" hidden="1" customHeight="1" outlineLevel="3" x14ac:dyDescent="0.25">
      <c r="A64" s="35" t="s">
        <v>70</v>
      </c>
      <c r="B64" s="26" t="s">
        <v>11</v>
      </c>
      <c r="C64" s="36">
        <v>311.04999999999995</v>
      </c>
      <c r="D64" s="36">
        <v>277.52999999999997</v>
      </c>
      <c r="E64" s="36">
        <v>295.77</v>
      </c>
      <c r="F64" s="37">
        <v>884.34999999999991</v>
      </c>
      <c r="G64" s="34">
        <v>3250.08</v>
      </c>
    </row>
    <row r="65" spans="1:7" ht="22.5" hidden="1" customHeight="1" outlineLevel="3" x14ac:dyDescent="0.25">
      <c r="A65" s="35" t="s">
        <v>71</v>
      </c>
      <c r="B65" s="46" t="s">
        <v>69</v>
      </c>
      <c r="C65" s="47">
        <v>7.5005485853731457E-2</v>
      </c>
      <c r="D65" s="47">
        <v>6.9930757135945806E-2</v>
      </c>
      <c r="E65" s="47">
        <v>7.1805740671954318E-2</v>
      </c>
      <c r="F65" s="47">
        <v>7.2282115621960491E-2</v>
      </c>
      <c r="G65" s="48">
        <v>6.5712158714612862E-2</v>
      </c>
    </row>
    <row r="66" spans="1:7" ht="22.5" hidden="1" customHeight="1" outlineLevel="3" x14ac:dyDescent="0.25">
      <c r="A66" s="35" t="s">
        <v>72</v>
      </c>
      <c r="B66" s="26" t="s">
        <v>11</v>
      </c>
      <c r="C66" s="36">
        <v>41.67</v>
      </c>
      <c r="D66" s="36">
        <v>39.590000000000003</v>
      </c>
      <c r="E66" s="36">
        <v>42.2</v>
      </c>
      <c r="F66" s="37">
        <v>123.46000000000001</v>
      </c>
      <c r="G66" s="34">
        <v>500.25</v>
      </c>
    </row>
    <row r="67" spans="1:7" ht="22.5" hidden="1" customHeight="1" outlineLevel="3" x14ac:dyDescent="0.25">
      <c r="A67" s="35" t="s">
        <v>73</v>
      </c>
      <c r="B67" s="46" t="s">
        <v>69</v>
      </c>
      <c r="C67" s="47">
        <v>1.0048154944623021E-2</v>
      </c>
      <c r="D67" s="47">
        <v>9.9757095629737138E-3</v>
      </c>
      <c r="E67" s="47">
        <v>1.0245130528303996E-2</v>
      </c>
      <c r="F67" s="47">
        <v>1.009097076348419E-2</v>
      </c>
      <c r="G67" s="48">
        <v>1.011436869153531E-2</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17.399999999999999</v>
      </c>
      <c r="E71" s="36">
        <v>574.28</v>
      </c>
      <c r="F71" s="37">
        <v>591.67999999999995</v>
      </c>
      <c r="G71" s="34">
        <v>591.67999999999995</v>
      </c>
    </row>
    <row r="72" spans="1:7" ht="22.5" hidden="1" customHeight="1" outlineLevel="3" x14ac:dyDescent="0.25">
      <c r="A72" s="35" t="s">
        <v>78</v>
      </c>
      <c r="B72" s="46" t="s">
        <v>69</v>
      </c>
      <c r="C72" s="47">
        <v>0</v>
      </c>
      <c r="D72" s="47">
        <v>8.9294878374217377E-3</v>
      </c>
      <c r="E72" s="47">
        <v>0.29652807898052336</v>
      </c>
      <c r="F72" s="47">
        <v>9.9139931603366538E-2</v>
      </c>
      <c r="G72" s="48">
        <v>2.4005017814702746E-2</v>
      </c>
    </row>
    <row r="73" spans="1:7" ht="22.5" hidden="1" customHeight="1" outlineLevel="3" x14ac:dyDescent="0.25">
      <c r="A73" s="35" t="s">
        <v>79</v>
      </c>
      <c r="B73" s="26" t="s">
        <v>11</v>
      </c>
      <c r="C73" s="36">
        <v>1905.88</v>
      </c>
      <c r="D73" s="36">
        <v>1774.06</v>
      </c>
      <c r="E73" s="36">
        <v>1198.06</v>
      </c>
      <c r="F73" s="37">
        <v>4878</v>
      </c>
      <c r="G73" s="34">
        <v>22193.119999999999</v>
      </c>
    </row>
    <row r="74" spans="1:7" ht="22.5" hidden="1" customHeight="1" outlineLevel="3" x14ac:dyDescent="0.25">
      <c r="A74" s="35" t="s">
        <v>80</v>
      </c>
      <c r="B74" s="46" t="s">
        <v>69</v>
      </c>
      <c r="C74" s="47">
        <v>0.91503468804762689</v>
      </c>
      <c r="D74" s="47">
        <v>0.91042799958944887</v>
      </c>
      <c r="E74" s="47">
        <v>0.6186153623727203</v>
      </c>
      <c r="F74" s="47">
        <v>0.81734144531034003</v>
      </c>
      <c r="G74" s="48">
        <v>0.9003958912990736</v>
      </c>
    </row>
    <row r="75" spans="1:7" ht="22.5" hidden="1" customHeight="1" outlineLevel="3" x14ac:dyDescent="0.25">
      <c r="A75" s="35" t="s">
        <v>81</v>
      </c>
      <c r="B75" s="26" t="s">
        <v>11</v>
      </c>
      <c r="C75" s="36">
        <v>156.07</v>
      </c>
      <c r="D75" s="36">
        <v>137.55000000000001</v>
      </c>
      <c r="E75" s="36">
        <v>143.84</v>
      </c>
      <c r="F75" s="37">
        <v>437.46000000000004</v>
      </c>
      <c r="G75" s="34">
        <v>1616.77</v>
      </c>
    </row>
    <row r="76" spans="1:7" ht="22.5" hidden="1" customHeight="1" outlineLevel="3" x14ac:dyDescent="0.25">
      <c r="A76" s="35" t="s">
        <v>82</v>
      </c>
      <c r="B76" s="46" t="s">
        <v>69</v>
      </c>
      <c r="C76" s="47">
        <v>7.4930983988285266E-2</v>
      </c>
      <c r="D76" s="47">
        <v>7.0589140921687374E-2</v>
      </c>
      <c r="E76" s="47">
        <v>7.427143358737634E-2</v>
      </c>
      <c r="F76" s="47">
        <v>7.3299341669836288E-2</v>
      </c>
      <c r="G76" s="48">
        <v>6.5593889690841276E-2</v>
      </c>
    </row>
    <row r="77" spans="1:7" ht="22.5" hidden="1" customHeight="1" outlineLevel="3" x14ac:dyDescent="0.25">
      <c r="A77" s="35" t="s">
        <v>83</v>
      </c>
      <c r="B77" s="26" t="s">
        <v>11</v>
      </c>
      <c r="C77" s="36">
        <v>20.9</v>
      </c>
      <c r="D77" s="36">
        <v>19.59</v>
      </c>
      <c r="E77" s="36">
        <v>20.5</v>
      </c>
      <c r="F77" s="37">
        <v>60.989999999999995</v>
      </c>
      <c r="G77" s="34">
        <v>246.61</v>
      </c>
    </row>
    <row r="78" spans="1:7" ht="22.5" hidden="1" customHeight="1" outlineLevel="3" x14ac:dyDescent="0.25">
      <c r="A78" s="35" t="s">
        <v>84</v>
      </c>
      <c r="B78" s="46" t="s">
        <v>69</v>
      </c>
      <c r="C78" s="47">
        <v>1.0034327964087666E-2</v>
      </c>
      <c r="D78" s="47">
        <v>1.0053371651442062E-2</v>
      </c>
      <c r="E78" s="47">
        <v>1.058512505937997E-2</v>
      </c>
      <c r="F78" s="47">
        <v>1.0219281416457081E-2</v>
      </c>
      <c r="G78" s="48">
        <v>1.0005201195382377E-2</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1.81</v>
      </c>
      <c r="D82" s="36">
        <v>0</v>
      </c>
      <c r="E82" s="36">
        <v>220.78</v>
      </c>
      <c r="F82" s="37">
        <v>222.59</v>
      </c>
      <c r="G82" s="34">
        <v>222.59</v>
      </c>
    </row>
    <row r="83" spans="1:7" ht="22.5" hidden="1" customHeight="1" outlineLevel="3" x14ac:dyDescent="0.25">
      <c r="A83" s="35" t="s">
        <v>89</v>
      </c>
      <c r="B83" s="46" t="s">
        <v>69</v>
      </c>
      <c r="C83" s="47">
        <v>8.7686151401525066E-4</v>
      </c>
      <c r="D83" s="47">
        <v>0</v>
      </c>
      <c r="E83" s="47">
        <v>0.10116617407840173</v>
      </c>
      <c r="F83" s="47">
        <v>3.5520228769486337E-2</v>
      </c>
      <c r="G83" s="48">
        <v>8.9713661110564762E-3</v>
      </c>
    </row>
    <row r="84" spans="1:7" ht="22.5" hidden="1" customHeight="1" outlineLevel="3" x14ac:dyDescent="0.25">
      <c r="A84" s="35" t="s">
        <v>90</v>
      </c>
      <c r="B84" s="26" t="s">
        <v>11</v>
      </c>
      <c r="C84" s="36">
        <v>1886.62</v>
      </c>
      <c r="D84" s="36">
        <v>1860.06</v>
      </c>
      <c r="E84" s="36">
        <v>1787.94</v>
      </c>
      <c r="F84" s="37">
        <v>5534.62</v>
      </c>
      <c r="G84" s="34">
        <v>22701.62</v>
      </c>
    </row>
    <row r="85" spans="1:7" ht="22.5" hidden="1" customHeight="1" outlineLevel="3" x14ac:dyDescent="0.25">
      <c r="A85" s="35" t="s">
        <v>91</v>
      </c>
      <c r="B85" s="46" t="s">
        <v>69</v>
      </c>
      <c r="C85" s="47">
        <v>0.91398036992897913</v>
      </c>
      <c r="D85" s="47">
        <v>0.92080354844458523</v>
      </c>
      <c r="E85" s="47">
        <v>0.81927280225445054</v>
      </c>
      <c r="F85" s="47">
        <v>0.88319766634698083</v>
      </c>
      <c r="G85" s="48">
        <v>0.91497616395202797</v>
      </c>
    </row>
    <row r="86" spans="1:7" ht="22.5" hidden="1" customHeight="1" outlineLevel="3" x14ac:dyDescent="0.25">
      <c r="A86" s="35" t="s">
        <v>92</v>
      </c>
      <c r="B86" s="26" t="s">
        <v>11</v>
      </c>
      <c r="C86" s="36">
        <v>154.97999999999999</v>
      </c>
      <c r="D86" s="36">
        <v>139.97999999999999</v>
      </c>
      <c r="E86" s="36">
        <v>151.93</v>
      </c>
      <c r="F86" s="37">
        <v>446.89</v>
      </c>
      <c r="G86" s="34">
        <v>1633.31</v>
      </c>
    </row>
    <row r="87" spans="1:7" ht="22.5" hidden="1" customHeight="1" outlineLevel="3" x14ac:dyDescent="0.25">
      <c r="A87" s="35" t="s">
        <v>93</v>
      </c>
      <c r="B87" s="46" t="s">
        <v>69</v>
      </c>
      <c r="C87" s="47">
        <v>7.5080661570211898E-2</v>
      </c>
      <c r="D87" s="47">
        <v>6.9295657511732431E-2</v>
      </c>
      <c r="E87" s="47">
        <v>6.961761403991111E-2</v>
      </c>
      <c r="F87" s="47">
        <v>7.1313334088664124E-2</v>
      </c>
      <c r="G87" s="48">
        <v>6.5829650850665583E-2</v>
      </c>
    </row>
    <row r="88" spans="1:7" ht="22.5" hidden="1" customHeight="1" outlineLevel="3" x14ac:dyDescent="0.25">
      <c r="A88" s="35" t="s">
        <v>94</v>
      </c>
      <c r="B88" s="26" t="s">
        <v>11</v>
      </c>
      <c r="C88" s="36">
        <v>20.77</v>
      </c>
      <c r="D88" s="36">
        <v>20</v>
      </c>
      <c r="E88" s="36">
        <v>21.7</v>
      </c>
      <c r="F88" s="37">
        <v>62.47</v>
      </c>
      <c r="G88" s="34">
        <v>253.64</v>
      </c>
    </row>
    <row r="89" spans="1:7" ht="22.5" hidden="1" customHeight="1" outlineLevel="3" x14ac:dyDescent="0.25">
      <c r="A89" s="35" t="s">
        <v>95</v>
      </c>
      <c r="B89" s="46" t="s">
        <v>69</v>
      </c>
      <c r="C89" s="47">
        <v>1.0062106986793789E-2</v>
      </c>
      <c r="D89" s="47">
        <v>9.9007940436823035E-3</v>
      </c>
      <c r="E89" s="47">
        <v>9.9434096272366952E-3</v>
      </c>
      <c r="F89" s="47">
        <v>9.9687707948686432E-3</v>
      </c>
      <c r="G89" s="48">
        <v>1.0222819086249897E-2</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1125.19</v>
      </c>
      <c r="D94" s="36">
        <v>1115.75</v>
      </c>
      <c r="E94" s="36">
        <v>1116.69</v>
      </c>
      <c r="F94" s="37">
        <v>3357.63</v>
      </c>
      <c r="G94" s="34">
        <v>13756.25</v>
      </c>
    </row>
    <row r="95" spans="1:7" ht="22.5" hidden="1" customHeight="1" outlineLevel="2" x14ac:dyDescent="0.25">
      <c r="A95" s="35" t="s">
        <v>101</v>
      </c>
      <c r="B95" s="26" t="s">
        <v>11</v>
      </c>
      <c r="C95" s="36">
        <v>1127.94</v>
      </c>
      <c r="D95" s="36">
        <v>1117.56</v>
      </c>
      <c r="E95" s="36">
        <v>1118.5</v>
      </c>
      <c r="F95" s="37">
        <v>3364</v>
      </c>
      <c r="G95" s="34">
        <v>13783.44</v>
      </c>
    </row>
    <row r="96" spans="1:7" ht="22.5" hidden="1" customHeight="1" outlineLevel="2" x14ac:dyDescent="0.25">
      <c r="A96" s="35" t="s">
        <v>102</v>
      </c>
      <c r="B96" s="26" t="s">
        <v>11</v>
      </c>
      <c r="C96" s="36">
        <v>1133.3800000000001</v>
      </c>
      <c r="D96" s="36">
        <v>1113.93</v>
      </c>
      <c r="E96" s="36">
        <v>1113.94</v>
      </c>
      <c r="F96" s="37">
        <v>3361.2500000000005</v>
      </c>
      <c r="G96" s="34">
        <v>14100.81</v>
      </c>
    </row>
    <row r="97" spans="1:7" ht="22.5" hidden="1" customHeight="1" outlineLevel="2" x14ac:dyDescent="0.25">
      <c r="A97" s="35" t="s">
        <v>103</v>
      </c>
      <c r="B97" s="26" t="s">
        <v>11</v>
      </c>
      <c r="C97" s="36">
        <v>2370.3000000000002</v>
      </c>
      <c r="D97" s="36">
        <v>2321.5</v>
      </c>
      <c r="E97" s="36">
        <v>2318</v>
      </c>
      <c r="F97" s="37">
        <v>7009.8</v>
      </c>
      <c r="G97" s="34">
        <v>28899.1</v>
      </c>
    </row>
    <row r="98" spans="1:7" ht="22.5" hidden="1" customHeight="1" outlineLevel="2" x14ac:dyDescent="0.25">
      <c r="A98" s="35" t="s">
        <v>104</v>
      </c>
      <c r="B98" s="46" t="s">
        <v>69</v>
      </c>
      <c r="C98" s="52">
        <v>0.69992411066259952</v>
      </c>
      <c r="D98" s="52">
        <v>0.6935564823556124</v>
      </c>
      <c r="E98" s="52">
        <v>0.69212004311567477</v>
      </c>
      <c r="F98" s="53">
        <v>0.69521803294296858</v>
      </c>
      <c r="G98" s="54">
        <v>0.69401424094331232</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1117.06</v>
      </c>
      <c r="D100" s="36">
        <v>1117.56</v>
      </c>
      <c r="E100" s="36">
        <v>1117.57</v>
      </c>
      <c r="F100" s="37">
        <v>3352.1899999999996</v>
      </c>
      <c r="G100" s="34">
        <v>13439.75</v>
      </c>
    </row>
    <row r="101" spans="1:7" ht="22.5" hidden="1" customHeight="1" outlineLevel="2" x14ac:dyDescent="0.25">
      <c r="A101" s="35" t="s">
        <v>107</v>
      </c>
      <c r="B101" s="26" t="s">
        <v>11</v>
      </c>
      <c r="C101" s="36">
        <v>1116.1199999999999</v>
      </c>
      <c r="D101" s="36">
        <v>1116.69</v>
      </c>
      <c r="E101" s="36">
        <v>1116.6300000000001</v>
      </c>
      <c r="F101" s="37">
        <v>3349.44</v>
      </c>
      <c r="G101" s="34">
        <v>13424.25</v>
      </c>
    </row>
    <row r="102" spans="1:7" ht="22.5" hidden="1" customHeight="1" outlineLevel="2" x14ac:dyDescent="0.25">
      <c r="A102" s="35" t="s">
        <v>108</v>
      </c>
      <c r="B102" s="26" t="s">
        <v>11</v>
      </c>
      <c r="C102" s="36">
        <v>1126.1300000000001</v>
      </c>
      <c r="D102" s="36">
        <v>1126.6199999999999</v>
      </c>
      <c r="E102" s="36">
        <v>1125.81</v>
      </c>
      <c r="F102" s="37">
        <v>3378.56</v>
      </c>
      <c r="G102" s="34">
        <v>12470.43</v>
      </c>
    </row>
    <row r="103" spans="1:7" ht="22.5" hidden="1" customHeight="1" outlineLevel="2" x14ac:dyDescent="0.25">
      <c r="A103" s="35" t="s">
        <v>109</v>
      </c>
      <c r="B103" s="26" t="s">
        <v>11</v>
      </c>
      <c r="C103" s="36">
        <v>2098.5</v>
      </c>
      <c r="D103" s="36">
        <v>2103.5</v>
      </c>
      <c r="E103" s="36">
        <v>2080.1999999999998</v>
      </c>
      <c r="F103" s="37">
        <v>6282.2</v>
      </c>
      <c r="G103" s="34">
        <v>24572.7</v>
      </c>
    </row>
    <row r="104" spans="1:7" ht="22.5" hidden="1" customHeight="1" outlineLevel="2" x14ac:dyDescent="0.25">
      <c r="A104" s="35" t="s">
        <v>110</v>
      </c>
      <c r="B104" s="46" t="s">
        <v>69</v>
      </c>
      <c r="C104" s="52">
        <v>0.62468185430936707</v>
      </c>
      <c r="D104" s="52">
        <v>0.62587960855373759</v>
      </c>
      <c r="E104" s="52">
        <v>0.61910530028184441</v>
      </c>
      <c r="F104" s="53">
        <v>0.62322237973688999</v>
      </c>
      <c r="G104" s="54">
        <v>0.62471224319254148</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162.94</v>
      </c>
      <c r="D106" s="36">
        <v>184.97000000000003</v>
      </c>
      <c r="E106" s="36">
        <v>171.93</v>
      </c>
      <c r="F106" s="37">
        <v>519.84</v>
      </c>
      <c r="G106" s="34">
        <v>1871.15</v>
      </c>
    </row>
    <row r="107" spans="1:7" ht="22.5" hidden="1" customHeight="1" outlineLevel="2" x14ac:dyDescent="0.25">
      <c r="A107" s="35" t="s">
        <v>113</v>
      </c>
      <c r="B107" s="46" t="s">
        <v>69</v>
      </c>
      <c r="C107" s="52">
        <v>3.6461689939133547E-2</v>
      </c>
      <c r="D107" s="52">
        <v>4.1801129943502831E-2</v>
      </c>
      <c r="E107" s="52">
        <v>3.9090991769360199E-2</v>
      </c>
      <c r="F107" s="53">
        <v>3.9109238639783328E-2</v>
      </c>
      <c r="G107" s="54">
        <v>3.4993211374967741E-2</v>
      </c>
    </row>
    <row r="108" spans="1:7" ht="22.5" hidden="1" customHeight="1" outlineLevel="2" x14ac:dyDescent="0.25">
      <c r="A108" s="35" t="s">
        <v>114</v>
      </c>
      <c r="B108" s="26" t="s">
        <v>11</v>
      </c>
      <c r="C108" s="36">
        <v>4307</v>
      </c>
      <c r="D108" s="36">
        <v>4240</v>
      </c>
      <c r="E108" s="36">
        <v>4226.5</v>
      </c>
      <c r="F108" s="37">
        <v>12773.5</v>
      </c>
      <c r="G108" s="34">
        <v>51601</v>
      </c>
    </row>
    <row r="109" spans="1:7" ht="22.5" hidden="1" customHeight="1" outlineLevel="2" x14ac:dyDescent="0.25">
      <c r="A109" s="35" t="s">
        <v>115</v>
      </c>
      <c r="B109" s="26" t="s">
        <v>11</v>
      </c>
      <c r="C109" s="36">
        <v>170</v>
      </c>
      <c r="D109" s="36">
        <v>173</v>
      </c>
      <c r="E109" s="36">
        <v>166</v>
      </c>
      <c r="F109" s="37">
        <v>509</v>
      </c>
      <c r="G109" s="34">
        <v>2015</v>
      </c>
    </row>
    <row r="110" spans="1:7" ht="22.5" hidden="1" customHeight="1" outlineLevel="2" thickBot="1" x14ac:dyDescent="0.3">
      <c r="A110" s="17" t="s">
        <v>116</v>
      </c>
      <c r="B110" s="49" t="s">
        <v>69</v>
      </c>
      <c r="C110" s="55">
        <v>0.63846945219409945</v>
      </c>
      <c r="D110" s="55">
        <v>0.6320707322927025</v>
      </c>
      <c r="E110" s="55">
        <v>0.62996151518674526</v>
      </c>
      <c r="F110" s="55">
        <v>0.63350967883362996</v>
      </c>
      <c r="G110" s="56">
        <v>0.63724661447685105</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4307</v>
      </c>
      <c r="D112" s="57">
        <v>4240</v>
      </c>
      <c r="E112" s="57">
        <v>4226.5</v>
      </c>
      <c r="F112" s="58">
        <v>12773.5</v>
      </c>
      <c r="G112" s="59">
        <v>51601</v>
      </c>
    </row>
    <row r="113" spans="1:7" ht="22.5" hidden="1" customHeight="1" outlineLevel="1" x14ac:dyDescent="0.25">
      <c r="A113" s="35" t="s">
        <v>118</v>
      </c>
      <c r="B113" s="26" t="s">
        <v>11</v>
      </c>
      <c r="C113" s="36">
        <v>4052</v>
      </c>
      <c r="D113" s="36">
        <v>3972</v>
      </c>
      <c r="E113" s="36">
        <v>3948</v>
      </c>
      <c r="F113" s="37">
        <v>11972</v>
      </c>
      <c r="G113" s="34">
        <v>46950</v>
      </c>
    </row>
    <row r="114" spans="1:7" ht="22.5" hidden="1" customHeight="1" outlineLevel="1" x14ac:dyDescent="0.25">
      <c r="A114" s="35" t="s">
        <v>119</v>
      </c>
      <c r="B114" s="26" t="s">
        <v>11</v>
      </c>
      <c r="C114" s="36">
        <v>4003</v>
      </c>
      <c r="D114" s="36">
        <v>3955</v>
      </c>
      <c r="E114" s="36">
        <v>3896</v>
      </c>
      <c r="F114" s="37">
        <v>11854</v>
      </c>
      <c r="G114" s="34">
        <v>48301</v>
      </c>
    </row>
    <row r="115" spans="1:7" ht="22.5" hidden="1" customHeight="1" outlineLevel="1" x14ac:dyDescent="0.25">
      <c r="A115" s="35" t="s">
        <v>120</v>
      </c>
      <c r="B115" s="46" t="s">
        <v>69</v>
      </c>
      <c r="C115" s="52">
        <v>0.92941722776874858</v>
      </c>
      <c r="D115" s="52">
        <v>0.93278301886792447</v>
      </c>
      <c r="E115" s="52">
        <v>0.92180291020939309</v>
      </c>
      <c r="F115" s="52">
        <v>0.92801503111911376</v>
      </c>
      <c r="G115" s="60">
        <v>0.93604775101257731</v>
      </c>
    </row>
    <row r="116" spans="1:7" ht="22.5" hidden="1" customHeight="1" outlineLevel="1" x14ac:dyDescent="0.25">
      <c r="A116" s="35" t="s">
        <v>121</v>
      </c>
      <c r="B116" s="61" t="s">
        <v>122</v>
      </c>
      <c r="C116" s="36">
        <v>9165</v>
      </c>
      <c r="D116" s="36">
        <v>9086</v>
      </c>
      <c r="E116" s="36">
        <v>9272</v>
      </c>
      <c r="F116" s="37">
        <v>27523</v>
      </c>
      <c r="G116" s="34">
        <v>104529</v>
      </c>
    </row>
    <row r="117" spans="1:7" ht="22.5" hidden="1" customHeight="1" outlineLevel="1" x14ac:dyDescent="0.25">
      <c r="A117" s="35" t="s">
        <v>123</v>
      </c>
      <c r="B117" s="61" t="s">
        <v>124</v>
      </c>
      <c r="C117" s="43">
        <v>2.2895328503622285</v>
      </c>
      <c r="D117" s="43">
        <v>2.2973451327433629</v>
      </c>
      <c r="E117" s="43">
        <v>2.3798767967145791</v>
      </c>
      <c r="F117" s="44">
        <v>2.3218322928969126</v>
      </c>
      <c r="G117" s="45">
        <v>2.1641166849547631</v>
      </c>
    </row>
    <row r="118" spans="1:7" ht="22.5" hidden="1" customHeight="1" outlineLevel="1" x14ac:dyDescent="0.25">
      <c r="A118" s="35" t="s">
        <v>125</v>
      </c>
      <c r="B118" s="61" t="s">
        <v>122</v>
      </c>
      <c r="C118" s="36">
        <v>58476</v>
      </c>
      <c r="D118" s="36">
        <v>56592</v>
      </c>
      <c r="E118" s="36">
        <v>54792</v>
      </c>
      <c r="F118" s="37">
        <v>169860</v>
      </c>
      <c r="G118" s="34">
        <v>699256</v>
      </c>
    </row>
    <row r="119" spans="1:7" ht="22.5" hidden="1" customHeight="1" outlineLevel="1" thickBot="1" x14ac:dyDescent="0.3">
      <c r="A119" s="17" t="s">
        <v>126</v>
      </c>
      <c r="B119" s="62" t="s">
        <v>124</v>
      </c>
      <c r="C119" s="63">
        <v>14.608043967024731</v>
      </c>
      <c r="D119" s="63">
        <v>14.308975979772439</v>
      </c>
      <c r="E119" s="63">
        <v>14.063655030800822</v>
      </c>
      <c r="F119" s="64">
        <v>14.329340307069344</v>
      </c>
      <c r="G119" s="65">
        <v>14.477050164592866</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3835.98</v>
      </c>
      <c r="D121" s="57">
        <v>3691.11</v>
      </c>
      <c r="E121" s="57">
        <v>3823.2599999999998</v>
      </c>
      <c r="F121" s="58">
        <v>11350.35</v>
      </c>
      <c r="G121" s="66">
        <v>46209.259999999995</v>
      </c>
    </row>
    <row r="122" spans="1:7" ht="22.5" hidden="1" customHeight="1" outlineLevel="1" x14ac:dyDescent="0.25">
      <c r="A122" s="35" t="s">
        <v>47</v>
      </c>
      <c r="B122" s="26" t="s">
        <v>11</v>
      </c>
      <c r="C122" s="36">
        <v>4003</v>
      </c>
      <c r="D122" s="36">
        <v>3955</v>
      </c>
      <c r="E122" s="36">
        <v>3896</v>
      </c>
      <c r="F122" s="37">
        <v>11854</v>
      </c>
      <c r="G122" s="34">
        <v>48301</v>
      </c>
    </row>
    <row r="123" spans="1:7" ht="22.5" hidden="1" customHeight="1" outlineLevel="1" thickBot="1" x14ac:dyDescent="0.3">
      <c r="A123" s="17" t="s">
        <v>129</v>
      </c>
      <c r="B123" s="49" t="s">
        <v>69</v>
      </c>
      <c r="C123" s="55">
        <v>1.0435403729946455</v>
      </c>
      <c r="D123" s="55">
        <v>1.0714933990046354</v>
      </c>
      <c r="E123" s="55">
        <v>1.019025648268755</v>
      </c>
      <c r="F123" s="67">
        <v>1.0443730810063125</v>
      </c>
      <c r="G123" s="68">
        <v>1.0452666846428618</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242.5</v>
      </c>
      <c r="D126" s="36">
        <v>231.81</v>
      </c>
      <c r="E126" s="36">
        <v>242.6</v>
      </c>
      <c r="F126" s="36">
        <v>716.91</v>
      </c>
      <c r="G126" s="34">
        <v>2463.39</v>
      </c>
    </row>
    <row r="127" spans="1:7" ht="22.5" hidden="1" customHeight="1" outlineLevel="2" x14ac:dyDescent="0.25">
      <c r="A127" s="69" t="s">
        <v>133</v>
      </c>
      <c r="B127" s="26" t="s">
        <v>11</v>
      </c>
      <c r="C127" s="36">
        <v>242.5</v>
      </c>
      <c r="D127" s="36">
        <v>231.81</v>
      </c>
      <c r="E127" s="36">
        <v>242.6</v>
      </c>
      <c r="F127" s="37">
        <v>716.91</v>
      </c>
      <c r="G127" s="34">
        <v>2463.39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7.67</v>
      </c>
      <c r="E129" s="36">
        <v>8</v>
      </c>
      <c r="F129" s="37">
        <v>23.67</v>
      </c>
      <c r="G129" s="34">
        <v>82.77</v>
      </c>
    </row>
    <row r="130" spans="1:7" ht="22.5" hidden="1" customHeight="1" outlineLevel="2" x14ac:dyDescent="0.25">
      <c r="A130" s="35" t="s">
        <v>49</v>
      </c>
      <c r="B130" s="26" t="s">
        <v>36</v>
      </c>
      <c r="C130" s="36">
        <v>30.3125</v>
      </c>
      <c r="D130" s="36">
        <v>30.222946544980445</v>
      </c>
      <c r="E130" s="36">
        <v>30.324999999999999</v>
      </c>
      <c r="F130" s="37">
        <v>30.287705956907473</v>
      </c>
      <c r="G130" s="34">
        <v>29.76187024284161</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8</v>
      </c>
      <c r="D132" s="38">
        <v>8</v>
      </c>
      <c r="E132" s="38">
        <v>8</v>
      </c>
      <c r="F132" s="27">
        <v>24</v>
      </c>
      <c r="G132" s="28">
        <v>96</v>
      </c>
    </row>
    <row r="133" spans="1:7" ht="22.5" hidden="1" customHeight="1" outlineLevel="2" x14ac:dyDescent="0.25">
      <c r="A133" s="35" t="s">
        <v>138</v>
      </c>
      <c r="B133" s="26" t="s">
        <v>15</v>
      </c>
      <c r="C133" s="38">
        <v>0</v>
      </c>
      <c r="D133" s="38">
        <v>0</v>
      </c>
      <c r="E133" s="38">
        <v>0</v>
      </c>
      <c r="F133" s="27">
        <v>0</v>
      </c>
      <c r="G133" s="28">
        <v>0</v>
      </c>
    </row>
    <row r="134" spans="1:7" ht="22.5" hidden="1" customHeight="1" outlineLevel="2" x14ac:dyDescent="0.25">
      <c r="A134" s="35" t="s">
        <v>139</v>
      </c>
      <c r="B134" s="26" t="s">
        <v>11</v>
      </c>
      <c r="C134" s="36">
        <v>294.64999999999998</v>
      </c>
      <c r="D134" s="36">
        <v>291.99</v>
      </c>
      <c r="E134" s="36">
        <v>279.83</v>
      </c>
      <c r="F134" s="37">
        <v>866.47</v>
      </c>
      <c r="G134" s="34">
        <v>3261.98</v>
      </c>
    </row>
    <row r="135" spans="1:7" ht="22.5" hidden="1" customHeight="1" outlineLevel="2" thickBot="1" x14ac:dyDescent="0.3">
      <c r="A135" s="17" t="s">
        <v>140</v>
      </c>
      <c r="B135" s="18" t="s">
        <v>36</v>
      </c>
      <c r="C135" s="63">
        <v>36.831249999999997</v>
      </c>
      <c r="D135" s="63">
        <v>36.498750000000001</v>
      </c>
      <c r="E135" s="63">
        <v>34.978749999999998</v>
      </c>
      <c r="F135" s="64">
        <v>36.102916666666665</v>
      </c>
      <c r="G135" s="65">
        <v>33.978958333333331</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128.95000000000002</v>
      </c>
      <c r="D137" s="57">
        <v>125.56</v>
      </c>
      <c r="E137" s="57">
        <v>128.34</v>
      </c>
      <c r="F137" s="58">
        <v>382.85</v>
      </c>
      <c r="G137" s="59">
        <v>1544.9</v>
      </c>
    </row>
    <row r="138" spans="1:7" ht="22.5" hidden="1" customHeight="1" outlineLevel="1" x14ac:dyDescent="0.25">
      <c r="A138" s="35" t="s">
        <v>144</v>
      </c>
      <c r="B138" s="71" t="s">
        <v>145</v>
      </c>
      <c r="C138" s="38">
        <v>32.21333999500375</v>
      </c>
      <c r="D138" s="38">
        <v>31.747155499367889</v>
      </c>
      <c r="E138" s="38">
        <v>32.941478439425055</v>
      </c>
      <c r="F138" s="38">
        <v>32.29711489792475</v>
      </c>
      <c r="G138" s="72">
        <v>31.9848450342643</v>
      </c>
    </row>
    <row r="139" spans="1:7" ht="22.5" hidden="1" customHeight="1" outlineLevel="1" x14ac:dyDescent="0.25">
      <c r="A139" s="35" t="s">
        <v>146</v>
      </c>
      <c r="B139" s="71" t="s">
        <v>147</v>
      </c>
      <c r="C139" s="73">
        <v>68004</v>
      </c>
      <c r="D139" s="73">
        <v>66000</v>
      </c>
      <c r="E139" s="73">
        <v>64540</v>
      </c>
      <c r="F139" s="37">
        <v>198544</v>
      </c>
      <c r="G139" s="74">
        <v>806352</v>
      </c>
    </row>
    <row r="140" spans="1:7" ht="22.5" hidden="1" customHeight="1" outlineLevel="1" x14ac:dyDescent="0.25">
      <c r="A140" s="40" t="s">
        <v>148</v>
      </c>
      <c r="B140" s="71" t="s">
        <v>149</v>
      </c>
      <c r="C140" s="38">
        <v>16.98825880589558</v>
      </c>
      <c r="D140" s="38">
        <v>16.687737041719341</v>
      </c>
      <c r="E140" s="38">
        <v>16.56570841889117</v>
      </c>
      <c r="F140" s="38">
        <v>16.749114223047073</v>
      </c>
      <c r="G140" s="72">
        <v>16.694312747148093</v>
      </c>
    </row>
    <row r="141" spans="1:7" ht="22.5" hidden="1" customHeight="1" outlineLevel="1" x14ac:dyDescent="0.25">
      <c r="A141" s="35" t="s">
        <v>150</v>
      </c>
      <c r="B141" s="71" t="s">
        <v>151</v>
      </c>
      <c r="C141" s="36">
        <v>31</v>
      </c>
      <c r="D141" s="36">
        <v>1</v>
      </c>
      <c r="E141" s="36">
        <v>54</v>
      </c>
      <c r="F141" s="37">
        <v>86</v>
      </c>
      <c r="G141" s="39">
        <v>2040</v>
      </c>
    </row>
    <row r="142" spans="1:7" ht="22.5" hidden="1" customHeight="1" outlineLevel="1" x14ac:dyDescent="0.25">
      <c r="A142" s="35" t="s">
        <v>152</v>
      </c>
      <c r="B142" s="71" t="s">
        <v>153</v>
      </c>
      <c r="C142" s="38">
        <v>7.744191856107919E-3</v>
      </c>
      <c r="D142" s="38">
        <v>2.5284450063211124E-4</v>
      </c>
      <c r="E142" s="38">
        <v>1.3860369609856264E-2</v>
      </c>
      <c r="F142" s="27">
        <v>7.2549350430234517E-3</v>
      </c>
      <c r="G142" s="72">
        <v>4.2235150410964574E-2</v>
      </c>
    </row>
    <row r="143" spans="1:7" ht="22.5" hidden="1" customHeight="1" outlineLevel="1" thickBot="1" x14ac:dyDescent="0.3">
      <c r="A143" s="17" t="s">
        <v>154</v>
      </c>
      <c r="B143" s="75" t="s">
        <v>151</v>
      </c>
      <c r="C143" s="76">
        <v>62</v>
      </c>
      <c r="D143" s="76">
        <v>93</v>
      </c>
      <c r="E143" s="76">
        <v>80</v>
      </c>
      <c r="F143" s="77">
        <v>235</v>
      </c>
      <c r="G143" s="78">
        <v>1190</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14">
        <v>928</v>
      </c>
      <c r="D151" s="114">
        <v>92</v>
      </c>
      <c r="E151" s="114">
        <v>486</v>
      </c>
      <c r="F151" s="36">
        <v>1506</v>
      </c>
      <c r="G151" s="39">
        <v>7978</v>
      </c>
    </row>
    <row r="152" spans="1:7" ht="21.75" hidden="1" customHeight="1" outlineLevel="1" x14ac:dyDescent="0.25">
      <c r="A152" s="81" t="s">
        <v>162</v>
      </c>
      <c r="B152" s="82" t="s">
        <v>11</v>
      </c>
      <c r="C152" s="199">
        <v>414.89001464843801</v>
      </c>
      <c r="D152" s="200"/>
      <c r="E152" s="201"/>
      <c r="F152" s="36">
        <v>414.89001464843801</v>
      </c>
      <c r="G152" s="39">
        <v>1932.2900085449201</v>
      </c>
    </row>
    <row r="153" spans="1:7" ht="21.75" hidden="1" customHeight="1" outlineLevel="1" x14ac:dyDescent="0.25">
      <c r="A153" s="81" t="s">
        <v>52</v>
      </c>
      <c r="B153" s="82" t="s">
        <v>22</v>
      </c>
      <c r="C153" s="199">
        <v>27</v>
      </c>
      <c r="D153" s="200"/>
      <c r="E153" s="201"/>
      <c r="F153" s="36">
        <v>27</v>
      </c>
      <c r="G153" s="39">
        <v>122</v>
      </c>
    </row>
    <row r="154" spans="1:7" ht="21.75" hidden="1" customHeight="1" outlineLevel="1" x14ac:dyDescent="0.25">
      <c r="A154" s="81" t="s">
        <v>163</v>
      </c>
      <c r="B154" s="82" t="s">
        <v>11</v>
      </c>
      <c r="C154" s="114">
        <v>0</v>
      </c>
      <c r="D154" s="114">
        <v>1026</v>
      </c>
      <c r="E154" s="114">
        <v>498</v>
      </c>
      <c r="F154" s="36">
        <v>1524</v>
      </c>
      <c r="G154" s="39">
        <v>8026</v>
      </c>
    </row>
    <row r="155" spans="1:7" ht="21.75" hidden="1" customHeight="1" outlineLevel="1" x14ac:dyDescent="0.25">
      <c r="A155" s="81" t="s">
        <v>164</v>
      </c>
      <c r="B155" s="82" t="s">
        <v>11</v>
      </c>
      <c r="C155" s="199">
        <v>429.79000854492199</v>
      </c>
      <c r="D155" s="200"/>
      <c r="E155" s="201"/>
      <c r="F155" s="36">
        <v>429.79000854492199</v>
      </c>
      <c r="G155" s="39">
        <v>1977.96997070313</v>
      </c>
    </row>
    <row r="156" spans="1:7" ht="21.75" hidden="1" customHeight="1" outlineLevel="1" x14ac:dyDescent="0.25">
      <c r="A156" s="81" t="s">
        <v>52</v>
      </c>
      <c r="B156" s="82" t="s">
        <v>22</v>
      </c>
      <c r="C156" s="199">
        <v>32</v>
      </c>
      <c r="D156" s="200"/>
      <c r="E156" s="201"/>
      <c r="F156" s="36">
        <v>32</v>
      </c>
      <c r="G156" s="39">
        <v>143</v>
      </c>
    </row>
    <row r="157" spans="1:7" ht="21.75" hidden="1" customHeight="1" outlineLevel="1" x14ac:dyDescent="0.25">
      <c r="A157" s="81" t="s">
        <v>165</v>
      </c>
      <c r="B157" s="82" t="s">
        <v>11</v>
      </c>
      <c r="C157" s="114">
        <v>1982</v>
      </c>
      <c r="D157" s="114">
        <v>1598</v>
      </c>
      <c r="E157" s="114">
        <v>2196</v>
      </c>
      <c r="F157" s="36">
        <v>5776</v>
      </c>
      <c r="G157" s="39">
        <v>23524</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9650.6800231933594</v>
      </c>
      <c r="D166" s="194"/>
      <c r="E166" s="194"/>
      <c r="F166" s="195"/>
      <c r="G166" s="86">
        <v>43438.259979248047</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59</v>
      </c>
      <c r="D168" s="194"/>
      <c r="E168" s="194"/>
      <c r="F168" s="195"/>
      <c r="G168" s="86">
        <v>265</v>
      </c>
    </row>
    <row r="169" spans="1:10" ht="28.2" hidden="1" outlineLevel="1" thickBot="1" x14ac:dyDescent="0.3">
      <c r="A169" s="89" t="s">
        <v>172</v>
      </c>
      <c r="B169" s="90" t="s">
        <v>11</v>
      </c>
      <c r="C169" s="196">
        <v>90109.889984130845</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13" t="s">
        <v>176</v>
      </c>
      <c r="E173" s="113" t="s">
        <v>177</v>
      </c>
      <c r="F173" s="113" t="s">
        <v>178</v>
      </c>
      <c r="G173" s="96" t="s">
        <v>179</v>
      </c>
    </row>
    <row r="174" spans="1:10" ht="30.75" hidden="1" customHeight="1" outlineLevel="1" x14ac:dyDescent="0.25">
      <c r="A174" s="171" t="s">
        <v>210</v>
      </c>
      <c r="B174" s="172"/>
      <c r="C174" s="172"/>
      <c r="D174" s="97">
        <v>21</v>
      </c>
      <c r="E174" s="98" t="s">
        <v>218</v>
      </c>
      <c r="F174" s="98" t="s">
        <v>202</v>
      </c>
      <c r="G174" s="99">
        <v>250</v>
      </c>
    </row>
    <row r="175" spans="1:10" ht="30.75" hidden="1" customHeight="1" outlineLevel="1" x14ac:dyDescent="0.25">
      <c r="A175" s="171" t="s">
        <v>203</v>
      </c>
      <c r="B175" s="172"/>
      <c r="C175" s="172"/>
      <c r="D175" s="97" t="s">
        <v>203</v>
      </c>
      <c r="E175" s="98" t="s">
        <v>203</v>
      </c>
      <c r="F175" s="98" t="s">
        <v>203</v>
      </c>
      <c r="G175" s="99" t="s">
        <v>203</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250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13" t="s">
        <v>183</v>
      </c>
      <c r="E191" s="113" t="s">
        <v>184</v>
      </c>
      <c r="F191" s="113" t="s">
        <v>185</v>
      </c>
      <c r="G191" s="113" t="s">
        <v>177</v>
      </c>
      <c r="H191" s="113" t="s">
        <v>186</v>
      </c>
      <c r="I191" s="113"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222</v>
      </c>
      <c r="B204" s="184"/>
      <c r="C204" s="184"/>
      <c r="D204" s="184"/>
      <c r="E204" s="184"/>
      <c r="F204" s="184"/>
      <c r="G204" s="185"/>
    </row>
    <row r="205" spans="1:10" ht="30.75" hidden="1" customHeight="1" outlineLevel="1" x14ac:dyDescent="0.25">
      <c r="A205" s="165" t="s">
        <v>203</v>
      </c>
      <c r="B205" s="166"/>
      <c r="C205" s="166"/>
      <c r="D205" s="166"/>
      <c r="E205" s="166"/>
      <c r="F205" s="166"/>
      <c r="G205" s="167"/>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zoomScaleSheetLayoutView="100" zoomScalePageLayoutView="66" workbookViewId="0">
      <selection activeCell="E7" sqref="E7"/>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223</v>
      </c>
      <c r="B2" s="228" t="s">
        <v>1</v>
      </c>
      <c r="C2" s="229"/>
      <c r="D2" s="228" t="s">
        <v>224</v>
      </c>
      <c r="E2" s="229"/>
      <c r="F2" s="230">
        <v>43580</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57500</v>
      </c>
    </row>
    <row r="7" spans="1:8" ht="22.5" hidden="1" customHeight="1" outlineLevel="1" thickBot="1" x14ac:dyDescent="0.3">
      <c r="A7" s="17" t="s">
        <v>12</v>
      </c>
      <c r="B7" s="18" t="s">
        <v>11</v>
      </c>
      <c r="C7" s="19">
        <v>3606</v>
      </c>
      <c r="D7" s="19">
        <v>4243</v>
      </c>
      <c r="E7" s="19">
        <v>3955</v>
      </c>
      <c r="F7" s="19">
        <v>11804</v>
      </c>
      <c r="G7" s="20">
        <v>60105</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7.95</v>
      </c>
      <c r="E9" s="23">
        <v>8</v>
      </c>
      <c r="F9" s="23">
        <v>23.95</v>
      </c>
      <c r="G9" s="24">
        <v>119.95</v>
      </c>
    </row>
    <row r="10" spans="1:8" ht="22.5" hidden="1" customHeight="1" outlineLevel="1" x14ac:dyDescent="0.25">
      <c r="A10" s="25" t="s">
        <v>16</v>
      </c>
      <c r="B10" s="26" t="s">
        <v>15</v>
      </c>
      <c r="C10" s="27">
        <v>0</v>
      </c>
      <c r="D10" s="27">
        <v>0.05</v>
      </c>
      <c r="E10" s="27">
        <v>0</v>
      </c>
      <c r="F10" s="27">
        <v>0.05</v>
      </c>
      <c r="G10" s="28">
        <v>0.05</v>
      </c>
    </row>
    <row r="11" spans="1:8" ht="22.5" hidden="1" customHeight="1" outlineLevel="1" x14ac:dyDescent="0.25">
      <c r="A11" s="29" t="s">
        <v>17</v>
      </c>
      <c r="B11" s="26" t="s">
        <v>15</v>
      </c>
      <c r="C11" s="27">
        <v>0</v>
      </c>
      <c r="D11" s="27">
        <v>0.05</v>
      </c>
      <c r="E11" s="27">
        <v>0</v>
      </c>
      <c r="F11" s="27">
        <v>0.05</v>
      </c>
      <c r="G11" s="28">
        <v>0.05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3339.1201171875</v>
      </c>
      <c r="D16" s="215"/>
      <c r="E16" s="215"/>
      <c r="F16" s="216"/>
      <c r="G16" s="28">
        <v>6622.52001953125</v>
      </c>
    </row>
    <row r="17" spans="1:7" ht="22.5" hidden="1" customHeight="1" outlineLevel="1" x14ac:dyDescent="0.25">
      <c r="A17" s="25" t="s">
        <v>24</v>
      </c>
      <c r="B17" s="26" t="s">
        <v>22</v>
      </c>
      <c r="C17" s="217">
        <v>131</v>
      </c>
      <c r="D17" s="218"/>
      <c r="E17" s="218"/>
      <c r="F17" s="219"/>
      <c r="G17" s="34">
        <v>261</v>
      </c>
    </row>
    <row r="18" spans="1:7" ht="22.5" hidden="1" customHeight="1" outlineLevel="1" thickBot="1" x14ac:dyDescent="0.3">
      <c r="A18" s="25" t="s">
        <v>25</v>
      </c>
      <c r="B18" s="26" t="s">
        <v>11</v>
      </c>
      <c r="C18" s="220">
        <v>152363.47998046849</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45.119998931884801</v>
      </c>
      <c r="D20" s="224"/>
      <c r="E20" s="224"/>
      <c r="F20" s="225"/>
      <c r="G20" s="34">
        <v>118.769998550415</v>
      </c>
    </row>
    <row r="21" spans="1:7" ht="22.5" hidden="1" customHeight="1" outlineLevel="1" x14ac:dyDescent="0.25">
      <c r="A21" s="25" t="s">
        <v>21</v>
      </c>
      <c r="B21" s="26" t="s">
        <v>22</v>
      </c>
      <c r="C21" s="217">
        <v>4</v>
      </c>
      <c r="D21" s="218"/>
      <c r="E21" s="218"/>
      <c r="F21" s="219"/>
      <c r="G21" s="34">
        <v>9</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40989.059999465986</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4530</v>
      </c>
      <c r="D27" s="36">
        <v>3892</v>
      </c>
      <c r="E27" s="36">
        <v>5486</v>
      </c>
      <c r="F27" s="37">
        <v>13908</v>
      </c>
      <c r="G27" s="34">
        <v>63046</v>
      </c>
    </row>
    <row r="28" spans="1:7" ht="22.5" hidden="1" customHeight="1" outlineLevel="2" x14ac:dyDescent="0.25">
      <c r="A28" s="35" t="s">
        <v>33</v>
      </c>
      <c r="B28" s="26" t="s">
        <v>22</v>
      </c>
      <c r="C28" s="36">
        <v>74</v>
      </c>
      <c r="D28" s="36">
        <v>45</v>
      </c>
      <c r="E28" s="36">
        <v>80</v>
      </c>
      <c r="F28" s="37">
        <v>199</v>
      </c>
      <c r="G28" s="34">
        <v>899</v>
      </c>
    </row>
    <row r="29" spans="1:7" ht="22.5" hidden="1" customHeight="1" outlineLevel="2" x14ac:dyDescent="0.25">
      <c r="A29" s="35" t="s">
        <v>34</v>
      </c>
      <c r="B29" s="26" t="s">
        <v>15</v>
      </c>
      <c r="C29" s="38">
        <v>3.98</v>
      </c>
      <c r="D29" s="38">
        <v>3.45</v>
      </c>
      <c r="E29" s="38">
        <v>5.17</v>
      </c>
      <c r="F29" s="27">
        <v>12.6</v>
      </c>
      <c r="G29" s="28">
        <v>56.54</v>
      </c>
    </row>
    <row r="30" spans="1:7" ht="22.5" hidden="1" customHeight="1" outlineLevel="2" x14ac:dyDescent="0.25">
      <c r="A30" s="35" t="s">
        <v>35</v>
      </c>
      <c r="B30" s="26" t="s">
        <v>36</v>
      </c>
      <c r="C30" s="36">
        <v>1138.1909547738694</v>
      </c>
      <c r="D30" s="36">
        <v>1128.1159420289855</v>
      </c>
      <c r="E30" s="36">
        <v>1061.1218568665377</v>
      </c>
      <c r="F30" s="36">
        <v>1103.8095238095239</v>
      </c>
      <c r="G30" s="34">
        <v>1115.0689777148921</v>
      </c>
    </row>
    <row r="31" spans="1:7" ht="22.5" hidden="1" customHeight="1" outlineLevel="2" x14ac:dyDescent="0.25">
      <c r="A31" s="35" t="s">
        <v>37</v>
      </c>
      <c r="B31" s="26" t="s">
        <v>11</v>
      </c>
      <c r="C31" s="38">
        <v>454.48001098632801</v>
      </c>
      <c r="D31" s="38">
        <v>354.739990234375</v>
      </c>
      <c r="E31" s="38">
        <v>0</v>
      </c>
      <c r="F31" s="27">
        <v>809.22000122070301</v>
      </c>
      <c r="G31" s="28">
        <v>3641.080078125</v>
      </c>
    </row>
    <row r="32" spans="1:7" ht="22.5" hidden="1" customHeight="1" outlineLevel="2" x14ac:dyDescent="0.25">
      <c r="A32" s="35" t="s">
        <v>38</v>
      </c>
      <c r="B32" s="26" t="s">
        <v>22</v>
      </c>
      <c r="C32" s="36">
        <v>18</v>
      </c>
      <c r="D32" s="36">
        <v>14</v>
      </c>
      <c r="E32" s="36">
        <v>0</v>
      </c>
      <c r="F32" s="37">
        <v>32</v>
      </c>
      <c r="G32" s="34">
        <v>142</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1.58</v>
      </c>
      <c r="D35" s="38">
        <v>1.82</v>
      </c>
      <c r="E35" s="38">
        <v>0</v>
      </c>
      <c r="F35" s="27">
        <v>3.4000000000000004</v>
      </c>
      <c r="G35" s="28">
        <v>25.69</v>
      </c>
    </row>
    <row r="36" spans="1:8" ht="22.5" hidden="1" customHeight="1" outlineLevel="2" x14ac:dyDescent="0.25">
      <c r="A36" s="35" t="s">
        <v>42</v>
      </c>
      <c r="B36" s="26" t="s">
        <v>36</v>
      </c>
      <c r="C36" s="36">
        <v>287.64557657362531</v>
      </c>
      <c r="D36" s="36">
        <v>194.9120825463599</v>
      </c>
      <c r="E36" s="36">
        <v>0</v>
      </c>
      <c r="F36" s="36">
        <v>238.00588271197145</v>
      </c>
      <c r="G36" s="34">
        <v>141.73141604223432</v>
      </c>
    </row>
    <row r="37" spans="1:8" ht="22.5" hidden="1" customHeight="1" outlineLevel="2" x14ac:dyDescent="0.25">
      <c r="A37" s="35" t="s">
        <v>43</v>
      </c>
      <c r="B37" s="26" t="s">
        <v>11</v>
      </c>
      <c r="C37" s="36">
        <v>4984.4800109863281</v>
      </c>
      <c r="D37" s="36">
        <v>4246.739990234375</v>
      </c>
      <c r="E37" s="36">
        <v>5486</v>
      </c>
      <c r="F37" s="36">
        <v>14717.220001220703</v>
      </c>
      <c r="G37" s="39">
        <v>66687.080078125</v>
      </c>
    </row>
    <row r="38" spans="1:8" ht="22.5" hidden="1" customHeight="1" outlineLevel="2" x14ac:dyDescent="0.25">
      <c r="A38" s="35" t="s">
        <v>44</v>
      </c>
      <c r="B38" s="26" t="s">
        <v>11</v>
      </c>
      <c r="C38" s="36">
        <v>4056</v>
      </c>
      <c r="D38" s="36">
        <v>4266</v>
      </c>
      <c r="E38" s="36">
        <v>4268</v>
      </c>
      <c r="F38" s="37">
        <v>12590</v>
      </c>
      <c r="G38" s="34">
        <v>61230</v>
      </c>
    </row>
    <row r="39" spans="1:8" ht="22.5" hidden="1" customHeight="1" outlineLevel="2" x14ac:dyDescent="0.25">
      <c r="A39" s="40" t="s">
        <v>45</v>
      </c>
      <c r="B39" s="26" t="s">
        <v>11</v>
      </c>
      <c r="C39" s="199">
        <v>78191.430053710908</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3937</v>
      </c>
      <c r="D41" s="36">
        <v>4426</v>
      </c>
      <c r="E41" s="36">
        <v>4428</v>
      </c>
      <c r="F41" s="37">
        <v>12791</v>
      </c>
      <c r="G41" s="34">
        <v>59710</v>
      </c>
    </row>
    <row r="42" spans="1:8" ht="22.5" hidden="1" customHeight="1" outlineLevel="2" x14ac:dyDescent="0.25">
      <c r="A42" s="35" t="s">
        <v>48</v>
      </c>
      <c r="B42" s="26" t="s">
        <v>15</v>
      </c>
      <c r="C42" s="38">
        <v>7.32</v>
      </c>
      <c r="D42" s="38">
        <v>8</v>
      </c>
      <c r="E42" s="38">
        <v>8</v>
      </c>
      <c r="F42" s="27">
        <v>23.32</v>
      </c>
      <c r="G42" s="28">
        <v>108.99</v>
      </c>
    </row>
    <row r="43" spans="1:8" ht="22.5" hidden="1" customHeight="1" outlineLevel="2" x14ac:dyDescent="0.25">
      <c r="A43" s="35" t="s">
        <v>49</v>
      </c>
      <c r="B43" s="26" t="s">
        <v>36</v>
      </c>
      <c r="C43" s="36">
        <v>537.84153005464475</v>
      </c>
      <c r="D43" s="36">
        <v>553.25</v>
      </c>
      <c r="E43" s="36">
        <v>553.5</v>
      </c>
      <c r="F43" s="37">
        <v>548.49914236706684</v>
      </c>
      <c r="G43" s="34">
        <v>547.84842646114328</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274</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3715.67</v>
      </c>
      <c r="D62" s="36">
        <v>3803.5699999999997</v>
      </c>
      <c r="E62" s="36">
        <v>3822.29</v>
      </c>
      <c r="F62" s="36">
        <v>11341.529999999999</v>
      </c>
      <c r="G62" s="34">
        <v>57050.539999999994</v>
      </c>
    </row>
    <row r="63" spans="1:7" ht="22.5" hidden="1" customHeight="1" outlineLevel="3" x14ac:dyDescent="0.25">
      <c r="A63" s="35" t="s">
        <v>68</v>
      </c>
      <c r="B63" s="46" t="s">
        <v>69</v>
      </c>
      <c r="C63" s="47">
        <v>0.92097409840128885</v>
      </c>
      <c r="D63" s="47">
        <v>0.93259041314208657</v>
      </c>
      <c r="E63" s="47">
        <v>0.92563290372888907</v>
      </c>
      <c r="F63" s="47">
        <v>0.92641545189742514</v>
      </c>
      <c r="G63" s="48">
        <v>0.92461830885751639</v>
      </c>
    </row>
    <row r="64" spans="1:7" ht="22.5" hidden="1" customHeight="1" outlineLevel="3" x14ac:dyDescent="0.25">
      <c r="A64" s="35" t="s">
        <v>70</v>
      </c>
      <c r="B64" s="26" t="s">
        <v>11</v>
      </c>
      <c r="C64" s="36">
        <v>281.92999999999995</v>
      </c>
      <c r="D64" s="36">
        <v>237.87</v>
      </c>
      <c r="E64" s="36">
        <v>269.79000000000002</v>
      </c>
      <c r="F64" s="37">
        <v>789.58999999999992</v>
      </c>
      <c r="G64" s="34">
        <v>4039.67</v>
      </c>
    </row>
    <row r="65" spans="1:7" ht="22.5" hidden="1" customHeight="1" outlineLevel="3" x14ac:dyDescent="0.25">
      <c r="A65" s="35" t="s">
        <v>71</v>
      </c>
      <c r="B65" s="46" t="s">
        <v>69</v>
      </c>
      <c r="C65" s="47">
        <v>6.9879786838517768E-2</v>
      </c>
      <c r="D65" s="47">
        <v>5.8322912835601329E-2</v>
      </c>
      <c r="E65" s="47">
        <v>6.5334263255016498E-2</v>
      </c>
      <c r="F65" s="47">
        <v>6.4496445952502701E-2</v>
      </c>
      <c r="G65" s="48">
        <v>6.5470946352873149E-2</v>
      </c>
    </row>
    <row r="66" spans="1:7" ht="22.5" hidden="1" customHeight="1" outlineLevel="3" x14ac:dyDescent="0.25">
      <c r="A66" s="35" t="s">
        <v>72</v>
      </c>
      <c r="B66" s="26" t="s">
        <v>11</v>
      </c>
      <c r="C66" s="36">
        <v>36.900000000000006</v>
      </c>
      <c r="D66" s="36">
        <v>37.06</v>
      </c>
      <c r="E66" s="36">
        <v>37.299999999999997</v>
      </c>
      <c r="F66" s="37">
        <v>111.26</v>
      </c>
      <c r="G66" s="34">
        <v>611.51</v>
      </c>
    </row>
    <row r="67" spans="1:7" ht="22.5" hidden="1" customHeight="1" outlineLevel="3" x14ac:dyDescent="0.25">
      <c r="A67" s="35" t="s">
        <v>73</v>
      </c>
      <c r="B67" s="46" t="s">
        <v>69</v>
      </c>
      <c r="C67" s="47">
        <v>9.146114760193334E-3</v>
      </c>
      <c r="D67" s="47">
        <v>9.0866740223121256E-3</v>
      </c>
      <c r="E67" s="47">
        <v>9.0328330160944249E-3</v>
      </c>
      <c r="F67" s="47">
        <v>9.0881021500721273E-3</v>
      </c>
      <c r="G67" s="48">
        <v>9.9107447896104039E-3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26.6</v>
      </c>
      <c r="D71" s="36">
        <v>0</v>
      </c>
      <c r="E71" s="36">
        <v>0</v>
      </c>
      <c r="F71" s="37">
        <v>26.6</v>
      </c>
      <c r="G71" s="34">
        <v>618.28</v>
      </c>
    </row>
    <row r="72" spans="1:7" ht="22.5" hidden="1" customHeight="1" outlineLevel="3" x14ac:dyDescent="0.25">
      <c r="A72" s="35" t="s">
        <v>78</v>
      </c>
      <c r="B72" s="46" t="s">
        <v>69</v>
      </c>
      <c r="C72" s="47">
        <v>1.2502173780215549E-2</v>
      </c>
      <c r="D72" s="47">
        <v>0</v>
      </c>
      <c r="E72" s="47">
        <v>0</v>
      </c>
      <c r="F72" s="47">
        <v>4.3456809486000702E-3</v>
      </c>
      <c r="G72" s="48">
        <v>2.0094120094120094E-2</v>
      </c>
    </row>
    <row r="73" spans="1:7" ht="22.5" hidden="1" customHeight="1" outlineLevel="3" x14ac:dyDescent="0.25">
      <c r="A73" s="35" t="s">
        <v>79</v>
      </c>
      <c r="B73" s="26" t="s">
        <v>11</v>
      </c>
      <c r="C73" s="36">
        <v>1931.44</v>
      </c>
      <c r="D73" s="36">
        <v>1894</v>
      </c>
      <c r="E73" s="36">
        <v>1847.19</v>
      </c>
      <c r="F73" s="37">
        <v>5672.63</v>
      </c>
      <c r="G73" s="34">
        <v>27865.75</v>
      </c>
    </row>
    <row r="74" spans="1:7" ht="22.5" hidden="1" customHeight="1" outlineLevel="3" x14ac:dyDescent="0.25">
      <c r="A74" s="35" t="s">
        <v>80</v>
      </c>
      <c r="B74" s="46" t="s">
        <v>69</v>
      </c>
      <c r="C74" s="47">
        <v>0.90778941827291415</v>
      </c>
      <c r="D74" s="47">
        <v>0.94376289327606311</v>
      </c>
      <c r="E74" s="47">
        <v>0.92985759087454001</v>
      </c>
      <c r="F74" s="47">
        <v>0.92674586915252677</v>
      </c>
      <c r="G74" s="48">
        <v>0.90563778063778078</v>
      </c>
    </row>
    <row r="75" spans="1:7" ht="22.5" hidden="1" customHeight="1" outlineLevel="3" x14ac:dyDescent="0.25">
      <c r="A75" s="35" t="s">
        <v>81</v>
      </c>
      <c r="B75" s="26" t="s">
        <v>11</v>
      </c>
      <c r="C75" s="36">
        <v>149.94999999999999</v>
      </c>
      <c r="D75" s="36">
        <v>94.31</v>
      </c>
      <c r="E75" s="36">
        <v>121.18</v>
      </c>
      <c r="F75" s="37">
        <v>365.44</v>
      </c>
      <c r="G75" s="34">
        <v>1982.21</v>
      </c>
    </row>
    <row r="76" spans="1:7" ht="22.5" hidden="1" customHeight="1" outlineLevel="3" x14ac:dyDescent="0.25">
      <c r="A76" s="35" t="s">
        <v>82</v>
      </c>
      <c r="B76" s="46" t="s">
        <v>69</v>
      </c>
      <c r="C76" s="47">
        <v>7.0477479636966961E-2</v>
      </c>
      <c r="D76" s="47">
        <v>4.6993811227489711E-2</v>
      </c>
      <c r="E76" s="47">
        <v>6.1000840661857611E-2</v>
      </c>
      <c r="F76" s="47">
        <v>5.9702467889338702E-2</v>
      </c>
      <c r="G76" s="48">
        <v>6.4421889421889422E-2</v>
      </c>
    </row>
    <row r="77" spans="1:7" ht="22.5" hidden="1" customHeight="1" outlineLevel="3" x14ac:dyDescent="0.25">
      <c r="A77" s="35" t="s">
        <v>83</v>
      </c>
      <c r="B77" s="26" t="s">
        <v>11</v>
      </c>
      <c r="C77" s="36">
        <v>19.64</v>
      </c>
      <c r="D77" s="36">
        <v>18.55</v>
      </c>
      <c r="E77" s="36">
        <v>18.16</v>
      </c>
      <c r="F77" s="37">
        <v>56.349999999999994</v>
      </c>
      <c r="G77" s="34">
        <v>302.95999999999998</v>
      </c>
    </row>
    <row r="78" spans="1:7" ht="22.5" hidden="1" customHeight="1" outlineLevel="3" x14ac:dyDescent="0.25">
      <c r="A78" s="35" t="s">
        <v>84</v>
      </c>
      <c r="B78" s="46" t="s">
        <v>69</v>
      </c>
      <c r="C78" s="47">
        <v>9.2309283099035102E-3</v>
      </c>
      <c r="D78" s="47">
        <v>9.2432954964471875E-3</v>
      </c>
      <c r="E78" s="47">
        <v>9.1415684636023606E-3</v>
      </c>
      <c r="F78" s="47">
        <v>9.2059820095343574E-3</v>
      </c>
      <c r="G78" s="48">
        <v>9.8462098462098468E-3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7.1959866186136799E-3</v>
      </c>
    </row>
    <row r="84" spans="1:7" ht="22.5" hidden="1" customHeight="1" outlineLevel="3" x14ac:dyDescent="0.25">
      <c r="A84" s="35" t="s">
        <v>90</v>
      </c>
      <c r="B84" s="26" t="s">
        <v>11</v>
      </c>
      <c r="C84" s="36">
        <v>1757.63</v>
      </c>
      <c r="D84" s="36">
        <v>1909.57</v>
      </c>
      <c r="E84" s="36">
        <v>1975.1</v>
      </c>
      <c r="F84" s="37">
        <v>5642.2999999999993</v>
      </c>
      <c r="G84" s="34">
        <v>28343.919999999998</v>
      </c>
    </row>
    <row r="85" spans="1:7" ht="22.5" hidden="1" customHeight="1" outlineLevel="3" x14ac:dyDescent="0.25">
      <c r="A85" s="35" t="s">
        <v>91</v>
      </c>
      <c r="B85" s="46" t="s">
        <v>69</v>
      </c>
      <c r="C85" s="47">
        <v>0.92173561910355717</v>
      </c>
      <c r="D85" s="47">
        <v>0.92176729547604774</v>
      </c>
      <c r="E85" s="47">
        <v>0.92171640572135238</v>
      </c>
      <c r="F85" s="47">
        <v>0.92173961341924027</v>
      </c>
      <c r="G85" s="48">
        <v>0.91631460999621117</v>
      </c>
    </row>
    <row r="86" spans="1:7" ht="22.5" hidden="1" customHeight="1" outlineLevel="3" x14ac:dyDescent="0.25">
      <c r="A86" s="35" t="s">
        <v>92</v>
      </c>
      <c r="B86" s="26" t="s">
        <v>11</v>
      </c>
      <c r="C86" s="36">
        <v>131.97999999999999</v>
      </c>
      <c r="D86" s="36">
        <v>143.56</v>
      </c>
      <c r="E86" s="36">
        <v>148.61000000000001</v>
      </c>
      <c r="F86" s="37">
        <v>424.15</v>
      </c>
      <c r="G86" s="34">
        <v>2057.46</v>
      </c>
    </row>
    <row r="87" spans="1:7" ht="22.5" hidden="1" customHeight="1" outlineLevel="3" x14ac:dyDescent="0.25">
      <c r="A87" s="35" t="s">
        <v>93</v>
      </c>
      <c r="B87" s="46" t="s">
        <v>69</v>
      </c>
      <c r="C87" s="47">
        <v>6.9212898624447378E-2</v>
      </c>
      <c r="D87" s="47">
        <v>6.9297754436098924E-2</v>
      </c>
      <c r="E87" s="47">
        <v>6.9351564505215027E-2</v>
      </c>
      <c r="F87" s="47">
        <v>6.9290157742723846E-2</v>
      </c>
      <c r="G87" s="48">
        <v>6.6514464388934366E-2</v>
      </c>
    </row>
    <row r="88" spans="1:7" ht="22.5" hidden="1" customHeight="1" outlineLevel="3" x14ac:dyDescent="0.25">
      <c r="A88" s="35" t="s">
        <v>94</v>
      </c>
      <c r="B88" s="26" t="s">
        <v>11</v>
      </c>
      <c r="C88" s="36">
        <v>17.260000000000002</v>
      </c>
      <c r="D88" s="36">
        <v>18.510000000000002</v>
      </c>
      <c r="E88" s="36">
        <v>19.14</v>
      </c>
      <c r="F88" s="37">
        <v>54.910000000000004</v>
      </c>
      <c r="G88" s="34">
        <v>308.55</v>
      </c>
    </row>
    <row r="89" spans="1:7" ht="22.5" hidden="1" customHeight="1" outlineLevel="3" x14ac:dyDescent="0.25">
      <c r="A89" s="35" t="s">
        <v>95</v>
      </c>
      <c r="B89" s="46" t="s">
        <v>69</v>
      </c>
      <c r="C89" s="47">
        <v>9.0514822719954691E-3</v>
      </c>
      <c r="D89" s="47">
        <v>8.9349500878531021E-3</v>
      </c>
      <c r="E89" s="47">
        <v>8.9320297734325795E-3</v>
      </c>
      <c r="F89" s="47">
        <v>8.970228838035995E-3</v>
      </c>
      <c r="G89" s="48">
        <v>9.9749389962408511E-3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1115.31</v>
      </c>
      <c r="D94" s="36">
        <v>1104</v>
      </c>
      <c r="E94" s="36">
        <v>1115.75</v>
      </c>
      <c r="F94" s="37">
        <v>3335.06</v>
      </c>
      <c r="G94" s="34">
        <v>17091.310000000001</v>
      </c>
    </row>
    <row r="95" spans="1:7" ht="22.5" hidden="1" customHeight="1" outlineLevel="2" x14ac:dyDescent="0.25">
      <c r="A95" s="35" t="s">
        <v>101</v>
      </c>
      <c r="B95" s="26" t="s">
        <v>11</v>
      </c>
      <c r="C95" s="36">
        <v>1118.06</v>
      </c>
      <c r="D95" s="36">
        <v>1106.69</v>
      </c>
      <c r="E95" s="36">
        <v>1117.5</v>
      </c>
      <c r="F95" s="37">
        <v>3342.25</v>
      </c>
      <c r="G95" s="34">
        <v>17125.689999999999</v>
      </c>
    </row>
    <row r="96" spans="1:7" ht="22.5" hidden="1" customHeight="1" outlineLevel="2" x14ac:dyDescent="0.25">
      <c r="A96" s="35" t="s">
        <v>102</v>
      </c>
      <c r="B96" s="26" t="s">
        <v>11</v>
      </c>
      <c r="C96" s="36">
        <v>1113.56</v>
      </c>
      <c r="D96" s="36">
        <v>1102.1300000000001</v>
      </c>
      <c r="E96" s="36">
        <v>1113.8699999999999</v>
      </c>
      <c r="F96" s="37">
        <v>3329.56</v>
      </c>
      <c r="G96" s="34">
        <v>17430.37</v>
      </c>
    </row>
    <row r="97" spans="1:7" ht="22.5" hidden="1" customHeight="1" outlineLevel="2" x14ac:dyDescent="0.25">
      <c r="A97" s="35" t="s">
        <v>103</v>
      </c>
      <c r="B97" s="26" t="s">
        <v>11</v>
      </c>
      <c r="C97" s="36">
        <v>2321.6999999999998</v>
      </c>
      <c r="D97" s="36">
        <v>2294.1</v>
      </c>
      <c r="E97" s="36">
        <v>2356.5</v>
      </c>
      <c r="F97" s="37">
        <v>6972.2999999999993</v>
      </c>
      <c r="G97" s="34">
        <v>35871.4</v>
      </c>
    </row>
    <row r="98" spans="1:7" ht="22.5" hidden="1" customHeight="1" outlineLevel="2" x14ac:dyDescent="0.25">
      <c r="A98" s="35" t="s">
        <v>104</v>
      </c>
      <c r="B98" s="46" t="s">
        <v>69</v>
      </c>
      <c r="C98" s="52">
        <v>0.69368047733295879</v>
      </c>
      <c r="D98" s="52">
        <v>0.69249159326495247</v>
      </c>
      <c r="E98" s="52">
        <v>0.7040380984249146</v>
      </c>
      <c r="F98" s="53">
        <v>0.69675133183502935</v>
      </c>
      <c r="G98" s="54">
        <v>0.69454456248207808</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1118.06</v>
      </c>
      <c r="D100" s="36">
        <v>1105.81</v>
      </c>
      <c r="E100" s="36">
        <v>1117.5</v>
      </c>
      <c r="F100" s="37">
        <v>3341.37</v>
      </c>
      <c r="G100" s="34">
        <v>16781.12</v>
      </c>
    </row>
    <row r="101" spans="1:7" ht="22.5" hidden="1" customHeight="1" outlineLevel="2" x14ac:dyDescent="0.25">
      <c r="A101" s="35" t="s">
        <v>107</v>
      </c>
      <c r="B101" s="26" t="s">
        <v>11</v>
      </c>
      <c r="C101" s="36">
        <v>1116.25</v>
      </c>
      <c r="D101" s="36">
        <v>1104</v>
      </c>
      <c r="E101" s="36">
        <v>1115.68</v>
      </c>
      <c r="F101" s="37">
        <v>3335.9300000000003</v>
      </c>
      <c r="G101" s="34">
        <v>16760.18</v>
      </c>
    </row>
    <row r="102" spans="1:7" ht="22.5" hidden="1" customHeight="1" outlineLevel="2" x14ac:dyDescent="0.25">
      <c r="A102" s="35" t="s">
        <v>108</v>
      </c>
      <c r="B102" s="26" t="s">
        <v>11</v>
      </c>
      <c r="C102" s="36">
        <v>1126.19</v>
      </c>
      <c r="D102" s="36">
        <v>1113.1300000000001</v>
      </c>
      <c r="E102" s="36">
        <v>1126.5</v>
      </c>
      <c r="F102" s="37">
        <v>3365.82</v>
      </c>
      <c r="G102" s="34">
        <v>15836.25</v>
      </c>
    </row>
    <row r="103" spans="1:7" ht="22.5" hidden="1" customHeight="1" outlineLevel="2" x14ac:dyDescent="0.25">
      <c r="A103" s="35" t="s">
        <v>109</v>
      </c>
      <c r="B103" s="26" t="s">
        <v>11</v>
      </c>
      <c r="C103" s="36">
        <v>2056.5</v>
      </c>
      <c r="D103" s="36">
        <v>2091.1999999999998</v>
      </c>
      <c r="E103" s="36">
        <v>2098.1</v>
      </c>
      <c r="F103" s="37">
        <v>6245.7999999999993</v>
      </c>
      <c r="G103" s="34">
        <v>30818.5</v>
      </c>
    </row>
    <row r="104" spans="1:7" ht="22.5" hidden="1" customHeight="1" outlineLevel="2" x14ac:dyDescent="0.25">
      <c r="A104" s="35" t="s">
        <v>110</v>
      </c>
      <c r="B104" s="46" t="s">
        <v>69</v>
      </c>
      <c r="C104" s="52">
        <v>0.61196250557952681</v>
      </c>
      <c r="D104" s="52">
        <v>0.62932222670285942</v>
      </c>
      <c r="E104" s="52">
        <v>0.62449399942851691</v>
      </c>
      <c r="F104" s="53">
        <v>0.62189837421040461</v>
      </c>
      <c r="G104" s="54">
        <v>0.62413991783715472</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142.13</v>
      </c>
      <c r="D106" s="36">
        <v>131.66000000000003</v>
      </c>
      <c r="E106" s="36">
        <v>138.77999999999997</v>
      </c>
      <c r="F106" s="37">
        <v>412.57</v>
      </c>
      <c r="G106" s="34">
        <v>2283.7200000000003</v>
      </c>
    </row>
    <row r="107" spans="1:7" ht="22.5" hidden="1" customHeight="1" outlineLevel="2" x14ac:dyDescent="0.25">
      <c r="A107" s="35" t="s">
        <v>113</v>
      </c>
      <c r="B107" s="46" t="s">
        <v>69</v>
      </c>
      <c r="C107" s="52">
        <v>3.2463112694714726E-2</v>
      </c>
      <c r="D107" s="52">
        <v>3.0023031491574134E-2</v>
      </c>
      <c r="E107" s="52">
        <v>3.1154312396174732E-2</v>
      </c>
      <c r="F107" s="53">
        <v>3.1212504066393813E-2</v>
      </c>
      <c r="G107" s="54">
        <v>3.4243866012694579E-2</v>
      </c>
    </row>
    <row r="108" spans="1:7" ht="22.5" hidden="1" customHeight="1" outlineLevel="2" x14ac:dyDescent="0.25">
      <c r="A108" s="35" t="s">
        <v>114</v>
      </c>
      <c r="B108" s="26" t="s">
        <v>11</v>
      </c>
      <c r="C108" s="36">
        <v>4236</v>
      </c>
      <c r="D108" s="36">
        <v>4255.5</v>
      </c>
      <c r="E108" s="36">
        <v>4315.5</v>
      </c>
      <c r="F108" s="37">
        <v>12807</v>
      </c>
      <c r="G108" s="34">
        <v>64408</v>
      </c>
    </row>
    <row r="109" spans="1:7" ht="22.5" hidden="1" customHeight="1" outlineLevel="2" x14ac:dyDescent="0.25">
      <c r="A109" s="35" t="s">
        <v>115</v>
      </c>
      <c r="B109" s="26" t="s">
        <v>11</v>
      </c>
      <c r="C109" s="36">
        <v>171</v>
      </c>
      <c r="D109" s="36">
        <v>162</v>
      </c>
      <c r="E109" s="36">
        <v>166</v>
      </c>
      <c r="F109" s="37">
        <v>499</v>
      </c>
      <c r="G109" s="34">
        <v>2514</v>
      </c>
    </row>
    <row r="110" spans="1:7" ht="22.5" hidden="1" customHeight="1" outlineLevel="2" thickBot="1" x14ac:dyDescent="0.3">
      <c r="A110" s="17" t="s">
        <v>116</v>
      </c>
      <c r="B110" s="49" t="s">
        <v>69</v>
      </c>
      <c r="C110" s="55">
        <v>0.63153845809795994</v>
      </c>
      <c r="D110" s="55">
        <v>0.64129805779594196</v>
      </c>
      <c r="E110" s="55">
        <v>0.64345142243692965</v>
      </c>
      <c r="F110" s="55">
        <v>0.63875343578724986</v>
      </c>
      <c r="G110" s="56">
        <v>0.63754566695029313</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4236</v>
      </c>
      <c r="D112" s="57">
        <v>4255.5</v>
      </c>
      <c r="E112" s="57">
        <v>4315.5</v>
      </c>
      <c r="F112" s="58">
        <v>12807</v>
      </c>
      <c r="G112" s="59">
        <v>64408</v>
      </c>
    </row>
    <row r="113" spans="1:7" ht="22.5" hidden="1" customHeight="1" outlineLevel="1" x14ac:dyDescent="0.25">
      <c r="A113" s="35" t="s">
        <v>118</v>
      </c>
      <c r="B113" s="26" t="s">
        <v>11</v>
      </c>
      <c r="C113" s="36">
        <v>3756</v>
      </c>
      <c r="D113" s="36">
        <v>3980</v>
      </c>
      <c r="E113" s="36">
        <v>4018</v>
      </c>
      <c r="F113" s="37">
        <v>11754</v>
      </c>
      <c r="G113" s="34">
        <v>58704</v>
      </c>
    </row>
    <row r="114" spans="1:7" ht="22.5" hidden="1" customHeight="1" outlineLevel="1" x14ac:dyDescent="0.25">
      <c r="A114" s="35" t="s">
        <v>119</v>
      </c>
      <c r="B114" s="26" t="s">
        <v>11</v>
      </c>
      <c r="C114" s="36">
        <v>3606</v>
      </c>
      <c r="D114" s="36">
        <v>4243</v>
      </c>
      <c r="E114" s="36">
        <v>3955</v>
      </c>
      <c r="F114" s="37">
        <v>11804</v>
      </c>
      <c r="G114" s="34">
        <v>60105</v>
      </c>
    </row>
    <row r="115" spans="1:7" ht="22.5" hidden="1" customHeight="1" outlineLevel="1" x14ac:dyDescent="0.25">
      <c r="A115" s="35" t="s">
        <v>120</v>
      </c>
      <c r="B115" s="46" t="s">
        <v>69</v>
      </c>
      <c r="C115" s="52">
        <v>0.85127478753541075</v>
      </c>
      <c r="D115" s="52">
        <v>0.99706262483844432</v>
      </c>
      <c r="E115" s="52">
        <v>0.91646390916463905</v>
      </c>
      <c r="F115" s="52">
        <v>0.92168345436089638</v>
      </c>
      <c r="G115" s="60">
        <v>0.93319152900260838</v>
      </c>
    </row>
    <row r="116" spans="1:7" ht="22.5" hidden="1" customHeight="1" outlineLevel="1" x14ac:dyDescent="0.25">
      <c r="A116" s="35" t="s">
        <v>121</v>
      </c>
      <c r="B116" s="61" t="s">
        <v>122</v>
      </c>
      <c r="C116" s="36">
        <v>9011</v>
      </c>
      <c r="D116" s="36">
        <v>7909</v>
      </c>
      <c r="E116" s="36">
        <v>10801</v>
      </c>
      <c r="F116" s="37">
        <v>27721</v>
      </c>
      <c r="G116" s="34">
        <v>132250</v>
      </c>
    </row>
    <row r="117" spans="1:7" ht="22.5" hidden="1" customHeight="1" outlineLevel="1" x14ac:dyDescent="0.25">
      <c r="A117" s="35" t="s">
        <v>123</v>
      </c>
      <c r="B117" s="61" t="s">
        <v>124</v>
      </c>
      <c r="C117" s="43">
        <v>2.4988907376594565</v>
      </c>
      <c r="D117" s="43">
        <v>1.8640113127504125</v>
      </c>
      <c r="E117" s="43">
        <v>2.7309734513274337</v>
      </c>
      <c r="F117" s="44">
        <v>2.3484412063707216</v>
      </c>
      <c r="G117" s="45">
        <v>2.2003161134680975</v>
      </c>
    </row>
    <row r="118" spans="1:7" ht="22.5" hidden="1" customHeight="1" outlineLevel="1" x14ac:dyDescent="0.25">
      <c r="A118" s="35" t="s">
        <v>125</v>
      </c>
      <c r="B118" s="61" t="s">
        <v>122</v>
      </c>
      <c r="C118" s="36">
        <v>58516</v>
      </c>
      <c r="D118" s="36">
        <v>60128</v>
      </c>
      <c r="E118" s="36">
        <v>61048</v>
      </c>
      <c r="F118" s="37">
        <v>179692</v>
      </c>
      <c r="G118" s="34">
        <v>878948</v>
      </c>
    </row>
    <row r="119" spans="1:7" ht="22.5" hidden="1" customHeight="1" outlineLevel="1" thickBot="1" x14ac:dyDescent="0.3">
      <c r="A119" s="17" t="s">
        <v>126</v>
      </c>
      <c r="B119" s="62" t="s">
        <v>124</v>
      </c>
      <c r="C119" s="63">
        <v>16.227398779811427</v>
      </c>
      <c r="D119" s="63">
        <v>14.171105349988215</v>
      </c>
      <c r="E119" s="63">
        <v>15.435651074589128</v>
      </c>
      <c r="F119" s="64">
        <v>15.222975262622839</v>
      </c>
      <c r="G119" s="65">
        <v>14.623542134597788</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3752.57</v>
      </c>
      <c r="D121" s="57">
        <v>3840.6299999999997</v>
      </c>
      <c r="E121" s="57">
        <v>3859.59</v>
      </c>
      <c r="F121" s="58">
        <v>11452.79</v>
      </c>
      <c r="G121" s="66">
        <v>57662.049999999996</v>
      </c>
    </row>
    <row r="122" spans="1:7" ht="22.5" hidden="1" customHeight="1" outlineLevel="1" x14ac:dyDescent="0.25">
      <c r="A122" s="35" t="s">
        <v>47</v>
      </c>
      <c r="B122" s="26" t="s">
        <v>11</v>
      </c>
      <c r="C122" s="36">
        <v>3606</v>
      </c>
      <c r="D122" s="36">
        <v>4243</v>
      </c>
      <c r="E122" s="36">
        <v>3955</v>
      </c>
      <c r="F122" s="37">
        <v>11804</v>
      </c>
      <c r="G122" s="34">
        <v>60105</v>
      </c>
    </row>
    <row r="123" spans="1:7" ht="22.5" hidden="1" customHeight="1" outlineLevel="1" thickBot="1" x14ac:dyDescent="0.3">
      <c r="A123" s="17" t="s">
        <v>129</v>
      </c>
      <c r="B123" s="49" t="s">
        <v>69</v>
      </c>
      <c r="C123" s="55">
        <v>0.96094143480334804</v>
      </c>
      <c r="D123" s="55">
        <v>1.1047666658855448</v>
      </c>
      <c r="E123" s="55">
        <v>1.0247202423055297</v>
      </c>
      <c r="F123" s="67">
        <v>1.0306658901455452</v>
      </c>
      <c r="G123" s="68">
        <v>1.042366686581556</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213.59</v>
      </c>
      <c r="D126" s="36">
        <v>199.81</v>
      </c>
      <c r="E126" s="36">
        <v>178.28</v>
      </c>
      <c r="F126" s="36">
        <v>591.67999999999995</v>
      </c>
      <c r="G126" s="34">
        <v>3055.07</v>
      </c>
    </row>
    <row r="127" spans="1:7" ht="22.5" hidden="1" customHeight="1" outlineLevel="2" x14ac:dyDescent="0.25">
      <c r="A127" s="69" t="s">
        <v>133</v>
      </c>
      <c r="B127" s="26" t="s">
        <v>11</v>
      </c>
      <c r="C127" s="36">
        <v>213.59</v>
      </c>
      <c r="D127" s="36">
        <v>199.81</v>
      </c>
      <c r="E127" s="36">
        <v>178.28</v>
      </c>
      <c r="F127" s="37">
        <v>591.67999999999995</v>
      </c>
      <c r="G127" s="34">
        <v>3055.07</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7.93</v>
      </c>
      <c r="F129" s="37">
        <v>23.93</v>
      </c>
      <c r="G129" s="34">
        <v>106.7</v>
      </c>
    </row>
    <row r="130" spans="1:7" ht="22.5" hidden="1" customHeight="1" outlineLevel="2" x14ac:dyDescent="0.25">
      <c r="A130" s="35" t="s">
        <v>49</v>
      </c>
      <c r="B130" s="26" t="s">
        <v>36</v>
      </c>
      <c r="C130" s="36">
        <v>26.69875</v>
      </c>
      <c r="D130" s="36">
        <v>24.97625</v>
      </c>
      <c r="E130" s="36">
        <v>22.481715006305173</v>
      </c>
      <c r="F130" s="37">
        <v>24.725449226911824</v>
      </c>
      <c r="G130" s="34">
        <v>28.632333645735709</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8</v>
      </c>
      <c r="D132" s="38">
        <v>7.98</v>
      </c>
      <c r="E132" s="38">
        <v>8</v>
      </c>
      <c r="F132" s="27">
        <v>23.98</v>
      </c>
      <c r="G132" s="28">
        <v>119.98</v>
      </c>
    </row>
    <row r="133" spans="1:7" ht="22.5" hidden="1" customHeight="1" outlineLevel="2" x14ac:dyDescent="0.25">
      <c r="A133" s="35" t="s">
        <v>138</v>
      </c>
      <c r="B133" s="26" t="s">
        <v>15</v>
      </c>
      <c r="C133" s="38">
        <v>0</v>
      </c>
      <c r="D133" s="38">
        <v>0</v>
      </c>
      <c r="E133" s="38">
        <v>0</v>
      </c>
      <c r="F133" s="27">
        <v>0</v>
      </c>
      <c r="G133" s="28">
        <v>0</v>
      </c>
    </row>
    <row r="134" spans="1:7" ht="22.5" hidden="1" customHeight="1" outlineLevel="2" x14ac:dyDescent="0.25">
      <c r="A134" s="35" t="s">
        <v>139</v>
      </c>
      <c r="B134" s="26" t="s">
        <v>11</v>
      </c>
      <c r="C134" s="36">
        <v>258.91000000000003</v>
      </c>
      <c r="D134" s="36">
        <v>262.37</v>
      </c>
      <c r="E134" s="36">
        <v>248.31</v>
      </c>
      <c r="F134" s="37">
        <v>769.58999999999992</v>
      </c>
      <c r="G134" s="34">
        <v>4031.57</v>
      </c>
    </row>
    <row r="135" spans="1:7" ht="22.5" hidden="1" customHeight="1" outlineLevel="2" thickBot="1" x14ac:dyDescent="0.3">
      <c r="A135" s="17" t="s">
        <v>140</v>
      </c>
      <c r="B135" s="18" t="s">
        <v>36</v>
      </c>
      <c r="C135" s="63">
        <v>32.363750000000003</v>
      </c>
      <c r="D135" s="63">
        <v>32.87844611528822</v>
      </c>
      <c r="E135" s="63">
        <v>31.03875</v>
      </c>
      <c r="F135" s="64">
        <v>32.092994161801499</v>
      </c>
      <c r="G135" s="65">
        <v>33.602017002833804</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128.47</v>
      </c>
      <c r="D137" s="57">
        <v>127.96000000000001</v>
      </c>
      <c r="E137" s="57">
        <v>131.96</v>
      </c>
      <c r="F137" s="58">
        <v>388.39</v>
      </c>
      <c r="G137" s="59">
        <v>1933.29</v>
      </c>
    </row>
    <row r="138" spans="1:7" ht="22.5" hidden="1" customHeight="1" outlineLevel="1" x14ac:dyDescent="0.25">
      <c r="A138" s="35" t="s">
        <v>144</v>
      </c>
      <c r="B138" s="71" t="s">
        <v>145</v>
      </c>
      <c r="C138" s="38">
        <v>35.626733222407097</v>
      </c>
      <c r="D138" s="38">
        <v>30.157907141173702</v>
      </c>
      <c r="E138" s="38">
        <v>33.365360303413404</v>
      </c>
      <c r="F138" s="38">
        <v>32.903253134530665</v>
      </c>
      <c r="G138" s="72">
        <v>32.16521088095832</v>
      </c>
    </row>
    <row r="139" spans="1:7" ht="22.5" hidden="1" customHeight="1" outlineLevel="1" x14ac:dyDescent="0.25">
      <c r="A139" s="35" t="s">
        <v>146</v>
      </c>
      <c r="B139" s="71" t="s">
        <v>147</v>
      </c>
      <c r="C139" s="73">
        <v>67708</v>
      </c>
      <c r="D139" s="73">
        <v>68220</v>
      </c>
      <c r="E139" s="73">
        <v>71912</v>
      </c>
      <c r="F139" s="37">
        <v>207840</v>
      </c>
      <c r="G139" s="74">
        <v>1014192</v>
      </c>
    </row>
    <row r="140" spans="1:7" ht="22.5" hidden="1" customHeight="1" outlineLevel="1" x14ac:dyDescent="0.25">
      <c r="A140" s="40" t="s">
        <v>148</v>
      </c>
      <c r="B140" s="71" t="s">
        <v>149</v>
      </c>
      <c r="C140" s="38">
        <v>18.776483638380476</v>
      </c>
      <c r="D140" s="38">
        <v>16.078246523686072</v>
      </c>
      <c r="E140" s="38">
        <v>18.182553729456384</v>
      </c>
      <c r="F140" s="38">
        <v>17.607590647238226</v>
      </c>
      <c r="G140" s="72">
        <v>16.873671075617668</v>
      </c>
    </row>
    <row r="141" spans="1:7" ht="22.5" hidden="1" customHeight="1" outlineLevel="1" x14ac:dyDescent="0.25">
      <c r="A141" s="35" t="s">
        <v>150</v>
      </c>
      <c r="B141" s="71" t="s">
        <v>151</v>
      </c>
      <c r="C141" s="36">
        <v>412</v>
      </c>
      <c r="D141" s="36">
        <v>354</v>
      </c>
      <c r="E141" s="36">
        <v>1</v>
      </c>
      <c r="F141" s="37">
        <v>767</v>
      </c>
      <c r="G141" s="39">
        <v>2807</v>
      </c>
    </row>
    <row r="142" spans="1:7" ht="22.5" hidden="1" customHeight="1" outlineLevel="1" x14ac:dyDescent="0.25">
      <c r="A142" s="35" t="s">
        <v>152</v>
      </c>
      <c r="B142" s="71" t="s">
        <v>153</v>
      </c>
      <c r="C142" s="38">
        <v>0.11425402107598447</v>
      </c>
      <c r="D142" s="38">
        <v>8.3431534291774689E-2</v>
      </c>
      <c r="E142" s="38">
        <v>2.5284450063211124E-4</v>
      </c>
      <c r="F142" s="27">
        <v>6.4977973568281944E-2</v>
      </c>
      <c r="G142" s="72">
        <v>4.6701605523666916E-2</v>
      </c>
    </row>
    <row r="143" spans="1:7" ht="22.5" hidden="1" customHeight="1" outlineLevel="1" thickBot="1" x14ac:dyDescent="0.3">
      <c r="A143" s="17" t="s">
        <v>154</v>
      </c>
      <c r="B143" s="75" t="s">
        <v>151</v>
      </c>
      <c r="C143" s="76">
        <v>44</v>
      </c>
      <c r="D143" s="76">
        <v>125</v>
      </c>
      <c r="E143" s="76">
        <v>52</v>
      </c>
      <c r="F143" s="77">
        <v>221</v>
      </c>
      <c r="G143" s="78">
        <v>1411</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15">
        <v>0</v>
      </c>
      <c r="D151" s="115">
        <v>1006</v>
      </c>
      <c r="E151" s="115">
        <v>1044</v>
      </c>
      <c r="F151" s="36">
        <v>2050</v>
      </c>
      <c r="G151" s="39">
        <v>10028</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15">
        <v>0</v>
      </c>
      <c r="D154" s="115">
        <v>1566</v>
      </c>
      <c r="E154" s="115">
        <v>542</v>
      </c>
      <c r="F154" s="36">
        <v>2108</v>
      </c>
      <c r="G154" s="39">
        <v>10134</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15">
        <v>2350</v>
      </c>
      <c r="D157" s="115">
        <v>2016</v>
      </c>
      <c r="E157" s="115">
        <v>1614</v>
      </c>
      <c r="F157" s="36">
        <v>5980</v>
      </c>
      <c r="G157" s="39">
        <v>29504</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10138</v>
      </c>
      <c r="D166" s="194"/>
      <c r="E166" s="194"/>
      <c r="F166" s="195"/>
      <c r="G166" s="86">
        <v>53576.259979248047</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91775.889984130903</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16" t="s">
        <v>176</v>
      </c>
      <c r="E173" s="116" t="s">
        <v>177</v>
      </c>
      <c r="F173" s="116" t="s">
        <v>178</v>
      </c>
      <c r="G173" s="96" t="s">
        <v>179</v>
      </c>
    </row>
    <row r="174" spans="1:10" ht="30.75" hidden="1" customHeight="1" outlineLevel="1" x14ac:dyDescent="0.25">
      <c r="A174" s="171" t="s">
        <v>225</v>
      </c>
      <c r="B174" s="172"/>
      <c r="C174" s="172"/>
      <c r="D174" s="97" t="s">
        <v>226</v>
      </c>
      <c r="E174" s="98" t="s">
        <v>218</v>
      </c>
      <c r="F174" s="98" t="s">
        <v>202</v>
      </c>
      <c r="G174" s="99">
        <v>305</v>
      </c>
    </row>
    <row r="175" spans="1:10" ht="30.75" hidden="1" customHeight="1" outlineLevel="1" x14ac:dyDescent="0.25">
      <c r="A175" s="171" t="s">
        <v>203</v>
      </c>
      <c r="B175" s="172"/>
      <c r="C175" s="172"/>
      <c r="D175" s="97" t="s">
        <v>203</v>
      </c>
      <c r="E175" s="98" t="s">
        <v>203</v>
      </c>
      <c r="F175" s="98" t="s">
        <v>203</v>
      </c>
      <c r="G175" s="99" t="s">
        <v>203</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305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16" t="s">
        <v>183</v>
      </c>
      <c r="E191" s="116" t="s">
        <v>184</v>
      </c>
      <c r="F191" s="116" t="s">
        <v>185</v>
      </c>
      <c r="G191" s="116" t="s">
        <v>177</v>
      </c>
      <c r="H191" s="116" t="s">
        <v>186</v>
      </c>
      <c r="I191" s="116" t="s">
        <v>187</v>
      </c>
      <c r="J191" s="101" t="s">
        <v>188</v>
      </c>
    </row>
    <row r="192" spans="1:10" ht="30.75" hidden="1" customHeight="1" outlineLevel="2" x14ac:dyDescent="0.25">
      <c r="A192" s="171" t="s">
        <v>227</v>
      </c>
      <c r="B192" s="172"/>
      <c r="C192" s="172"/>
      <c r="D192" s="102">
        <v>0.77430555555555602</v>
      </c>
      <c r="E192" s="102">
        <v>0.77638888888888902</v>
      </c>
      <c r="F192" s="103">
        <v>3</v>
      </c>
      <c r="G192" s="103" t="s">
        <v>228</v>
      </c>
      <c r="H192" s="103" t="s">
        <v>229</v>
      </c>
      <c r="I192" s="103"/>
      <c r="J192" s="104">
        <v>25</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3</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203</v>
      </c>
      <c r="B204" s="184"/>
      <c r="C204" s="184"/>
      <c r="D204" s="184"/>
      <c r="E204" s="184"/>
      <c r="F204" s="184"/>
      <c r="G204" s="185"/>
    </row>
    <row r="205" spans="1:10" ht="30.75" hidden="1" customHeight="1" outlineLevel="1" x14ac:dyDescent="0.25">
      <c r="A205" s="165" t="s">
        <v>203</v>
      </c>
      <c r="B205" s="166"/>
      <c r="C205" s="166"/>
      <c r="D205" s="166"/>
      <c r="E205" s="166"/>
      <c r="F205" s="166"/>
      <c r="G205" s="167"/>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zoomScaleSheetLayoutView="100" zoomScalePageLayoutView="66" workbookViewId="0">
      <selection activeCell="A170" sqref="A170:G170"/>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230</v>
      </c>
      <c r="B2" s="228" t="s">
        <v>1</v>
      </c>
      <c r="C2" s="229"/>
      <c r="D2" s="228" t="s">
        <v>231</v>
      </c>
      <c r="E2" s="229"/>
      <c r="F2" s="230">
        <v>43581</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69000</v>
      </c>
    </row>
    <row r="7" spans="1:8" ht="22.5" hidden="1" customHeight="1" outlineLevel="1" thickBot="1" x14ac:dyDescent="0.3">
      <c r="A7" s="17" t="s">
        <v>12</v>
      </c>
      <c r="B7" s="18" t="s">
        <v>11</v>
      </c>
      <c r="C7" s="19">
        <v>4034</v>
      </c>
      <c r="D7" s="19">
        <v>4082</v>
      </c>
      <c r="E7" s="19">
        <v>3979</v>
      </c>
      <c r="F7" s="19">
        <v>12095</v>
      </c>
      <c r="G7" s="20">
        <v>72200</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143.94999999999999</v>
      </c>
    </row>
    <row r="10" spans="1:8" ht="22.5" hidden="1" customHeight="1" outlineLevel="1" x14ac:dyDescent="0.25">
      <c r="A10" s="25" t="s">
        <v>16</v>
      </c>
      <c r="B10" s="26" t="s">
        <v>15</v>
      </c>
      <c r="C10" s="27">
        <v>0</v>
      </c>
      <c r="D10" s="27">
        <v>0</v>
      </c>
      <c r="E10" s="27">
        <v>0</v>
      </c>
      <c r="F10" s="27">
        <v>0</v>
      </c>
      <c r="G10" s="28">
        <v>0.05</v>
      </c>
    </row>
    <row r="11" spans="1:8" ht="22.5" hidden="1" customHeight="1" outlineLevel="1" x14ac:dyDescent="0.25">
      <c r="A11" s="29" t="s">
        <v>17</v>
      </c>
      <c r="B11" s="26" t="s">
        <v>15</v>
      </c>
      <c r="C11" s="27">
        <v>0</v>
      </c>
      <c r="D11" s="27">
        <v>0</v>
      </c>
      <c r="E11" s="27">
        <v>0</v>
      </c>
      <c r="F11" s="27">
        <v>0</v>
      </c>
      <c r="G11" s="28">
        <v>0.05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4604.06005859375</v>
      </c>
      <c r="D16" s="215"/>
      <c r="E16" s="215"/>
      <c r="F16" s="216"/>
      <c r="G16" s="34">
        <v>11226.580078125</v>
      </c>
    </row>
    <row r="17" spans="1:7" ht="22.5" hidden="1" customHeight="1" outlineLevel="1" x14ac:dyDescent="0.25">
      <c r="A17" s="25" t="s">
        <v>24</v>
      </c>
      <c r="B17" s="26" t="s">
        <v>22</v>
      </c>
      <c r="C17" s="217">
        <v>181</v>
      </c>
      <c r="D17" s="218"/>
      <c r="E17" s="218"/>
      <c r="F17" s="219"/>
      <c r="G17" s="34">
        <v>442</v>
      </c>
    </row>
    <row r="18" spans="1:7" ht="22.5" hidden="1" customHeight="1" outlineLevel="1" thickBot="1" x14ac:dyDescent="0.3">
      <c r="A18" s="25" t="s">
        <v>25</v>
      </c>
      <c r="B18" s="26" t="s">
        <v>11</v>
      </c>
      <c r="C18" s="220">
        <v>147759.41992187526</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14.7299995422363</v>
      </c>
      <c r="D20" s="224"/>
      <c r="E20" s="224"/>
      <c r="F20" s="225"/>
      <c r="G20" s="34">
        <v>133.499998092651</v>
      </c>
    </row>
    <row r="21" spans="1:7" ht="22.5" hidden="1" customHeight="1" outlineLevel="1" x14ac:dyDescent="0.25">
      <c r="A21" s="25" t="s">
        <v>21</v>
      </c>
      <c r="B21" s="26" t="s">
        <v>22</v>
      </c>
      <c r="C21" s="217">
        <v>1</v>
      </c>
      <c r="D21" s="218"/>
      <c r="E21" s="218"/>
      <c r="F21" s="219"/>
      <c r="G21" s="34">
        <v>10</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41003.789999008135</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3128</v>
      </c>
      <c r="D27" s="36">
        <v>6012</v>
      </c>
      <c r="E27" s="36">
        <v>3494</v>
      </c>
      <c r="F27" s="37">
        <v>12634</v>
      </c>
      <c r="G27" s="34">
        <v>75680</v>
      </c>
    </row>
    <row r="28" spans="1:7" ht="22.5" hidden="1" customHeight="1" outlineLevel="2" x14ac:dyDescent="0.25">
      <c r="A28" s="35" t="s">
        <v>33</v>
      </c>
      <c r="B28" s="26" t="s">
        <v>22</v>
      </c>
      <c r="C28" s="36">
        <v>54</v>
      </c>
      <c r="D28" s="36">
        <v>77</v>
      </c>
      <c r="E28" s="36">
        <v>60</v>
      </c>
      <c r="F28" s="37">
        <v>191</v>
      </c>
      <c r="G28" s="34">
        <v>1090</v>
      </c>
    </row>
    <row r="29" spans="1:7" ht="22.5" hidden="1" customHeight="1" outlineLevel="2" x14ac:dyDescent="0.25">
      <c r="A29" s="35" t="s">
        <v>34</v>
      </c>
      <c r="B29" s="26" t="s">
        <v>15</v>
      </c>
      <c r="C29" s="38">
        <v>3</v>
      </c>
      <c r="D29" s="38">
        <v>5.6</v>
      </c>
      <c r="E29" s="38">
        <v>3.25</v>
      </c>
      <c r="F29" s="27">
        <v>11.85</v>
      </c>
      <c r="G29" s="28">
        <v>68.39</v>
      </c>
    </row>
    <row r="30" spans="1:7" ht="22.5" hidden="1" customHeight="1" outlineLevel="2" x14ac:dyDescent="0.25">
      <c r="A30" s="35" t="s">
        <v>35</v>
      </c>
      <c r="B30" s="26" t="s">
        <v>36</v>
      </c>
      <c r="C30" s="36">
        <v>1042.6666666666667</v>
      </c>
      <c r="D30" s="36">
        <v>1073.5714285714287</v>
      </c>
      <c r="E30" s="36">
        <v>1075.0769230769231</v>
      </c>
      <c r="F30" s="36">
        <v>1066.1603375527427</v>
      </c>
      <c r="G30" s="34">
        <v>1106.5945313642346</v>
      </c>
    </row>
    <row r="31" spans="1:7" ht="22.5" hidden="1" customHeight="1" outlineLevel="2" x14ac:dyDescent="0.25">
      <c r="A31" s="35" t="s">
        <v>37</v>
      </c>
      <c r="B31" s="26" t="s">
        <v>11</v>
      </c>
      <c r="C31" s="38">
        <v>287.86999511718801</v>
      </c>
      <c r="D31" s="38">
        <v>452.54000854492199</v>
      </c>
      <c r="E31" s="38">
        <v>0</v>
      </c>
      <c r="F31" s="27">
        <v>740.41000366211006</v>
      </c>
      <c r="G31" s="28">
        <v>4381.4901123046902</v>
      </c>
    </row>
    <row r="32" spans="1:7" ht="22.5" hidden="1" customHeight="1" outlineLevel="2" x14ac:dyDescent="0.25">
      <c r="A32" s="35" t="s">
        <v>38</v>
      </c>
      <c r="B32" s="26" t="s">
        <v>22</v>
      </c>
      <c r="C32" s="36">
        <v>11</v>
      </c>
      <c r="D32" s="36">
        <v>18</v>
      </c>
      <c r="E32" s="36">
        <v>0</v>
      </c>
      <c r="F32" s="37">
        <v>29</v>
      </c>
      <c r="G32" s="34">
        <v>171</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1.73</v>
      </c>
      <c r="D35" s="38">
        <v>6.7</v>
      </c>
      <c r="E35" s="38">
        <v>0</v>
      </c>
      <c r="F35" s="27">
        <v>8.43</v>
      </c>
      <c r="G35" s="28">
        <v>34.119999999999997</v>
      </c>
    </row>
    <row r="36" spans="1:8" ht="22.5" hidden="1" customHeight="1" outlineLevel="2" x14ac:dyDescent="0.25">
      <c r="A36" s="35" t="s">
        <v>42</v>
      </c>
      <c r="B36" s="26" t="s">
        <v>36</v>
      </c>
      <c r="C36" s="36">
        <v>166.39884110820117</v>
      </c>
      <c r="D36" s="36">
        <v>67.543284857451042</v>
      </c>
      <c r="E36" s="36">
        <v>0</v>
      </c>
      <c r="F36" s="36">
        <v>87.830368168696339</v>
      </c>
      <c r="G36" s="34">
        <v>128.41412990342002</v>
      </c>
    </row>
    <row r="37" spans="1:8" ht="22.5" hidden="1" customHeight="1" outlineLevel="2" x14ac:dyDescent="0.25">
      <c r="A37" s="35" t="s">
        <v>43</v>
      </c>
      <c r="B37" s="26" t="s">
        <v>11</v>
      </c>
      <c r="C37" s="36">
        <v>3415.869995117188</v>
      </c>
      <c r="D37" s="36">
        <v>6464.5400085449219</v>
      </c>
      <c r="E37" s="36">
        <v>3494</v>
      </c>
      <c r="F37" s="36">
        <v>13374.410003662109</v>
      </c>
      <c r="G37" s="39">
        <v>80061.490112304688</v>
      </c>
    </row>
    <row r="38" spans="1:8" ht="22.5" hidden="1" customHeight="1" outlineLevel="2" x14ac:dyDescent="0.25">
      <c r="A38" s="35" t="s">
        <v>44</v>
      </c>
      <c r="B38" s="26" t="s">
        <v>11</v>
      </c>
      <c r="C38" s="36">
        <v>4706</v>
      </c>
      <c r="D38" s="36">
        <v>4356</v>
      </c>
      <c r="E38" s="36">
        <v>4086</v>
      </c>
      <c r="F38" s="37">
        <v>13148</v>
      </c>
      <c r="G38" s="34">
        <v>74378</v>
      </c>
    </row>
    <row r="39" spans="1:8" ht="22.5" hidden="1" customHeight="1" outlineLevel="2" x14ac:dyDescent="0.25">
      <c r="A39" s="40" t="s">
        <v>45</v>
      </c>
      <c r="B39" s="26" t="s">
        <v>11</v>
      </c>
      <c r="C39" s="199">
        <v>78417.840026855512</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4300</v>
      </c>
      <c r="D41" s="36">
        <v>4267</v>
      </c>
      <c r="E41" s="36">
        <v>4257</v>
      </c>
      <c r="F41" s="37">
        <v>12824</v>
      </c>
      <c r="G41" s="34">
        <v>72534</v>
      </c>
    </row>
    <row r="42" spans="1:8" ht="22.5" hidden="1" customHeight="1" outlineLevel="2" x14ac:dyDescent="0.25">
      <c r="A42" s="35" t="s">
        <v>48</v>
      </c>
      <c r="B42" s="26" t="s">
        <v>15</v>
      </c>
      <c r="C42" s="38">
        <v>8</v>
      </c>
      <c r="D42" s="38">
        <v>8</v>
      </c>
      <c r="E42" s="38">
        <v>8</v>
      </c>
      <c r="F42" s="27">
        <v>24</v>
      </c>
      <c r="G42" s="28">
        <v>132.99</v>
      </c>
    </row>
    <row r="43" spans="1:8" ht="22.5" hidden="1" customHeight="1" outlineLevel="2" x14ac:dyDescent="0.25">
      <c r="A43" s="35" t="s">
        <v>49</v>
      </c>
      <c r="B43" s="26" t="s">
        <v>36</v>
      </c>
      <c r="C43" s="36">
        <v>537.5</v>
      </c>
      <c r="D43" s="36">
        <v>533.375</v>
      </c>
      <c r="E43" s="36">
        <v>532.125</v>
      </c>
      <c r="F43" s="37">
        <v>534.33333333333337</v>
      </c>
      <c r="G43" s="34">
        <v>545.40942928039703</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267.5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3888.2300000000005</v>
      </c>
      <c r="D62" s="36">
        <v>3779.4300000000003</v>
      </c>
      <c r="E62" s="36">
        <v>3639.52</v>
      </c>
      <c r="F62" s="36">
        <v>11307.18</v>
      </c>
      <c r="G62" s="34">
        <v>68357.72</v>
      </c>
    </row>
    <row r="63" spans="1:7" ht="22.5" hidden="1" customHeight="1" outlineLevel="3" x14ac:dyDescent="0.25">
      <c r="A63" s="35" t="s">
        <v>68</v>
      </c>
      <c r="B63" s="46" t="s">
        <v>69</v>
      </c>
      <c r="C63" s="47">
        <v>0.93419908219408476</v>
      </c>
      <c r="D63" s="47">
        <v>0.89243371263550864</v>
      </c>
      <c r="E63" s="47">
        <v>0.88567236021443885</v>
      </c>
      <c r="F63" s="47">
        <v>0.90411149491460374</v>
      </c>
      <c r="G63" s="48">
        <v>0.92116226633958664</v>
      </c>
    </row>
    <row r="64" spans="1:7" ht="22.5" hidden="1" customHeight="1" outlineLevel="3" x14ac:dyDescent="0.25">
      <c r="A64" s="35" t="s">
        <v>70</v>
      </c>
      <c r="B64" s="26" t="s">
        <v>11</v>
      </c>
      <c r="C64" s="36">
        <v>235.18</v>
      </c>
      <c r="D64" s="36">
        <v>417.5</v>
      </c>
      <c r="E64" s="36">
        <v>432.87</v>
      </c>
      <c r="F64" s="37">
        <v>1085.5500000000002</v>
      </c>
      <c r="G64" s="34">
        <v>5125.2199999999993</v>
      </c>
    </row>
    <row r="65" spans="1:7" ht="22.5" hidden="1" customHeight="1" outlineLevel="3" x14ac:dyDescent="0.25">
      <c r="A65" s="35" t="s">
        <v>71</v>
      </c>
      <c r="B65" s="46" t="s">
        <v>69</v>
      </c>
      <c r="C65" s="47">
        <v>5.6505129622065782E-2</v>
      </c>
      <c r="D65" s="47">
        <v>9.8583933298228787E-2</v>
      </c>
      <c r="E65" s="47">
        <v>0.10533833982668708</v>
      </c>
      <c r="F65" s="47">
        <v>8.6799558625983514E-2</v>
      </c>
      <c r="G65" s="48">
        <v>6.906548771212638E-2</v>
      </c>
    </row>
    <row r="66" spans="1:7" ht="22.5" hidden="1" customHeight="1" outlineLevel="3" x14ac:dyDescent="0.25">
      <c r="A66" s="35" t="s">
        <v>72</v>
      </c>
      <c r="B66" s="26" t="s">
        <v>11</v>
      </c>
      <c r="C66" s="36">
        <v>38.69</v>
      </c>
      <c r="D66" s="36">
        <v>38.040000000000006</v>
      </c>
      <c r="E66" s="36">
        <v>36.94</v>
      </c>
      <c r="F66" s="37">
        <v>113.67</v>
      </c>
      <c r="G66" s="34">
        <v>725.18000000000006</v>
      </c>
    </row>
    <row r="67" spans="1:7" ht="22.5" hidden="1" customHeight="1" outlineLevel="3" x14ac:dyDescent="0.25">
      <c r="A67" s="35" t="s">
        <v>73</v>
      </c>
      <c r="B67" s="46" t="s">
        <v>69</v>
      </c>
      <c r="C67" s="47">
        <v>9.2957881838494974E-3</v>
      </c>
      <c r="D67" s="47">
        <v>8.9823540662625715E-3</v>
      </c>
      <c r="E67" s="47">
        <v>8.9892999588740748E-3</v>
      </c>
      <c r="F67" s="47">
        <v>9.0889464594127809E-3</v>
      </c>
      <c r="G67" s="48">
        <v>9.7722459482870623E-3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11.9</v>
      </c>
      <c r="D71" s="36">
        <v>0</v>
      </c>
      <c r="E71" s="36">
        <v>0</v>
      </c>
      <c r="F71" s="37">
        <v>11.9</v>
      </c>
      <c r="G71" s="34">
        <v>630.17999999999995</v>
      </c>
    </row>
    <row r="72" spans="1:7" ht="22.5" hidden="1" customHeight="1" outlineLevel="3" x14ac:dyDescent="0.25">
      <c r="A72" s="35" t="s">
        <v>78</v>
      </c>
      <c r="B72" s="46" t="s">
        <v>69</v>
      </c>
      <c r="C72" s="47">
        <v>5.856328033110399E-3</v>
      </c>
      <c r="D72" s="47">
        <v>0</v>
      </c>
      <c r="E72" s="47">
        <v>0</v>
      </c>
      <c r="F72" s="47">
        <v>1.9793120310569027E-3</v>
      </c>
      <c r="G72" s="48">
        <v>1.7133120852692082E-2</v>
      </c>
    </row>
    <row r="73" spans="1:7" ht="22.5" hidden="1" customHeight="1" outlineLevel="3" x14ac:dyDescent="0.25">
      <c r="A73" s="35" t="s">
        <v>79</v>
      </c>
      <c r="B73" s="26" t="s">
        <v>11</v>
      </c>
      <c r="C73" s="36">
        <v>1887.43</v>
      </c>
      <c r="D73" s="36">
        <v>1805.13</v>
      </c>
      <c r="E73" s="36">
        <v>1741.12</v>
      </c>
      <c r="F73" s="37">
        <v>5433.68</v>
      </c>
      <c r="G73" s="34">
        <v>33299.43</v>
      </c>
    </row>
    <row r="74" spans="1:7" ht="22.5" hidden="1" customHeight="1" outlineLevel="3" x14ac:dyDescent="0.25">
      <c r="A74" s="35" t="s">
        <v>80</v>
      </c>
      <c r="B74" s="46" t="s">
        <v>69</v>
      </c>
      <c r="C74" s="47">
        <v>0.92885791760786229</v>
      </c>
      <c r="D74" s="47">
        <v>0.89235644230008704</v>
      </c>
      <c r="E74" s="47">
        <v>0.88954284429730446</v>
      </c>
      <c r="F74" s="47">
        <v>0.90377715940447667</v>
      </c>
      <c r="G74" s="48">
        <v>0.90533364834771068</v>
      </c>
    </row>
    <row r="75" spans="1:7" ht="22.5" hidden="1" customHeight="1" outlineLevel="3" x14ac:dyDescent="0.25">
      <c r="A75" s="35" t="s">
        <v>81</v>
      </c>
      <c r="B75" s="26" t="s">
        <v>11</v>
      </c>
      <c r="C75" s="36">
        <v>113.63</v>
      </c>
      <c r="D75" s="36">
        <v>199.49</v>
      </c>
      <c r="E75" s="36">
        <v>198.5</v>
      </c>
      <c r="F75" s="37">
        <v>511.62</v>
      </c>
      <c r="G75" s="34">
        <v>2493.83</v>
      </c>
    </row>
    <row r="76" spans="1:7" ht="22.5" hidden="1" customHeight="1" outlineLevel="3" x14ac:dyDescent="0.25">
      <c r="A76" s="35" t="s">
        <v>82</v>
      </c>
      <c r="B76" s="46" t="s">
        <v>69</v>
      </c>
      <c r="C76" s="47">
        <v>5.5920550790112156E-2</v>
      </c>
      <c r="D76" s="47">
        <v>9.8616823538717077E-2</v>
      </c>
      <c r="E76" s="47">
        <v>0.10141417857069872</v>
      </c>
      <c r="F76" s="47">
        <v>8.5097111036078379E-2</v>
      </c>
      <c r="G76" s="48">
        <v>6.7801407179010911E-2</v>
      </c>
    </row>
    <row r="77" spans="1:7" ht="22.5" hidden="1" customHeight="1" outlineLevel="3" x14ac:dyDescent="0.25">
      <c r="A77" s="35" t="s">
        <v>83</v>
      </c>
      <c r="B77" s="26" t="s">
        <v>11</v>
      </c>
      <c r="C77" s="36">
        <v>19.03</v>
      </c>
      <c r="D77" s="36">
        <v>18.260000000000002</v>
      </c>
      <c r="E77" s="36">
        <v>17.7</v>
      </c>
      <c r="F77" s="37">
        <v>54.990000000000009</v>
      </c>
      <c r="G77" s="34">
        <v>357.95</v>
      </c>
    </row>
    <row r="78" spans="1:7" ht="22.5" hidden="1" customHeight="1" outlineLevel="3" x14ac:dyDescent="0.25">
      <c r="A78" s="35" t="s">
        <v>84</v>
      </c>
      <c r="B78" s="46" t="s">
        <v>69</v>
      </c>
      <c r="C78" s="47">
        <v>9.3652035689152022E-3</v>
      </c>
      <c r="D78" s="47">
        <v>9.0267341611959193E-3</v>
      </c>
      <c r="E78" s="47">
        <v>9.0429771319968117E-3</v>
      </c>
      <c r="F78" s="47">
        <v>9.1464175283881601E-3</v>
      </c>
      <c r="G78" s="48">
        <v>9.7318236205863884E-3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5.9473536694228972E-3</v>
      </c>
    </row>
    <row r="84" spans="1:7" ht="22.5" hidden="1" customHeight="1" outlineLevel="3" x14ac:dyDescent="0.25">
      <c r="A84" s="35" t="s">
        <v>90</v>
      </c>
      <c r="B84" s="26" t="s">
        <v>11</v>
      </c>
      <c r="C84" s="36">
        <v>1988.9</v>
      </c>
      <c r="D84" s="36">
        <v>1974.3</v>
      </c>
      <c r="E84" s="36">
        <v>1898.4</v>
      </c>
      <c r="F84" s="37">
        <v>5861.6</v>
      </c>
      <c r="G84" s="34">
        <v>34205.519999999997</v>
      </c>
    </row>
    <row r="85" spans="1:7" ht="22.5" hidden="1" customHeight="1" outlineLevel="3" x14ac:dyDescent="0.25">
      <c r="A85" s="35" t="s">
        <v>91</v>
      </c>
      <c r="B85" s="46" t="s">
        <v>69</v>
      </c>
      <c r="C85" s="47">
        <v>0.93370764890076097</v>
      </c>
      <c r="D85" s="47">
        <v>0.89250437369184787</v>
      </c>
      <c r="E85" s="47">
        <v>0.88215203460950475</v>
      </c>
      <c r="F85" s="47">
        <v>0.90258861354960795</v>
      </c>
      <c r="G85" s="48">
        <v>0.91393290303480967</v>
      </c>
    </row>
    <row r="86" spans="1:7" ht="22.5" hidden="1" customHeight="1" outlineLevel="3" x14ac:dyDescent="0.25">
      <c r="A86" s="35" t="s">
        <v>92</v>
      </c>
      <c r="B86" s="26" t="s">
        <v>11</v>
      </c>
      <c r="C86" s="36">
        <v>121.55</v>
      </c>
      <c r="D86" s="36">
        <v>218.01</v>
      </c>
      <c r="E86" s="36">
        <v>234.37</v>
      </c>
      <c r="F86" s="37">
        <v>573.93000000000006</v>
      </c>
      <c r="G86" s="34">
        <v>2631.39</v>
      </c>
    </row>
    <row r="87" spans="1:7" ht="22.5" hidden="1" customHeight="1" outlineLevel="3" x14ac:dyDescent="0.25">
      <c r="A87" s="35" t="s">
        <v>93</v>
      </c>
      <c r="B87" s="46" t="s">
        <v>69</v>
      </c>
      <c r="C87" s="47">
        <v>5.7062780795357981E-2</v>
      </c>
      <c r="D87" s="47">
        <v>9.8553856307835572E-2</v>
      </c>
      <c r="E87" s="47">
        <v>0.10890748648937507</v>
      </c>
      <c r="F87" s="47">
        <v>8.8375645382579249E-2</v>
      </c>
      <c r="G87" s="48">
        <v>7.0307772012142125E-2</v>
      </c>
    </row>
    <row r="88" spans="1:7" ht="22.5" hidden="1" customHeight="1" outlineLevel="3" x14ac:dyDescent="0.25">
      <c r="A88" s="35" t="s">
        <v>94</v>
      </c>
      <c r="B88" s="26" t="s">
        <v>11</v>
      </c>
      <c r="C88" s="36">
        <v>19.66</v>
      </c>
      <c r="D88" s="36">
        <v>19.78</v>
      </c>
      <c r="E88" s="36">
        <v>19.239999999999998</v>
      </c>
      <c r="F88" s="37">
        <v>58.679999999999993</v>
      </c>
      <c r="G88" s="34">
        <v>367.23</v>
      </c>
    </row>
    <row r="89" spans="1:7" ht="22.5" hidden="1" customHeight="1" outlineLevel="3" x14ac:dyDescent="0.25">
      <c r="A89" s="35" t="s">
        <v>95</v>
      </c>
      <c r="B89" s="46" t="s">
        <v>69</v>
      </c>
      <c r="C89" s="47">
        <v>9.2295703038810205E-3</v>
      </c>
      <c r="D89" s="47">
        <v>8.941770000316443E-3</v>
      </c>
      <c r="E89" s="47">
        <v>8.9404789011203484E-3</v>
      </c>
      <c r="F89" s="47">
        <v>9.0357410678127102E-3</v>
      </c>
      <c r="G89" s="48">
        <v>9.8119712836253672E-3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1116</v>
      </c>
      <c r="D94" s="36">
        <v>1116.1199999999999</v>
      </c>
      <c r="E94" s="36">
        <v>1113.1300000000001</v>
      </c>
      <c r="F94" s="37">
        <v>3345.25</v>
      </c>
      <c r="G94" s="34">
        <v>20436.560000000001</v>
      </c>
    </row>
    <row r="95" spans="1:7" ht="22.5" hidden="1" customHeight="1" outlineLevel="2" x14ac:dyDescent="0.25">
      <c r="A95" s="35" t="s">
        <v>101</v>
      </c>
      <c r="B95" s="26" t="s">
        <v>11</v>
      </c>
      <c r="C95" s="36">
        <v>1117.8800000000001</v>
      </c>
      <c r="D95" s="36">
        <v>1118</v>
      </c>
      <c r="E95" s="36">
        <v>1115.75</v>
      </c>
      <c r="F95" s="37">
        <v>3351.63</v>
      </c>
      <c r="G95" s="34">
        <v>20477.32</v>
      </c>
    </row>
    <row r="96" spans="1:7" ht="22.5" hidden="1" customHeight="1" outlineLevel="2" x14ac:dyDescent="0.25">
      <c r="A96" s="35" t="s">
        <v>102</v>
      </c>
      <c r="B96" s="26" t="s">
        <v>11</v>
      </c>
      <c r="C96" s="36">
        <v>1114.32</v>
      </c>
      <c r="D96" s="36">
        <v>1113.31</v>
      </c>
      <c r="E96" s="36">
        <v>1112.19</v>
      </c>
      <c r="F96" s="37">
        <v>3339.82</v>
      </c>
      <c r="G96" s="34">
        <v>20770.189999999999</v>
      </c>
    </row>
    <row r="97" spans="1:7" ht="22.5" hidden="1" customHeight="1" outlineLevel="2" x14ac:dyDescent="0.25">
      <c r="A97" s="35" t="s">
        <v>103</v>
      </c>
      <c r="B97" s="26" t="s">
        <v>11</v>
      </c>
      <c r="C97" s="36">
        <v>2371</v>
      </c>
      <c r="D97" s="36">
        <v>2394.5</v>
      </c>
      <c r="E97" s="36">
        <v>2314.1999999999998</v>
      </c>
      <c r="F97" s="37">
        <v>7079.7</v>
      </c>
      <c r="G97" s="34">
        <v>42951.1</v>
      </c>
    </row>
    <row r="98" spans="1:7" ht="22.5" hidden="1" customHeight="1" outlineLevel="2" x14ac:dyDescent="0.25">
      <c r="A98" s="35" t="s">
        <v>104</v>
      </c>
      <c r="B98" s="46" t="s">
        <v>69</v>
      </c>
      <c r="C98" s="52">
        <v>0.70814168807120248</v>
      </c>
      <c r="D98" s="52">
        <v>0.71532489103580965</v>
      </c>
      <c r="E98" s="52">
        <v>0.69265235388662905</v>
      </c>
      <c r="F98" s="53">
        <v>0.70538125080952896</v>
      </c>
      <c r="G98" s="54">
        <v>0.6963078149674623</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1117.8800000000001</v>
      </c>
      <c r="D100" s="36">
        <v>1112.43</v>
      </c>
      <c r="E100" s="36">
        <v>1115</v>
      </c>
      <c r="F100" s="37">
        <v>3345.3100000000004</v>
      </c>
      <c r="G100" s="34">
        <v>20126.43</v>
      </c>
    </row>
    <row r="101" spans="1:7" ht="22.5" hidden="1" customHeight="1" outlineLevel="2" x14ac:dyDescent="0.25">
      <c r="A101" s="35" t="s">
        <v>107</v>
      </c>
      <c r="B101" s="26" t="s">
        <v>11</v>
      </c>
      <c r="C101" s="36">
        <v>1116.1300000000001</v>
      </c>
      <c r="D101" s="36">
        <v>1111.56</v>
      </c>
      <c r="E101" s="36">
        <v>1113.94</v>
      </c>
      <c r="F101" s="37">
        <v>3341.63</v>
      </c>
      <c r="G101" s="34">
        <v>20101.810000000001</v>
      </c>
    </row>
    <row r="102" spans="1:7" ht="22.5" hidden="1" customHeight="1" outlineLevel="2" x14ac:dyDescent="0.25">
      <c r="A102" s="35" t="s">
        <v>108</v>
      </c>
      <c r="B102" s="26" t="s">
        <v>11</v>
      </c>
      <c r="C102" s="36">
        <v>1126.06</v>
      </c>
      <c r="D102" s="36">
        <v>1119.75</v>
      </c>
      <c r="E102" s="36">
        <v>1124</v>
      </c>
      <c r="F102" s="37">
        <v>3369.81</v>
      </c>
      <c r="G102" s="34">
        <v>19206.060000000001</v>
      </c>
    </row>
    <row r="103" spans="1:7" ht="22.5" hidden="1" customHeight="1" outlineLevel="2" x14ac:dyDescent="0.25">
      <c r="A103" s="35" t="s">
        <v>109</v>
      </c>
      <c r="B103" s="26" t="s">
        <v>11</v>
      </c>
      <c r="C103" s="36">
        <v>2151.4</v>
      </c>
      <c r="D103" s="36">
        <v>2151.6</v>
      </c>
      <c r="E103" s="36">
        <v>2143.6</v>
      </c>
      <c r="F103" s="37">
        <v>6446.6</v>
      </c>
      <c r="G103" s="34">
        <v>37265.1</v>
      </c>
    </row>
    <row r="104" spans="1:7" ht="22.5" hidden="1" customHeight="1" outlineLevel="2" x14ac:dyDescent="0.25">
      <c r="A104" s="35" t="s">
        <v>110</v>
      </c>
      <c r="B104" s="46" t="s">
        <v>69</v>
      </c>
      <c r="C104" s="52">
        <v>0.64028427979179003</v>
      </c>
      <c r="D104" s="52">
        <v>0.64347108327800606</v>
      </c>
      <c r="E104" s="52">
        <v>0.63931952256825353</v>
      </c>
      <c r="F104" s="53">
        <v>0.64102219902055835</v>
      </c>
      <c r="G104" s="54">
        <v>0.62699653230541952</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157.68</v>
      </c>
      <c r="D106" s="36">
        <v>148.5</v>
      </c>
      <c r="E106" s="36">
        <v>174.91000000000003</v>
      </c>
      <c r="F106" s="37">
        <v>481.09000000000003</v>
      </c>
      <c r="G106" s="34">
        <v>2764.8100000000004</v>
      </c>
    </row>
    <row r="107" spans="1:7" ht="22.5" hidden="1" customHeight="1" outlineLevel="2" x14ac:dyDescent="0.25">
      <c r="A107" s="35" t="s">
        <v>113</v>
      </c>
      <c r="B107" s="46" t="s">
        <v>69</v>
      </c>
      <c r="C107" s="52">
        <v>3.4866442596851233E-2</v>
      </c>
      <c r="D107" s="52">
        <v>3.2665361518664345E-2</v>
      </c>
      <c r="E107" s="52">
        <v>3.9236843285925804E-2</v>
      </c>
      <c r="F107" s="53">
        <v>3.5567006498451167E-2</v>
      </c>
      <c r="G107" s="54">
        <v>3.4466977991976691E-2</v>
      </c>
    </row>
    <row r="108" spans="1:7" ht="22.5" hidden="1" customHeight="1" outlineLevel="2" x14ac:dyDescent="0.25">
      <c r="A108" s="35" t="s">
        <v>114</v>
      </c>
      <c r="B108" s="26" t="s">
        <v>11</v>
      </c>
      <c r="C108" s="36">
        <v>4364</v>
      </c>
      <c r="D108" s="36">
        <v>4396.8</v>
      </c>
      <c r="E108" s="36">
        <v>4283.7</v>
      </c>
      <c r="F108" s="37">
        <v>13044.5</v>
      </c>
      <c r="G108" s="34">
        <v>77452.5</v>
      </c>
    </row>
    <row r="109" spans="1:7" ht="22.5" hidden="1" customHeight="1" outlineLevel="2" x14ac:dyDescent="0.25">
      <c r="A109" s="35" t="s">
        <v>115</v>
      </c>
      <c r="B109" s="26" t="s">
        <v>11</v>
      </c>
      <c r="C109" s="36">
        <v>169</v>
      </c>
      <c r="D109" s="36">
        <v>167</v>
      </c>
      <c r="E109" s="36">
        <v>168</v>
      </c>
      <c r="F109" s="37">
        <v>504</v>
      </c>
      <c r="G109" s="34">
        <v>3018</v>
      </c>
    </row>
    <row r="110" spans="1:7" ht="22.5" hidden="1" customHeight="1" outlineLevel="2" thickBot="1" x14ac:dyDescent="0.3">
      <c r="A110" s="17" t="s">
        <v>116</v>
      </c>
      <c r="B110" s="49" t="s">
        <v>69</v>
      </c>
      <c r="C110" s="55">
        <v>0.65054030323764545</v>
      </c>
      <c r="D110" s="55">
        <v>0.65710481126619114</v>
      </c>
      <c r="E110" s="55">
        <v>0.639930325768859</v>
      </c>
      <c r="F110" s="55">
        <v>0.64919165200600182</v>
      </c>
      <c r="G110" s="56">
        <v>0.63947772744960163</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4364</v>
      </c>
      <c r="D112" s="57">
        <v>4396.8</v>
      </c>
      <c r="E112" s="57">
        <v>4283.7</v>
      </c>
      <c r="F112" s="58">
        <v>13044.5</v>
      </c>
      <c r="G112" s="59">
        <v>77452.5</v>
      </c>
    </row>
    <row r="113" spans="1:7" ht="22.5" hidden="1" customHeight="1" outlineLevel="1" x14ac:dyDescent="0.25">
      <c r="A113" s="35" t="s">
        <v>118</v>
      </c>
      <c r="B113" s="26" t="s">
        <v>11</v>
      </c>
      <c r="C113" s="36">
        <v>4096</v>
      </c>
      <c r="D113" s="36">
        <v>3732</v>
      </c>
      <c r="E113" s="36">
        <v>4022</v>
      </c>
      <c r="F113" s="37">
        <v>11850</v>
      </c>
      <c r="G113" s="34">
        <v>70554</v>
      </c>
    </row>
    <row r="114" spans="1:7" ht="22.5" hidden="1" customHeight="1" outlineLevel="1" x14ac:dyDescent="0.25">
      <c r="A114" s="35" t="s">
        <v>119</v>
      </c>
      <c r="B114" s="26" t="s">
        <v>11</v>
      </c>
      <c r="C114" s="36">
        <v>4034</v>
      </c>
      <c r="D114" s="36">
        <v>4082</v>
      </c>
      <c r="E114" s="36">
        <v>3979</v>
      </c>
      <c r="F114" s="37">
        <v>12095</v>
      </c>
      <c r="G114" s="34">
        <v>72200</v>
      </c>
    </row>
    <row r="115" spans="1:7" ht="22.5" hidden="1" customHeight="1" outlineLevel="1" x14ac:dyDescent="0.25">
      <c r="A115" s="35" t="s">
        <v>120</v>
      </c>
      <c r="B115" s="46" t="s">
        <v>69</v>
      </c>
      <c r="C115" s="52">
        <v>0.92438130155820353</v>
      </c>
      <c r="D115" s="52">
        <v>0.92840247452692859</v>
      </c>
      <c r="E115" s="52">
        <v>0.92886990218736143</v>
      </c>
      <c r="F115" s="52">
        <v>0.92721070182835674</v>
      </c>
      <c r="G115" s="60">
        <v>0.93218424195474647</v>
      </c>
    </row>
    <row r="116" spans="1:7" ht="22.5" hidden="1" customHeight="1" outlineLevel="1" x14ac:dyDescent="0.25">
      <c r="A116" s="35" t="s">
        <v>121</v>
      </c>
      <c r="B116" s="61" t="s">
        <v>122</v>
      </c>
      <c r="C116" s="36">
        <v>12229</v>
      </c>
      <c r="D116" s="36">
        <v>10059</v>
      </c>
      <c r="E116" s="36">
        <v>9626</v>
      </c>
      <c r="F116" s="37">
        <v>31914</v>
      </c>
      <c r="G116" s="34">
        <v>164164</v>
      </c>
    </row>
    <row r="117" spans="1:7" ht="22.5" hidden="1" customHeight="1" outlineLevel="1" x14ac:dyDescent="0.25">
      <c r="A117" s="35" t="s">
        <v>123</v>
      </c>
      <c r="B117" s="61" t="s">
        <v>124</v>
      </c>
      <c r="C117" s="43">
        <v>3.0314823996033713</v>
      </c>
      <c r="D117" s="43">
        <v>2.4642332190102891</v>
      </c>
      <c r="E117" s="43">
        <v>2.4192008042221662</v>
      </c>
      <c r="F117" s="44">
        <v>2.6386109962794544</v>
      </c>
      <c r="G117" s="45">
        <v>2.2737396121883657</v>
      </c>
    </row>
    <row r="118" spans="1:7" ht="22.5" hidden="1" customHeight="1" outlineLevel="1" x14ac:dyDescent="0.25">
      <c r="A118" s="35" t="s">
        <v>125</v>
      </c>
      <c r="B118" s="61" t="s">
        <v>122</v>
      </c>
      <c r="C118" s="36">
        <v>58468</v>
      </c>
      <c r="D118" s="36">
        <v>63720</v>
      </c>
      <c r="E118" s="36">
        <v>61892</v>
      </c>
      <c r="F118" s="37">
        <v>184080</v>
      </c>
      <c r="G118" s="34">
        <v>1063028</v>
      </c>
    </row>
    <row r="119" spans="1:7" ht="22.5" hidden="1" customHeight="1" outlineLevel="1" thickBot="1" x14ac:dyDescent="0.3">
      <c r="A119" s="17" t="s">
        <v>126</v>
      </c>
      <c r="B119" s="62" t="s">
        <v>124</v>
      </c>
      <c r="C119" s="63">
        <v>14.493802677243432</v>
      </c>
      <c r="D119" s="63">
        <v>15.60999510044096</v>
      </c>
      <c r="E119" s="63">
        <v>15.554661975370696</v>
      </c>
      <c r="F119" s="64">
        <v>15.219512195121951</v>
      </c>
      <c r="G119" s="65">
        <v>14.723379501385041</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3926.9200000000005</v>
      </c>
      <c r="D121" s="57">
        <v>3817.4700000000003</v>
      </c>
      <c r="E121" s="57">
        <v>3676.46</v>
      </c>
      <c r="F121" s="58">
        <v>11420.850000000002</v>
      </c>
      <c r="G121" s="66">
        <v>69082.899999999994</v>
      </c>
    </row>
    <row r="122" spans="1:7" ht="22.5" hidden="1" customHeight="1" outlineLevel="1" x14ac:dyDescent="0.25">
      <c r="A122" s="35" t="s">
        <v>47</v>
      </c>
      <c r="B122" s="26" t="s">
        <v>11</v>
      </c>
      <c r="C122" s="36">
        <v>4034</v>
      </c>
      <c r="D122" s="36">
        <v>4082</v>
      </c>
      <c r="E122" s="36">
        <v>3979</v>
      </c>
      <c r="F122" s="37">
        <v>12095</v>
      </c>
      <c r="G122" s="34">
        <v>72200</v>
      </c>
    </row>
    <row r="123" spans="1:7" ht="22.5" hidden="1" customHeight="1" outlineLevel="1" thickBot="1" x14ac:dyDescent="0.3">
      <c r="A123" s="17" t="s">
        <v>129</v>
      </c>
      <c r="B123" s="49" t="s">
        <v>69</v>
      </c>
      <c r="C123" s="55">
        <v>1.0272681898281604</v>
      </c>
      <c r="D123" s="55">
        <v>1.0692945851571851</v>
      </c>
      <c r="E123" s="55">
        <v>1.0822911169984168</v>
      </c>
      <c r="F123" s="67">
        <v>1.0590280057964161</v>
      </c>
      <c r="G123" s="68">
        <v>1.0451211515440146</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155.41</v>
      </c>
      <c r="D126" s="36">
        <v>170.41</v>
      </c>
      <c r="E126" s="36">
        <v>242</v>
      </c>
      <c r="F126" s="36">
        <v>567.81999999999994</v>
      </c>
      <c r="G126" s="34">
        <v>3622.89</v>
      </c>
    </row>
    <row r="127" spans="1:7" ht="22.5" hidden="1" customHeight="1" outlineLevel="2" x14ac:dyDescent="0.25">
      <c r="A127" s="69" t="s">
        <v>133</v>
      </c>
      <c r="B127" s="26" t="s">
        <v>11</v>
      </c>
      <c r="C127" s="36">
        <v>155.41</v>
      </c>
      <c r="D127" s="36">
        <v>170.41</v>
      </c>
      <c r="E127" s="36">
        <v>242</v>
      </c>
      <c r="F127" s="37">
        <v>567.81999999999994</v>
      </c>
      <c r="G127" s="34">
        <v>3622.89</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6.52</v>
      </c>
      <c r="D129" s="36">
        <v>5.63</v>
      </c>
      <c r="E129" s="36">
        <v>8</v>
      </c>
      <c r="F129" s="37">
        <v>20.149999999999999</v>
      </c>
      <c r="G129" s="34">
        <v>126.85</v>
      </c>
    </row>
    <row r="130" spans="1:7" ht="22.5" hidden="1" customHeight="1" outlineLevel="2" x14ac:dyDescent="0.25">
      <c r="A130" s="35" t="s">
        <v>49</v>
      </c>
      <c r="B130" s="26" t="s">
        <v>36</v>
      </c>
      <c r="C130" s="36">
        <v>23.835889570552148</v>
      </c>
      <c r="D130" s="36">
        <v>30.268206039076375</v>
      </c>
      <c r="E130" s="36">
        <v>30.25</v>
      </c>
      <c r="F130" s="37">
        <v>28.179652605459054</v>
      </c>
      <c r="G130" s="34">
        <v>28.560425699645251</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2.7</v>
      </c>
      <c r="D132" s="38">
        <v>0</v>
      </c>
      <c r="E132" s="38">
        <v>0</v>
      </c>
      <c r="F132" s="27">
        <v>2.7</v>
      </c>
      <c r="G132" s="28">
        <v>122.68</v>
      </c>
    </row>
    <row r="133" spans="1:7" ht="22.5" hidden="1" customHeight="1" outlineLevel="2" x14ac:dyDescent="0.25">
      <c r="A133" s="35" t="s">
        <v>138</v>
      </c>
      <c r="B133" s="26" t="s">
        <v>15</v>
      </c>
      <c r="C133" s="38">
        <v>5.13</v>
      </c>
      <c r="D133" s="38">
        <v>8</v>
      </c>
      <c r="E133" s="38">
        <v>8</v>
      </c>
      <c r="F133" s="27">
        <v>21.13</v>
      </c>
      <c r="G133" s="28">
        <v>21.13</v>
      </c>
    </row>
    <row r="134" spans="1:7" ht="22.5" hidden="1" customHeight="1" outlineLevel="2" x14ac:dyDescent="0.25">
      <c r="A134" s="35" t="s">
        <v>139</v>
      </c>
      <c r="B134" s="26" t="s">
        <v>11</v>
      </c>
      <c r="C134" s="36">
        <v>281.18</v>
      </c>
      <c r="D134" s="36">
        <v>464.42</v>
      </c>
      <c r="E134" s="36">
        <v>458.87</v>
      </c>
      <c r="F134" s="37">
        <v>1204.47</v>
      </c>
      <c r="G134" s="34">
        <v>5236.04</v>
      </c>
    </row>
    <row r="135" spans="1:7" ht="22.5" hidden="1" customHeight="1" outlineLevel="2" thickBot="1" x14ac:dyDescent="0.3">
      <c r="A135" s="17" t="s">
        <v>140</v>
      </c>
      <c r="B135" s="18" t="s">
        <v>36</v>
      </c>
      <c r="C135" s="63">
        <v>35.910600255427845</v>
      </c>
      <c r="D135" s="63">
        <v>58.052500000000002</v>
      </c>
      <c r="E135" s="63">
        <v>57.358750000000001</v>
      </c>
      <c r="F135" s="64">
        <v>50.544271926143523</v>
      </c>
      <c r="G135" s="65">
        <v>36.409429107850634</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128.69999999999999</v>
      </c>
      <c r="D137" s="57">
        <v>130.54</v>
      </c>
      <c r="E137" s="57">
        <v>128.29</v>
      </c>
      <c r="F137" s="58">
        <v>387.53</v>
      </c>
      <c r="G137" s="59">
        <v>2320.8199999999997</v>
      </c>
    </row>
    <row r="138" spans="1:7" ht="22.5" hidden="1" customHeight="1" outlineLevel="1" x14ac:dyDescent="0.25">
      <c r="A138" s="35" t="s">
        <v>144</v>
      </c>
      <c r="B138" s="71" t="s">
        <v>145</v>
      </c>
      <c r="C138" s="38">
        <v>31.903817550818044</v>
      </c>
      <c r="D138" s="38">
        <v>31.979421852033312</v>
      </c>
      <c r="E138" s="38">
        <v>32.241769288766015</v>
      </c>
      <c r="F138" s="38">
        <v>32.040512608515918</v>
      </c>
      <c r="G138" s="72">
        <v>32.14432132963988</v>
      </c>
    </row>
    <row r="139" spans="1:7" ht="22.5" hidden="1" customHeight="1" outlineLevel="1" x14ac:dyDescent="0.25">
      <c r="A139" s="35" t="s">
        <v>146</v>
      </c>
      <c r="B139" s="71" t="s">
        <v>147</v>
      </c>
      <c r="C139" s="73">
        <v>70588</v>
      </c>
      <c r="D139" s="73">
        <v>73580</v>
      </c>
      <c r="E139" s="73">
        <v>71600</v>
      </c>
      <c r="F139" s="37">
        <v>215768</v>
      </c>
      <c r="G139" s="74">
        <v>1229960</v>
      </c>
    </row>
    <row r="140" spans="1:7" ht="22.5" hidden="1" customHeight="1" outlineLevel="1" x14ac:dyDescent="0.25">
      <c r="A140" s="40" t="s">
        <v>148</v>
      </c>
      <c r="B140" s="71" t="s">
        <v>149</v>
      </c>
      <c r="C140" s="38">
        <v>17.498264749628159</v>
      </c>
      <c r="D140" s="38">
        <v>18.02547770700637</v>
      </c>
      <c r="E140" s="38">
        <v>17.994470972606184</v>
      </c>
      <c r="F140" s="38">
        <v>17.83943778420835</v>
      </c>
      <c r="G140" s="72">
        <v>17.03545706371191</v>
      </c>
    </row>
    <row r="141" spans="1:7" ht="22.5" hidden="1" customHeight="1" outlineLevel="1" x14ac:dyDescent="0.25">
      <c r="A141" s="35" t="s">
        <v>150</v>
      </c>
      <c r="B141" s="71" t="s">
        <v>151</v>
      </c>
      <c r="C141" s="36">
        <v>0</v>
      </c>
      <c r="D141" s="36">
        <v>164</v>
      </c>
      <c r="E141" s="36">
        <v>398</v>
      </c>
      <c r="F141" s="37">
        <v>562</v>
      </c>
      <c r="G141" s="39">
        <v>3369</v>
      </c>
    </row>
    <row r="142" spans="1:7" ht="22.5" hidden="1" customHeight="1" outlineLevel="1" x14ac:dyDescent="0.25">
      <c r="A142" s="35" t="s">
        <v>152</v>
      </c>
      <c r="B142" s="71" t="s">
        <v>153</v>
      </c>
      <c r="C142" s="38">
        <v>0</v>
      </c>
      <c r="D142" s="38">
        <v>4.0176384125428712E-2</v>
      </c>
      <c r="E142" s="38">
        <v>0.10002513194269917</v>
      </c>
      <c r="F142" s="27">
        <v>4.6465481603968579E-2</v>
      </c>
      <c r="G142" s="72">
        <v>4.6662049861495844E-2</v>
      </c>
    </row>
    <row r="143" spans="1:7" ht="22.5" hidden="1" customHeight="1" outlineLevel="1" thickBot="1" x14ac:dyDescent="0.3">
      <c r="A143" s="17" t="s">
        <v>154</v>
      </c>
      <c r="B143" s="75" t="s">
        <v>151</v>
      </c>
      <c r="C143" s="76">
        <v>67</v>
      </c>
      <c r="D143" s="76">
        <v>170</v>
      </c>
      <c r="E143" s="76">
        <v>98</v>
      </c>
      <c r="F143" s="77">
        <v>335</v>
      </c>
      <c r="G143" s="78">
        <v>1746</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18">
        <v>564</v>
      </c>
      <c r="D151" s="118">
        <v>442</v>
      </c>
      <c r="E151" s="118">
        <v>998</v>
      </c>
      <c r="F151" s="36">
        <v>2004</v>
      </c>
      <c r="G151" s="39">
        <v>12032</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18">
        <v>0</v>
      </c>
      <c r="D154" s="118">
        <v>1504</v>
      </c>
      <c r="E154" s="118">
        <v>618</v>
      </c>
      <c r="F154" s="36">
        <v>2122</v>
      </c>
      <c r="G154" s="39">
        <v>12256</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18">
        <v>2022</v>
      </c>
      <c r="D157" s="118">
        <v>2146</v>
      </c>
      <c r="E157" s="118">
        <v>2062</v>
      </c>
      <c r="F157" s="36">
        <v>6230</v>
      </c>
      <c r="G157" s="39">
        <v>35734</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10356</v>
      </c>
      <c r="D166" s="194"/>
      <c r="E166" s="194"/>
      <c r="F166" s="195"/>
      <c r="G166" s="86">
        <v>63932.259979248047</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93514.889984130903</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17" t="s">
        <v>176</v>
      </c>
      <c r="E173" s="117" t="s">
        <v>177</v>
      </c>
      <c r="F173" s="117" t="s">
        <v>178</v>
      </c>
      <c r="G173" s="96" t="s">
        <v>179</v>
      </c>
    </row>
    <row r="174" spans="1:10" ht="30.75" hidden="1" customHeight="1" outlineLevel="1" x14ac:dyDescent="0.25">
      <c r="A174" s="171" t="s">
        <v>213</v>
      </c>
      <c r="B174" s="172"/>
      <c r="C174" s="172"/>
      <c r="D174" s="97">
        <v>15</v>
      </c>
      <c r="E174" s="98" t="s">
        <v>201</v>
      </c>
      <c r="F174" s="98" t="s">
        <v>202</v>
      </c>
      <c r="G174" s="99">
        <v>35</v>
      </c>
    </row>
    <row r="175" spans="1:10" ht="30.75" hidden="1" customHeight="1" outlineLevel="1" x14ac:dyDescent="0.25">
      <c r="A175" s="171" t="s">
        <v>210</v>
      </c>
      <c r="B175" s="172"/>
      <c r="C175" s="172"/>
      <c r="D175" s="97" t="s">
        <v>232</v>
      </c>
      <c r="E175" s="98" t="s">
        <v>209</v>
      </c>
      <c r="F175" s="98" t="s">
        <v>202</v>
      </c>
      <c r="G175" s="99">
        <v>315</v>
      </c>
    </row>
    <row r="176" spans="1:10" ht="30.75" hidden="1" customHeight="1" outlineLevel="1" x14ac:dyDescent="0.25">
      <c r="A176" s="171" t="s">
        <v>233</v>
      </c>
      <c r="B176" s="172"/>
      <c r="C176" s="172"/>
      <c r="D176" s="97">
        <v>16</v>
      </c>
      <c r="E176" s="98" t="s">
        <v>196</v>
      </c>
      <c r="F176" s="98" t="s">
        <v>197</v>
      </c>
      <c r="G176" s="99">
        <v>330</v>
      </c>
    </row>
    <row r="177" spans="1:10" ht="30.75" hidden="1" customHeight="1" outlineLevel="1" x14ac:dyDescent="0.25">
      <c r="A177" s="171" t="s">
        <v>234</v>
      </c>
      <c r="B177" s="172"/>
      <c r="C177" s="172"/>
      <c r="D177" s="97">
        <v>22</v>
      </c>
      <c r="E177" s="98" t="s">
        <v>235</v>
      </c>
      <c r="F177" s="98" t="s">
        <v>202</v>
      </c>
      <c r="G177" s="99">
        <v>20</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700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17" t="s">
        <v>183</v>
      </c>
      <c r="E191" s="117" t="s">
        <v>184</v>
      </c>
      <c r="F191" s="117" t="s">
        <v>185</v>
      </c>
      <c r="G191" s="117" t="s">
        <v>177</v>
      </c>
      <c r="H191" s="117" t="s">
        <v>186</v>
      </c>
      <c r="I191" s="117"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236</v>
      </c>
      <c r="B204" s="184"/>
      <c r="C204" s="184"/>
      <c r="D204" s="184"/>
      <c r="E204" s="184"/>
      <c r="F204" s="184"/>
      <c r="G204" s="185"/>
    </row>
    <row r="205" spans="1:10" ht="30.75" hidden="1" customHeight="1" outlineLevel="1" x14ac:dyDescent="0.25">
      <c r="A205" s="165" t="s">
        <v>203</v>
      </c>
      <c r="B205" s="166"/>
      <c r="C205" s="166"/>
      <c r="D205" s="166"/>
      <c r="E205" s="166"/>
      <c r="F205" s="166"/>
      <c r="G205" s="167"/>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outlinePr summaryBelow="0"/>
  </sheetPr>
  <dimension ref="A1:J210"/>
  <sheetViews>
    <sheetView rightToLeft="1" topLeftCell="A13" zoomScaleSheetLayoutView="100" zoomScalePageLayoutView="66" workbookViewId="0">
      <selection activeCell="A13"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237</v>
      </c>
      <c r="B2" s="228" t="s">
        <v>1</v>
      </c>
      <c r="C2" s="229"/>
      <c r="D2" s="228" t="s">
        <v>238</v>
      </c>
      <c r="E2" s="229"/>
      <c r="F2" s="230">
        <v>43582</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80500</v>
      </c>
    </row>
    <row r="7" spans="1:8" ht="22.5" hidden="1" customHeight="1" outlineLevel="1" thickBot="1" x14ac:dyDescent="0.3">
      <c r="A7" s="17" t="s">
        <v>12</v>
      </c>
      <c r="B7" s="18" t="s">
        <v>11</v>
      </c>
      <c r="C7" s="19">
        <v>4015</v>
      </c>
      <c r="D7" s="19">
        <v>4294</v>
      </c>
      <c r="E7" s="19">
        <v>3910</v>
      </c>
      <c r="F7" s="19">
        <v>12219</v>
      </c>
      <c r="G7" s="20">
        <v>84419</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167.95</v>
      </c>
    </row>
    <row r="10" spans="1:8" ht="22.5" hidden="1" customHeight="1" outlineLevel="1" x14ac:dyDescent="0.25">
      <c r="A10" s="25" t="s">
        <v>16</v>
      </c>
      <c r="B10" s="26" t="s">
        <v>15</v>
      </c>
      <c r="C10" s="27">
        <v>0</v>
      </c>
      <c r="D10" s="27">
        <v>0</v>
      </c>
      <c r="E10" s="27">
        <v>0</v>
      </c>
      <c r="F10" s="27">
        <v>0</v>
      </c>
      <c r="G10" s="28">
        <v>0.05</v>
      </c>
    </row>
    <row r="11" spans="1:8" ht="22.5" hidden="1" customHeight="1" outlineLevel="1" x14ac:dyDescent="0.25">
      <c r="A11" s="29" t="s">
        <v>17</v>
      </c>
      <c r="B11" s="26" t="s">
        <v>15</v>
      </c>
      <c r="C11" s="27">
        <v>0</v>
      </c>
      <c r="D11" s="27">
        <v>0</v>
      </c>
      <c r="E11" s="27">
        <v>0</v>
      </c>
      <c r="F11" s="27">
        <v>0</v>
      </c>
      <c r="G11" s="28">
        <v>0.05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5032.97998046875</v>
      </c>
      <c r="D16" s="215"/>
      <c r="E16" s="215"/>
      <c r="F16" s="216"/>
      <c r="G16" s="34">
        <v>16259.560058593799</v>
      </c>
    </row>
    <row r="17" spans="1:7" ht="22.5" hidden="1" customHeight="1" outlineLevel="1" x14ac:dyDescent="0.25">
      <c r="A17" s="25" t="s">
        <v>24</v>
      </c>
      <c r="B17" s="26" t="s">
        <v>22</v>
      </c>
      <c r="C17" s="217">
        <v>199</v>
      </c>
      <c r="D17" s="218"/>
      <c r="E17" s="218"/>
      <c r="F17" s="219"/>
      <c r="G17" s="34">
        <v>641</v>
      </c>
    </row>
    <row r="18" spans="1:7" ht="22.5" hidden="1" customHeight="1" outlineLevel="1" thickBot="1" x14ac:dyDescent="0.3">
      <c r="A18" s="25" t="s">
        <v>25</v>
      </c>
      <c r="B18" s="26" t="s">
        <v>11</v>
      </c>
      <c r="C18" s="220">
        <v>142726.43994140625</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0</v>
      </c>
      <c r="D20" s="224"/>
      <c r="E20" s="224"/>
      <c r="F20" s="225"/>
      <c r="G20" s="34">
        <v>133.499998092651</v>
      </c>
    </row>
    <row r="21" spans="1:7" ht="22.5" hidden="1" customHeight="1" outlineLevel="1" x14ac:dyDescent="0.25">
      <c r="A21" s="25" t="s">
        <v>21</v>
      </c>
      <c r="B21" s="26" t="s">
        <v>22</v>
      </c>
      <c r="C21" s="217">
        <v>0</v>
      </c>
      <c r="D21" s="218"/>
      <c r="E21" s="218"/>
      <c r="F21" s="219"/>
      <c r="G21" s="34">
        <v>10</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41003.789999008201</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334</v>
      </c>
      <c r="D27" s="36">
        <v>5100</v>
      </c>
      <c r="E27" s="36">
        <v>5164</v>
      </c>
      <c r="F27" s="37">
        <v>10598</v>
      </c>
      <c r="G27" s="34">
        <v>86278</v>
      </c>
    </row>
    <row r="28" spans="1:7" ht="22.5" hidden="1" customHeight="1" outlineLevel="2" x14ac:dyDescent="0.25">
      <c r="A28" s="35" t="s">
        <v>33</v>
      </c>
      <c r="B28" s="26" t="s">
        <v>22</v>
      </c>
      <c r="C28" s="36">
        <v>0</v>
      </c>
      <c r="D28" s="36">
        <v>68</v>
      </c>
      <c r="E28" s="36">
        <v>84</v>
      </c>
      <c r="F28" s="37">
        <v>152</v>
      </c>
      <c r="G28" s="34">
        <v>1242</v>
      </c>
    </row>
    <row r="29" spans="1:7" ht="22.5" hidden="1" customHeight="1" outlineLevel="2" x14ac:dyDescent="0.25">
      <c r="A29" s="35" t="s">
        <v>34</v>
      </c>
      <c r="B29" s="26" t="s">
        <v>15</v>
      </c>
      <c r="C29" s="38">
        <v>0.37</v>
      </c>
      <c r="D29" s="38">
        <v>5.08</v>
      </c>
      <c r="E29" s="38">
        <v>4.78</v>
      </c>
      <c r="F29" s="27">
        <v>10.23</v>
      </c>
      <c r="G29" s="28">
        <v>78.62</v>
      </c>
    </row>
    <row r="30" spans="1:7" ht="22.5" hidden="1" customHeight="1" outlineLevel="2" x14ac:dyDescent="0.25">
      <c r="A30" s="35" t="s">
        <v>35</v>
      </c>
      <c r="B30" s="26" t="s">
        <v>36</v>
      </c>
      <c r="C30" s="36">
        <v>902.70270270270271</v>
      </c>
      <c r="D30" s="36">
        <v>1003.9370078740158</v>
      </c>
      <c r="E30" s="36">
        <v>1080.3347280334729</v>
      </c>
      <c r="F30" s="36">
        <v>1035.9726295210166</v>
      </c>
      <c r="G30" s="34">
        <v>1097.4052403968456</v>
      </c>
    </row>
    <row r="31" spans="1:7" ht="22.5" hidden="1" customHeight="1" outlineLevel="2" x14ac:dyDescent="0.25">
      <c r="A31" s="35" t="s">
        <v>37</v>
      </c>
      <c r="B31" s="26" t="s">
        <v>11</v>
      </c>
      <c r="C31" s="38">
        <v>180.82000732421901</v>
      </c>
      <c r="D31" s="38">
        <v>411.89999389648398</v>
      </c>
      <c r="E31" s="38">
        <v>0</v>
      </c>
      <c r="F31" s="27">
        <v>592.72000122070301</v>
      </c>
      <c r="G31" s="28">
        <v>4974.2100830078098</v>
      </c>
    </row>
    <row r="32" spans="1:7" ht="22.5" hidden="1" customHeight="1" outlineLevel="2" x14ac:dyDescent="0.25">
      <c r="A32" s="35" t="s">
        <v>38</v>
      </c>
      <c r="B32" s="26" t="s">
        <v>22</v>
      </c>
      <c r="C32" s="36">
        <v>7</v>
      </c>
      <c r="D32" s="36">
        <v>16</v>
      </c>
      <c r="E32" s="36">
        <v>0</v>
      </c>
      <c r="F32" s="37">
        <v>23</v>
      </c>
      <c r="G32" s="34">
        <v>194</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1.55</v>
      </c>
      <c r="D35" s="38">
        <v>4.47</v>
      </c>
      <c r="E35" s="38">
        <v>0</v>
      </c>
      <c r="F35" s="27">
        <v>6.02</v>
      </c>
      <c r="G35" s="28">
        <v>40.14</v>
      </c>
    </row>
    <row r="36" spans="1:8" ht="22.5" hidden="1" customHeight="1" outlineLevel="2" x14ac:dyDescent="0.25">
      <c r="A36" s="35" t="s">
        <v>42</v>
      </c>
      <c r="B36" s="26" t="s">
        <v>36</v>
      </c>
      <c r="C36" s="36">
        <v>116.65806924143162</v>
      </c>
      <c r="D36" s="36">
        <v>92.147649641271585</v>
      </c>
      <c r="E36" s="36">
        <v>0</v>
      </c>
      <c r="F36" s="36">
        <v>98.458471963571938</v>
      </c>
      <c r="G36" s="34">
        <v>123.92152673163451</v>
      </c>
    </row>
    <row r="37" spans="1:8" ht="22.5" hidden="1" customHeight="1" outlineLevel="2" x14ac:dyDescent="0.25">
      <c r="A37" s="35" t="s">
        <v>43</v>
      </c>
      <c r="B37" s="26" t="s">
        <v>11</v>
      </c>
      <c r="C37" s="36">
        <v>514.82000732421898</v>
      </c>
      <c r="D37" s="36">
        <v>5511.8999938964844</v>
      </c>
      <c r="E37" s="36">
        <v>5164</v>
      </c>
      <c r="F37" s="36">
        <v>11190.720001220703</v>
      </c>
      <c r="G37" s="39">
        <v>91252.210083007813</v>
      </c>
    </row>
    <row r="38" spans="1:8" ht="22.5" hidden="1" customHeight="1" outlineLevel="2" x14ac:dyDescent="0.25">
      <c r="A38" s="35" t="s">
        <v>44</v>
      </c>
      <c r="B38" s="26" t="s">
        <v>11</v>
      </c>
      <c r="C38" s="36">
        <v>4702</v>
      </c>
      <c r="D38" s="36">
        <v>4200</v>
      </c>
      <c r="E38" s="36">
        <v>4222</v>
      </c>
      <c r="F38" s="37">
        <v>13124</v>
      </c>
      <c r="G38" s="34">
        <v>87502</v>
      </c>
    </row>
    <row r="39" spans="1:8" ht="22.5" hidden="1" customHeight="1" outlineLevel="2" x14ac:dyDescent="0.25">
      <c r="A39" s="40" t="s">
        <v>45</v>
      </c>
      <c r="B39" s="26" t="s">
        <v>11</v>
      </c>
      <c r="C39" s="199">
        <v>76484.560058593706</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4229</v>
      </c>
      <c r="D41" s="36">
        <v>4075</v>
      </c>
      <c r="E41" s="36">
        <v>4106</v>
      </c>
      <c r="F41" s="37">
        <v>12410</v>
      </c>
      <c r="G41" s="34">
        <v>84944</v>
      </c>
    </row>
    <row r="42" spans="1:8" ht="22.5" hidden="1" customHeight="1" outlineLevel="2" x14ac:dyDescent="0.25">
      <c r="A42" s="35" t="s">
        <v>48</v>
      </c>
      <c r="B42" s="26" t="s">
        <v>15</v>
      </c>
      <c r="C42" s="38">
        <v>7.93</v>
      </c>
      <c r="D42" s="38">
        <v>7.93</v>
      </c>
      <c r="E42" s="38">
        <v>8</v>
      </c>
      <c r="F42" s="27">
        <v>23.86</v>
      </c>
      <c r="G42" s="28">
        <v>156.85</v>
      </c>
    </row>
    <row r="43" spans="1:8" ht="22.5" hidden="1" customHeight="1" outlineLevel="2" x14ac:dyDescent="0.25">
      <c r="A43" s="35" t="s">
        <v>49</v>
      </c>
      <c r="B43" s="26" t="s">
        <v>36</v>
      </c>
      <c r="C43" s="36">
        <v>533.29129886506939</v>
      </c>
      <c r="D43" s="36">
        <v>513.87137452711227</v>
      </c>
      <c r="E43" s="36">
        <v>513.25</v>
      </c>
      <c r="F43" s="37">
        <v>520.11735121542335</v>
      </c>
      <c r="G43" s="34">
        <v>541.56200191265543</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273.25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3662.9700000000003</v>
      </c>
      <c r="D62" s="36">
        <v>3852.77</v>
      </c>
      <c r="E62" s="36">
        <v>3911.33</v>
      </c>
      <c r="F62" s="36">
        <v>11427.07</v>
      </c>
      <c r="G62" s="34">
        <v>79784.789999999994</v>
      </c>
    </row>
    <row r="63" spans="1:7" ht="22.5" hidden="1" customHeight="1" outlineLevel="3" x14ac:dyDescent="0.25">
      <c r="A63" s="35" t="s">
        <v>68</v>
      </c>
      <c r="B63" s="46" t="s">
        <v>69</v>
      </c>
      <c r="C63" s="47">
        <v>0.8814263679305443</v>
      </c>
      <c r="D63" s="47">
        <v>0.92892447607750095</v>
      </c>
      <c r="E63" s="47">
        <v>0.92117993405558174</v>
      </c>
      <c r="F63" s="47">
        <v>0.91057502057885353</v>
      </c>
      <c r="G63" s="48">
        <v>0.91963084190733668</v>
      </c>
    </row>
    <row r="64" spans="1:7" ht="22.5" hidden="1" customHeight="1" outlineLevel="3" x14ac:dyDescent="0.25">
      <c r="A64" s="35" t="s">
        <v>70</v>
      </c>
      <c r="B64" s="26" t="s">
        <v>11</v>
      </c>
      <c r="C64" s="36">
        <v>455.44</v>
      </c>
      <c r="D64" s="36">
        <v>257.02999999999997</v>
      </c>
      <c r="E64" s="36">
        <v>296.49</v>
      </c>
      <c r="F64" s="37">
        <v>1008.96</v>
      </c>
      <c r="G64" s="34">
        <v>6134.18</v>
      </c>
    </row>
    <row r="65" spans="1:7" ht="22.5" hidden="1" customHeight="1" outlineLevel="3" x14ac:dyDescent="0.25">
      <c r="A65" s="35" t="s">
        <v>71</v>
      </c>
      <c r="B65" s="46" t="s">
        <v>69</v>
      </c>
      <c r="C65" s="47">
        <v>0.10959326038987134</v>
      </c>
      <c r="D65" s="47">
        <v>6.1971375941517408E-2</v>
      </c>
      <c r="E65" s="47">
        <v>6.9828073480923222E-2</v>
      </c>
      <c r="F65" s="47">
        <v>8.0399767636256725E-2</v>
      </c>
      <c r="G65" s="48">
        <v>7.0704969177848895E-2</v>
      </c>
    </row>
    <row r="66" spans="1:7" ht="22.5" hidden="1" customHeight="1" outlineLevel="3" x14ac:dyDescent="0.25">
      <c r="A66" s="35" t="s">
        <v>72</v>
      </c>
      <c r="B66" s="26" t="s">
        <v>11</v>
      </c>
      <c r="C66" s="36">
        <v>37.32</v>
      </c>
      <c r="D66" s="36">
        <v>37.760000000000005</v>
      </c>
      <c r="E66" s="36">
        <v>38.180000000000007</v>
      </c>
      <c r="F66" s="37">
        <v>113.26000000000002</v>
      </c>
      <c r="G66" s="34">
        <v>838.44</v>
      </c>
    </row>
    <row r="67" spans="1:7" ht="22.5" hidden="1" customHeight="1" outlineLevel="3" x14ac:dyDescent="0.25">
      <c r="A67" s="35" t="s">
        <v>73</v>
      </c>
      <c r="B67" s="46" t="s">
        <v>69</v>
      </c>
      <c r="C67" s="47">
        <v>8.9803716795845753E-3</v>
      </c>
      <c r="D67" s="47">
        <v>9.1041479809815893E-3</v>
      </c>
      <c r="E67" s="47">
        <v>8.9919924634950556E-3</v>
      </c>
      <c r="F67" s="47">
        <v>9.025211784889825E-3</v>
      </c>
      <c r="G67" s="48">
        <v>9.6641889148143083E-3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1.4640548264347646E-2</v>
      </c>
    </row>
    <row r="73" spans="1:7" ht="22.5" hidden="1" customHeight="1" outlineLevel="3" x14ac:dyDescent="0.25">
      <c r="A73" s="35" t="s">
        <v>79</v>
      </c>
      <c r="B73" s="26" t="s">
        <v>11</v>
      </c>
      <c r="C73" s="36">
        <v>1820.07</v>
      </c>
      <c r="D73" s="36">
        <v>1911.87</v>
      </c>
      <c r="E73" s="36">
        <v>1976.63</v>
      </c>
      <c r="F73" s="37">
        <v>5708.57</v>
      </c>
      <c r="G73" s="34">
        <v>39008</v>
      </c>
    </row>
    <row r="74" spans="1:7" ht="22.5" hidden="1" customHeight="1" outlineLevel="3" x14ac:dyDescent="0.25">
      <c r="A74" s="35" t="s">
        <v>80</v>
      </c>
      <c r="B74" s="46" t="s">
        <v>69</v>
      </c>
      <c r="C74" s="47">
        <v>0.88065630564372532</v>
      </c>
      <c r="D74" s="47">
        <v>0.9333616485302948</v>
      </c>
      <c r="E74" s="47">
        <v>0.92065170308198918</v>
      </c>
      <c r="F74" s="47">
        <v>0.91160924165772395</v>
      </c>
      <c r="G74" s="48">
        <v>0.90624663857258714</v>
      </c>
    </row>
    <row r="75" spans="1:7" ht="22.5" hidden="1" customHeight="1" outlineLevel="3" x14ac:dyDescent="0.25">
      <c r="A75" s="35" t="s">
        <v>81</v>
      </c>
      <c r="B75" s="26" t="s">
        <v>11</v>
      </c>
      <c r="C75" s="36">
        <v>227.99</v>
      </c>
      <c r="D75" s="36">
        <v>117.59</v>
      </c>
      <c r="E75" s="36">
        <v>150.94</v>
      </c>
      <c r="F75" s="37">
        <v>496.52000000000004</v>
      </c>
      <c r="G75" s="34">
        <v>2990.35</v>
      </c>
    </row>
    <row r="76" spans="1:7" ht="22.5" hidden="1" customHeight="1" outlineLevel="3" x14ac:dyDescent="0.25">
      <c r="A76" s="35" t="s">
        <v>82</v>
      </c>
      <c r="B76" s="46" t="s">
        <v>69</v>
      </c>
      <c r="C76" s="47">
        <v>0.11031489509948132</v>
      </c>
      <c r="D76" s="47">
        <v>5.740662087415848E-2</v>
      </c>
      <c r="E76" s="47">
        <v>7.030307546844651E-2</v>
      </c>
      <c r="F76" s="47">
        <v>7.9289948387756146E-2</v>
      </c>
      <c r="G76" s="48">
        <v>6.9472791110939708E-2</v>
      </c>
    </row>
    <row r="77" spans="1:7" ht="22.5" hidden="1" customHeight="1" outlineLevel="3" x14ac:dyDescent="0.25">
      <c r="A77" s="35" t="s">
        <v>83</v>
      </c>
      <c r="B77" s="26" t="s">
        <v>11</v>
      </c>
      <c r="C77" s="36">
        <v>18.66</v>
      </c>
      <c r="D77" s="36">
        <v>18.91</v>
      </c>
      <c r="E77" s="36">
        <v>19.420000000000002</v>
      </c>
      <c r="F77" s="37">
        <v>56.99</v>
      </c>
      <c r="G77" s="34">
        <v>414.94</v>
      </c>
    </row>
    <row r="78" spans="1:7" ht="22.5" hidden="1" customHeight="1" outlineLevel="3" x14ac:dyDescent="0.25">
      <c r="A78" s="35" t="s">
        <v>84</v>
      </c>
      <c r="B78" s="46" t="s">
        <v>69</v>
      </c>
      <c r="C78" s="47">
        <v>9.0287992567933736E-3</v>
      </c>
      <c r="D78" s="47">
        <v>9.2317305955467027E-3</v>
      </c>
      <c r="E78" s="47">
        <v>9.0452214495642738E-3</v>
      </c>
      <c r="F78" s="47">
        <v>9.1008099545199037E-3</v>
      </c>
      <c r="G78" s="48">
        <v>9.6400220521254444E-3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5.0919683743904124E-3</v>
      </c>
    </row>
    <row r="84" spans="1:7" ht="22.5" hidden="1" customHeight="1" outlineLevel="3" x14ac:dyDescent="0.25">
      <c r="A84" s="35" t="s">
        <v>90</v>
      </c>
      <c r="B84" s="26" t="s">
        <v>11</v>
      </c>
      <c r="C84" s="36">
        <v>1842.9</v>
      </c>
      <c r="D84" s="36">
        <v>1940.9</v>
      </c>
      <c r="E84" s="36">
        <v>1934.7</v>
      </c>
      <c r="F84" s="37">
        <v>5718.5</v>
      </c>
      <c r="G84" s="34">
        <v>39924.019999999997</v>
      </c>
    </row>
    <row r="85" spans="1:7" ht="22.5" hidden="1" customHeight="1" outlineLevel="3" x14ac:dyDescent="0.25">
      <c r="A85" s="35" t="s">
        <v>91</v>
      </c>
      <c r="B85" s="46" t="s">
        <v>69</v>
      </c>
      <c r="C85" s="47">
        <v>0.88218821355570354</v>
      </c>
      <c r="D85" s="47">
        <v>0.92459472463188186</v>
      </c>
      <c r="E85" s="47">
        <v>0.92172023954149807</v>
      </c>
      <c r="F85" s="47">
        <v>0.90954493328519315</v>
      </c>
      <c r="G85" s="48">
        <v>0.91330179800768363</v>
      </c>
    </row>
    <row r="86" spans="1:7" ht="22.5" hidden="1" customHeight="1" outlineLevel="3" x14ac:dyDescent="0.25">
      <c r="A86" s="35" t="s">
        <v>92</v>
      </c>
      <c r="B86" s="26" t="s">
        <v>11</v>
      </c>
      <c r="C86" s="36">
        <v>227.45</v>
      </c>
      <c r="D86" s="36">
        <v>139.44</v>
      </c>
      <c r="E86" s="36">
        <v>145.55000000000001</v>
      </c>
      <c r="F86" s="37">
        <v>512.44000000000005</v>
      </c>
      <c r="G86" s="34">
        <v>3143.83</v>
      </c>
    </row>
    <row r="87" spans="1:7" ht="22.5" hidden="1" customHeight="1" outlineLevel="3" x14ac:dyDescent="0.25">
      <c r="A87" s="35" t="s">
        <v>93</v>
      </c>
      <c r="B87" s="46" t="s">
        <v>69</v>
      </c>
      <c r="C87" s="47">
        <v>0.10887932561356815</v>
      </c>
      <c r="D87" s="47">
        <v>6.6425621311077127E-2</v>
      </c>
      <c r="E87" s="47">
        <v>6.9342213710272937E-2</v>
      </c>
      <c r="F87" s="47">
        <v>8.1505150933402895E-2</v>
      </c>
      <c r="G87" s="48">
        <v>7.1918248503795357E-2</v>
      </c>
    </row>
    <row r="88" spans="1:7" ht="22.5" hidden="1" customHeight="1" outlineLevel="3" x14ac:dyDescent="0.25">
      <c r="A88" s="35" t="s">
        <v>94</v>
      </c>
      <c r="B88" s="26" t="s">
        <v>11</v>
      </c>
      <c r="C88" s="36">
        <v>18.66</v>
      </c>
      <c r="D88" s="36">
        <v>18.850000000000001</v>
      </c>
      <c r="E88" s="36">
        <v>18.760000000000002</v>
      </c>
      <c r="F88" s="37">
        <v>56.27000000000001</v>
      </c>
      <c r="G88" s="34">
        <v>423.5</v>
      </c>
    </row>
    <row r="89" spans="1:7" ht="22.5" hidden="1" customHeight="1" outlineLevel="3" x14ac:dyDescent="0.25">
      <c r="A89" s="35" t="s">
        <v>95</v>
      </c>
      <c r="B89" s="46" t="s">
        <v>69</v>
      </c>
      <c r="C89" s="47">
        <v>8.9324608307284319E-3</v>
      </c>
      <c r="D89" s="47">
        <v>8.9796540570410491E-3</v>
      </c>
      <c r="E89" s="47">
        <v>8.9375467482289261E-3</v>
      </c>
      <c r="F89" s="47">
        <v>8.949915781403835E-3</v>
      </c>
      <c r="G89" s="48">
        <v>9.6879851141306421E-3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1110.56</v>
      </c>
      <c r="D94" s="36">
        <v>1117.31</v>
      </c>
      <c r="E94" s="36">
        <v>1115.57</v>
      </c>
      <c r="F94" s="37">
        <v>3343.4399999999996</v>
      </c>
      <c r="G94" s="34">
        <v>23780</v>
      </c>
    </row>
    <row r="95" spans="1:7" ht="22.5" hidden="1" customHeight="1" outlineLevel="2" x14ac:dyDescent="0.25">
      <c r="A95" s="35" t="s">
        <v>101</v>
      </c>
      <c r="B95" s="26" t="s">
        <v>11</v>
      </c>
      <c r="C95" s="36">
        <v>1117.8699999999999</v>
      </c>
      <c r="D95" s="36">
        <v>1119.1300000000001</v>
      </c>
      <c r="E95" s="36">
        <v>1118.25</v>
      </c>
      <c r="F95" s="37">
        <v>3355.25</v>
      </c>
      <c r="G95" s="34">
        <v>23832.57</v>
      </c>
    </row>
    <row r="96" spans="1:7" ht="22.5" hidden="1" customHeight="1" outlineLevel="2" x14ac:dyDescent="0.25">
      <c r="A96" s="35" t="s">
        <v>102</v>
      </c>
      <c r="B96" s="26" t="s">
        <v>11</v>
      </c>
      <c r="C96" s="36">
        <v>1113.3699999999999</v>
      </c>
      <c r="D96" s="36">
        <v>1115.44</v>
      </c>
      <c r="E96" s="36">
        <v>1112.81</v>
      </c>
      <c r="F96" s="37">
        <v>3341.62</v>
      </c>
      <c r="G96" s="34">
        <v>24111.81</v>
      </c>
    </row>
    <row r="97" spans="1:7" ht="22.5" hidden="1" customHeight="1" outlineLevel="2" x14ac:dyDescent="0.25">
      <c r="A97" s="35" t="s">
        <v>103</v>
      </c>
      <c r="B97" s="26" t="s">
        <v>11</v>
      </c>
      <c r="C97" s="36">
        <v>2386.5</v>
      </c>
      <c r="D97" s="36">
        <v>2362.1999999999998</v>
      </c>
      <c r="E97" s="36">
        <v>2403.1999999999998</v>
      </c>
      <c r="F97" s="37">
        <v>7151.9</v>
      </c>
      <c r="G97" s="34">
        <v>50103</v>
      </c>
    </row>
    <row r="98" spans="1:7" ht="22.5" hidden="1" customHeight="1" outlineLevel="2" x14ac:dyDescent="0.25">
      <c r="A98" s="35" t="s">
        <v>104</v>
      </c>
      <c r="B98" s="46" t="s">
        <v>69</v>
      </c>
      <c r="C98" s="52">
        <v>0.71413609432042613</v>
      </c>
      <c r="D98" s="52">
        <v>0.704738833132451</v>
      </c>
      <c r="E98" s="52">
        <v>0.71809551698275575</v>
      </c>
      <c r="F98" s="53">
        <v>0.71231864354785857</v>
      </c>
      <c r="G98" s="54">
        <v>0.69854908470453136</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1117.82</v>
      </c>
      <c r="D100" s="36">
        <v>1118.18</v>
      </c>
      <c r="E100" s="36">
        <v>1117.3800000000001</v>
      </c>
      <c r="F100" s="37">
        <v>3353.38</v>
      </c>
      <c r="G100" s="34">
        <v>23479.81</v>
      </c>
    </row>
    <row r="101" spans="1:7" ht="22.5" hidden="1" customHeight="1" outlineLevel="2" x14ac:dyDescent="0.25">
      <c r="A101" s="35" t="s">
        <v>107</v>
      </c>
      <c r="B101" s="26" t="s">
        <v>11</v>
      </c>
      <c r="C101" s="36">
        <v>1116.06</v>
      </c>
      <c r="D101" s="36">
        <v>1117.31</v>
      </c>
      <c r="E101" s="36">
        <v>1115.57</v>
      </c>
      <c r="F101" s="37">
        <v>3348.9399999999996</v>
      </c>
      <c r="G101" s="34">
        <v>23450.75</v>
      </c>
    </row>
    <row r="102" spans="1:7" ht="22.5" hidden="1" customHeight="1" outlineLevel="2" x14ac:dyDescent="0.25">
      <c r="A102" s="35" t="s">
        <v>108</v>
      </c>
      <c r="B102" s="26" t="s">
        <v>11</v>
      </c>
      <c r="C102" s="36">
        <v>1126</v>
      </c>
      <c r="D102" s="36">
        <v>1127.31</v>
      </c>
      <c r="E102" s="36">
        <v>1125.5</v>
      </c>
      <c r="F102" s="37">
        <v>3378.81</v>
      </c>
      <c r="G102" s="34">
        <v>22584.87</v>
      </c>
    </row>
    <row r="103" spans="1:7" ht="22.5" hidden="1" customHeight="1" outlineLevel="2" x14ac:dyDescent="0.25">
      <c r="A103" s="35" t="s">
        <v>109</v>
      </c>
      <c r="B103" s="26" t="s">
        <v>11</v>
      </c>
      <c r="C103" s="36">
        <v>2149.5</v>
      </c>
      <c r="D103" s="36">
        <v>2142.1</v>
      </c>
      <c r="E103" s="36">
        <v>2165.9</v>
      </c>
      <c r="F103" s="37">
        <v>6457.5</v>
      </c>
      <c r="G103" s="34">
        <v>43722.6</v>
      </c>
    </row>
    <row r="104" spans="1:7" ht="22.5" hidden="1" customHeight="1" outlineLevel="2" x14ac:dyDescent="0.25">
      <c r="A104" s="35" t="s">
        <v>110</v>
      </c>
      <c r="B104" s="46" t="s">
        <v>69</v>
      </c>
      <c r="C104" s="52">
        <v>0.63975499124968749</v>
      </c>
      <c r="D104" s="52">
        <v>0.63699892946354231</v>
      </c>
      <c r="E104" s="52">
        <v>0.64491059863925326</v>
      </c>
      <c r="F104" s="53">
        <v>0.64055319195367988</v>
      </c>
      <c r="G104" s="54">
        <v>0.62896251954422211</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182.69</v>
      </c>
      <c r="D106" s="36">
        <v>175.72000000000003</v>
      </c>
      <c r="E106" s="36">
        <v>163.37</v>
      </c>
      <c r="F106" s="37">
        <v>521.78</v>
      </c>
      <c r="G106" s="34">
        <v>3286.59</v>
      </c>
    </row>
    <row r="107" spans="1:7" ht="22.5" hidden="1" customHeight="1" outlineLevel="2" x14ac:dyDescent="0.25">
      <c r="A107" s="35" t="s">
        <v>113</v>
      </c>
      <c r="B107" s="46" t="s">
        <v>69</v>
      </c>
      <c r="C107" s="52">
        <v>4.0275573192239858E-2</v>
      </c>
      <c r="D107" s="52">
        <v>3.9011611127145185E-2</v>
      </c>
      <c r="E107" s="52">
        <v>3.5755400407082354E-2</v>
      </c>
      <c r="F107" s="53">
        <v>3.83396769879642E-2</v>
      </c>
      <c r="G107" s="54">
        <v>3.5028712845961013E-2</v>
      </c>
    </row>
    <row r="108" spans="1:7" ht="22.5" hidden="1" customHeight="1" outlineLevel="2" x14ac:dyDescent="0.25">
      <c r="A108" s="35" t="s">
        <v>114</v>
      </c>
      <c r="B108" s="26" t="s">
        <v>11</v>
      </c>
      <c r="C108" s="36">
        <v>4353.3</v>
      </c>
      <c r="D108" s="36">
        <v>4327.7</v>
      </c>
      <c r="E108" s="36">
        <v>4407.8</v>
      </c>
      <c r="F108" s="37">
        <v>13088.8</v>
      </c>
      <c r="G108" s="34">
        <v>90541.3</v>
      </c>
    </row>
    <row r="109" spans="1:7" ht="22.5" hidden="1" customHeight="1" outlineLevel="2" x14ac:dyDescent="0.25">
      <c r="A109" s="35" t="s">
        <v>115</v>
      </c>
      <c r="B109" s="26" t="s">
        <v>11</v>
      </c>
      <c r="C109" s="36">
        <v>176</v>
      </c>
      <c r="D109" s="36">
        <v>172</v>
      </c>
      <c r="E109" s="36">
        <v>178</v>
      </c>
      <c r="F109" s="37">
        <v>526</v>
      </c>
      <c r="G109" s="34">
        <v>3544</v>
      </c>
    </row>
    <row r="110" spans="1:7" ht="22.5" hidden="1" customHeight="1" outlineLevel="2" thickBot="1" x14ac:dyDescent="0.3">
      <c r="A110" s="17" t="s">
        <v>116</v>
      </c>
      <c r="B110" s="49" t="s">
        <v>69</v>
      </c>
      <c r="C110" s="55">
        <v>0.64958338804598248</v>
      </c>
      <c r="D110" s="55">
        <v>0.6445132158196667</v>
      </c>
      <c r="E110" s="55">
        <v>0.65738216397119797</v>
      </c>
      <c r="F110" s="55">
        <v>0.65049022336373541</v>
      </c>
      <c r="G110" s="56">
        <v>0.64104660010516867</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4353.3</v>
      </c>
      <c r="D112" s="57">
        <v>4327.7</v>
      </c>
      <c r="E112" s="57">
        <v>4407.8</v>
      </c>
      <c r="F112" s="58">
        <v>13088.8</v>
      </c>
      <c r="G112" s="59">
        <v>90541.3</v>
      </c>
    </row>
    <row r="113" spans="1:7" ht="22.5" hidden="1" customHeight="1" outlineLevel="1" x14ac:dyDescent="0.25">
      <c r="A113" s="35" t="s">
        <v>118</v>
      </c>
      <c r="B113" s="26" t="s">
        <v>11</v>
      </c>
      <c r="C113" s="36">
        <v>4064</v>
      </c>
      <c r="D113" s="36">
        <v>3762</v>
      </c>
      <c r="E113" s="36">
        <v>4140</v>
      </c>
      <c r="F113" s="37">
        <v>11966</v>
      </c>
      <c r="G113" s="34">
        <v>82520</v>
      </c>
    </row>
    <row r="114" spans="1:7" ht="22.5" hidden="1" customHeight="1" outlineLevel="1" x14ac:dyDescent="0.25">
      <c r="A114" s="35" t="s">
        <v>119</v>
      </c>
      <c r="B114" s="26" t="s">
        <v>11</v>
      </c>
      <c r="C114" s="36">
        <v>4015</v>
      </c>
      <c r="D114" s="36">
        <v>4294</v>
      </c>
      <c r="E114" s="36">
        <v>3910</v>
      </c>
      <c r="F114" s="37">
        <v>12219</v>
      </c>
      <c r="G114" s="34">
        <v>84419</v>
      </c>
    </row>
    <row r="115" spans="1:7" ht="22.5" hidden="1" customHeight="1" outlineLevel="1" x14ac:dyDescent="0.25">
      <c r="A115" s="35" t="s">
        <v>120</v>
      </c>
      <c r="B115" s="46" t="s">
        <v>69</v>
      </c>
      <c r="C115" s="52">
        <v>0.92228883835251418</v>
      </c>
      <c r="D115" s="52">
        <v>0.99221295376296881</v>
      </c>
      <c r="E115" s="52">
        <v>0.88706384137211303</v>
      </c>
      <c r="F115" s="52">
        <v>0.93354623800501202</v>
      </c>
      <c r="G115" s="60">
        <v>0.93238113435526104</v>
      </c>
    </row>
    <row r="116" spans="1:7" ht="22.5" hidden="1" customHeight="1" outlineLevel="1" x14ac:dyDescent="0.25">
      <c r="A116" s="35" t="s">
        <v>121</v>
      </c>
      <c r="B116" s="61" t="s">
        <v>122</v>
      </c>
      <c r="C116" s="36">
        <v>8894</v>
      </c>
      <c r="D116" s="36">
        <v>9995</v>
      </c>
      <c r="E116" s="36">
        <v>9589</v>
      </c>
      <c r="F116" s="37">
        <v>28478</v>
      </c>
      <c r="G116" s="34">
        <v>192642</v>
      </c>
    </row>
    <row r="117" spans="1:7" ht="22.5" hidden="1" customHeight="1" outlineLevel="1" x14ac:dyDescent="0.25">
      <c r="A117" s="35" t="s">
        <v>123</v>
      </c>
      <c r="B117" s="61" t="s">
        <v>124</v>
      </c>
      <c r="C117" s="43">
        <v>2.2151930261519301</v>
      </c>
      <c r="D117" s="43">
        <v>2.3276665114112713</v>
      </c>
      <c r="E117" s="43">
        <v>2.4524296675191817</v>
      </c>
      <c r="F117" s="44">
        <v>2.3306326213274411</v>
      </c>
      <c r="G117" s="45">
        <v>2.2819744370343171</v>
      </c>
    </row>
    <row r="118" spans="1:7" ht="22.5" hidden="1" customHeight="1" outlineLevel="1" x14ac:dyDescent="0.25">
      <c r="A118" s="35" t="s">
        <v>125</v>
      </c>
      <c r="B118" s="61" t="s">
        <v>122</v>
      </c>
      <c r="C118" s="36">
        <v>60792</v>
      </c>
      <c r="D118" s="36">
        <v>59676</v>
      </c>
      <c r="E118" s="36">
        <v>62356</v>
      </c>
      <c r="F118" s="37">
        <v>182824</v>
      </c>
      <c r="G118" s="34">
        <v>1245852</v>
      </c>
    </row>
    <row r="119" spans="1:7" ht="22.5" hidden="1" customHeight="1" outlineLevel="1" thickBot="1" x14ac:dyDescent="0.3">
      <c r="A119" s="17" t="s">
        <v>126</v>
      </c>
      <c r="B119" s="62" t="s">
        <v>124</v>
      </c>
      <c r="C119" s="63">
        <v>15.141220423412204</v>
      </c>
      <c r="D119" s="63">
        <v>13.897531439217513</v>
      </c>
      <c r="E119" s="63">
        <v>15.947826086956521</v>
      </c>
      <c r="F119" s="64">
        <v>14.962271871675259</v>
      </c>
      <c r="G119" s="65">
        <v>14.757957331880263</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3700.2900000000004</v>
      </c>
      <c r="D121" s="57">
        <v>3890.53</v>
      </c>
      <c r="E121" s="57">
        <v>3949.5099999999998</v>
      </c>
      <c r="F121" s="58">
        <v>11540.33</v>
      </c>
      <c r="G121" s="66">
        <v>80623.23</v>
      </c>
    </row>
    <row r="122" spans="1:7" ht="22.5" hidden="1" customHeight="1" outlineLevel="1" x14ac:dyDescent="0.25">
      <c r="A122" s="35" t="s">
        <v>47</v>
      </c>
      <c r="B122" s="26" t="s">
        <v>11</v>
      </c>
      <c r="C122" s="36">
        <v>4015</v>
      </c>
      <c r="D122" s="36">
        <v>4294</v>
      </c>
      <c r="E122" s="36">
        <v>3910</v>
      </c>
      <c r="F122" s="37">
        <v>12219</v>
      </c>
      <c r="G122" s="34">
        <v>84419</v>
      </c>
    </row>
    <row r="123" spans="1:7" ht="22.5" hidden="1" customHeight="1" outlineLevel="1" thickBot="1" x14ac:dyDescent="0.3">
      <c r="A123" s="17" t="s">
        <v>129</v>
      </c>
      <c r="B123" s="49" t="s">
        <v>69</v>
      </c>
      <c r="C123" s="55">
        <v>1.0850500906685692</v>
      </c>
      <c r="D123" s="55">
        <v>1.1037056647808909</v>
      </c>
      <c r="E123" s="55">
        <v>0.9899962273801054</v>
      </c>
      <c r="F123" s="67">
        <v>1.0588085436031724</v>
      </c>
      <c r="G123" s="68">
        <v>1.0470803514074045</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160.79</v>
      </c>
      <c r="D126" s="36">
        <v>198</v>
      </c>
      <c r="E126" s="36">
        <v>242.5</v>
      </c>
      <c r="F126" s="36">
        <v>601.29</v>
      </c>
      <c r="G126" s="34">
        <v>4224.18</v>
      </c>
    </row>
    <row r="127" spans="1:7" ht="22.5" hidden="1" customHeight="1" outlineLevel="2" x14ac:dyDescent="0.25">
      <c r="A127" s="69" t="s">
        <v>133</v>
      </c>
      <c r="B127" s="26" t="s">
        <v>11</v>
      </c>
      <c r="C127" s="36">
        <v>160.79</v>
      </c>
      <c r="D127" s="36">
        <v>198</v>
      </c>
      <c r="E127" s="36">
        <v>242.5</v>
      </c>
      <c r="F127" s="37">
        <v>601.29</v>
      </c>
      <c r="G127" s="34">
        <v>4224.18</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6.05</v>
      </c>
      <c r="D129" s="36">
        <v>6.6</v>
      </c>
      <c r="E129" s="36">
        <v>8</v>
      </c>
      <c r="F129" s="37">
        <v>20.65</v>
      </c>
      <c r="G129" s="34">
        <v>147.5</v>
      </c>
    </row>
    <row r="130" spans="1:7" ht="22.5" hidden="1" customHeight="1" outlineLevel="2" x14ac:dyDescent="0.25">
      <c r="A130" s="35" t="s">
        <v>49</v>
      </c>
      <c r="B130" s="26" t="s">
        <v>36</v>
      </c>
      <c r="C130" s="36">
        <v>26.57685950413223</v>
      </c>
      <c r="D130" s="36">
        <v>30</v>
      </c>
      <c r="E130" s="36">
        <v>30.3125</v>
      </c>
      <c r="F130" s="37">
        <v>29.118159806295399</v>
      </c>
      <c r="G130" s="34">
        <v>28.638508474576273</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0.03</v>
      </c>
      <c r="E132" s="38">
        <v>0</v>
      </c>
      <c r="F132" s="27">
        <v>0.03</v>
      </c>
      <c r="G132" s="28">
        <v>122.71</v>
      </c>
    </row>
    <row r="133" spans="1:7" ht="22.5" hidden="1" customHeight="1" outlineLevel="2" x14ac:dyDescent="0.25">
      <c r="A133" s="35" t="s">
        <v>138</v>
      </c>
      <c r="B133" s="26" t="s">
        <v>15</v>
      </c>
      <c r="C133" s="38">
        <v>8</v>
      </c>
      <c r="D133" s="38">
        <v>8</v>
      </c>
      <c r="E133" s="38">
        <v>8</v>
      </c>
      <c r="F133" s="27">
        <v>24</v>
      </c>
      <c r="G133" s="28">
        <v>45.13</v>
      </c>
    </row>
    <row r="134" spans="1:7" ht="22.5" hidden="1" customHeight="1" outlineLevel="2" x14ac:dyDescent="0.25">
      <c r="A134" s="35" t="s">
        <v>139</v>
      </c>
      <c r="B134" s="26" t="s">
        <v>11</v>
      </c>
      <c r="C134" s="36">
        <v>343.14</v>
      </c>
      <c r="D134" s="36">
        <v>257.02999999999997</v>
      </c>
      <c r="E134" s="36">
        <v>302.94</v>
      </c>
      <c r="F134" s="37">
        <v>903.1099999999999</v>
      </c>
      <c r="G134" s="34">
        <v>6139.15</v>
      </c>
    </row>
    <row r="135" spans="1:7" ht="22.5" hidden="1" customHeight="1" outlineLevel="2" thickBot="1" x14ac:dyDescent="0.3">
      <c r="A135" s="17" t="s">
        <v>140</v>
      </c>
      <c r="B135" s="18" t="s">
        <v>36</v>
      </c>
      <c r="C135" s="63">
        <v>42.892499999999998</v>
      </c>
      <c r="D135" s="63">
        <v>32.008717310087171</v>
      </c>
      <c r="E135" s="63">
        <v>37.8675</v>
      </c>
      <c r="F135" s="64">
        <v>37.582605076987093</v>
      </c>
      <c r="G135" s="65">
        <v>36.577395138226883</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127.06</v>
      </c>
      <c r="D137" s="57">
        <v>129.22</v>
      </c>
      <c r="E137" s="57">
        <v>130.82</v>
      </c>
      <c r="F137" s="58">
        <v>387.09999999999997</v>
      </c>
      <c r="G137" s="59">
        <v>2707.92</v>
      </c>
    </row>
    <row r="138" spans="1:7" ht="22.5" hidden="1" customHeight="1" outlineLevel="1" x14ac:dyDescent="0.25">
      <c r="A138" s="35" t="s">
        <v>144</v>
      </c>
      <c r="B138" s="71" t="s">
        <v>145</v>
      </c>
      <c r="C138" s="38">
        <v>31.646326276463263</v>
      </c>
      <c r="D138" s="38">
        <v>30.09315323707499</v>
      </c>
      <c r="E138" s="38">
        <v>33.45780051150895</v>
      </c>
      <c r="F138" s="38">
        <v>31.680170226696124</v>
      </c>
      <c r="G138" s="72">
        <v>32.077139032682219</v>
      </c>
    </row>
    <row r="139" spans="1:7" ht="22.5" hidden="1" customHeight="1" outlineLevel="1" x14ac:dyDescent="0.25">
      <c r="A139" s="35" t="s">
        <v>146</v>
      </c>
      <c r="B139" s="71" t="s">
        <v>147</v>
      </c>
      <c r="C139" s="73">
        <v>69656</v>
      </c>
      <c r="D139" s="73">
        <v>69664</v>
      </c>
      <c r="E139" s="73">
        <v>71936</v>
      </c>
      <c r="F139" s="37">
        <v>211256</v>
      </c>
      <c r="G139" s="74">
        <v>1441216</v>
      </c>
    </row>
    <row r="140" spans="1:7" ht="22.5" hidden="1" customHeight="1" outlineLevel="1" x14ac:dyDescent="0.25">
      <c r="A140" s="40" t="s">
        <v>148</v>
      </c>
      <c r="B140" s="71" t="s">
        <v>149</v>
      </c>
      <c r="C140" s="38">
        <v>17.348941469489414</v>
      </c>
      <c r="D140" s="38">
        <v>16.223567768979972</v>
      </c>
      <c r="E140" s="38">
        <v>18.397953964194372</v>
      </c>
      <c r="F140" s="38">
        <v>17.289139864146001</v>
      </c>
      <c r="G140" s="72">
        <v>17.072175695044955</v>
      </c>
    </row>
    <row r="141" spans="1:7" ht="22.5" hidden="1" customHeight="1" outlineLevel="1" x14ac:dyDescent="0.25">
      <c r="A141" s="35" t="s">
        <v>150</v>
      </c>
      <c r="B141" s="71" t="s">
        <v>151</v>
      </c>
      <c r="C141" s="36">
        <v>379</v>
      </c>
      <c r="D141" s="36">
        <v>0</v>
      </c>
      <c r="E141" s="36">
        <v>1</v>
      </c>
      <c r="F141" s="37">
        <v>380</v>
      </c>
      <c r="G141" s="39">
        <v>3749</v>
      </c>
    </row>
    <row r="142" spans="1:7" ht="22.5" hidden="1" customHeight="1" outlineLevel="1" x14ac:dyDescent="0.25">
      <c r="A142" s="35" t="s">
        <v>152</v>
      </c>
      <c r="B142" s="71" t="s">
        <v>153</v>
      </c>
      <c r="C142" s="38">
        <v>9.4396014943960146E-2</v>
      </c>
      <c r="D142" s="38">
        <v>0</v>
      </c>
      <c r="E142" s="38">
        <v>2.5575447570332479E-4</v>
      </c>
      <c r="F142" s="27">
        <v>3.1099107946640479E-2</v>
      </c>
      <c r="G142" s="72">
        <v>4.4409433895213166E-2</v>
      </c>
    </row>
    <row r="143" spans="1:7" ht="22.5" hidden="1" customHeight="1" outlineLevel="1" thickBot="1" x14ac:dyDescent="0.3">
      <c r="A143" s="17" t="s">
        <v>154</v>
      </c>
      <c r="B143" s="75" t="s">
        <v>151</v>
      </c>
      <c r="C143" s="76">
        <v>92</v>
      </c>
      <c r="D143" s="76">
        <v>116</v>
      </c>
      <c r="E143" s="76">
        <v>92</v>
      </c>
      <c r="F143" s="77">
        <v>300</v>
      </c>
      <c r="G143" s="78">
        <v>2046</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19">
        <v>592</v>
      </c>
      <c r="D151" s="119">
        <v>282</v>
      </c>
      <c r="E151" s="119">
        <v>1090</v>
      </c>
      <c r="F151" s="36">
        <v>1964</v>
      </c>
      <c r="G151" s="39">
        <v>13996</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19">
        <v>0</v>
      </c>
      <c r="D154" s="119">
        <v>1476</v>
      </c>
      <c r="E154" s="119">
        <v>524</v>
      </c>
      <c r="F154" s="36">
        <v>2000</v>
      </c>
      <c r="G154" s="39">
        <v>14256</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19">
        <v>1676</v>
      </c>
      <c r="D157" s="119">
        <v>1986</v>
      </c>
      <c r="E157" s="119">
        <v>1228</v>
      </c>
      <c r="F157" s="36">
        <v>4890</v>
      </c>
      <c r="G157" s="39">
        <v>40624</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8854</v>
      </c>
      <c r="D166" s="194"/>
      <c r="E166" s="194"/>
      <c r="F166" s="195"/>
      <c r="G166" s="86">
        <v>72786.259979248047</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96959.889984130903</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20" t="s">
        <v>176</v>
      </c>
      <c r="E173" s="120" t="s">
        <v>177</v>
      </c>
      <c r="F173" s="120" t="s">
        <v>178</v>
      </c>
      <c r="G173" s="96" t="s">
        <v>179</v>
      </c>
    </row>
    <row r="174" spans="1:10" ht="30.75" hidden="1" customHeight="1" outlineLevel="1" x14ac:dyDescent="0.25">
      <c r="A174" s="171" t="s">
        <v>239</v>
      </c>
      <c r="B174" s="172"/>
      <c r="C174" s="172"/>
      <c r="D174" s="97">
        <v>16</v>
      </c>
      <c r="E174" s="98" t="s">
        <v>196</v>
      </c>
      <c r="F174" s="98" t="s">
        <v>197</v>
      </c>
      <c r="G174" s="99">
        <v>290</v>
      </c>
    </row>
    <row r="175" spans="1:10" ht="30.75" hidden="1" customHeight="1" outlineLevel="1" x14ac:dyDescent="0.25">
      <c r="A175" s="171" t="s">
        <v>200</v>
      </c>
      <c r="B175" s="172"/>
      <c r="C175" s="172"/>
      <c r="D175" s="97">
        <v>22</v>
      </c>
      <c r="E175" s="98" t="s">
        <v>212</v>
      </c>
      <c r="F175" s="98" t="s">
        <v>197</v>
      </c>
      <c r="G175" s="99">
        <v>30</v>
      </c>
    </row>
    <row r="176" spans="1:10" ht="30.75" hidden="1" customHeight="1" outlineLevel="1" x14ac:dyDescent="0.25">
      <c r="A176" s="171" t="s">
        <v>240</v>
      </c>
      <c r="B176" s="172"/>
      <c r="C176" s="172"/>
      <c r="D176" s="97">
        <v>23</v>
      </c>
      <c r="E176" s="98" t="s">
        <v>201</v>
      </c>
      <c r="F176" s="98" t="s">
        <v>202</v>
      </c>
      <c r="G176" s="99">
        <v>55</v>
      </c>
    </row>
    <row r="177" spans="1:10" ht="30.75" hidden="1" customHeight="1" outlineLevel="1" x14ac:dyDescent="0.25">
      <c r="A177" s="171" t="s">
        <v>241</v>
      </c>
      <c r="B177" s="172"/>
      <c r="C177" s="172"/>
      <c r="D177" s="97">
        <v>23</v>
      </c>
      <c r="E177" s="98" t="s">
        <v>209</v>
      </c>
      <c r="F177" s="98" t="s">
        <v>202</v>
      </c>
      <c r="G177" s="99">
        <v>180</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555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20" t="s">
        <v>183</v>
      </c>
      <c r="E191" s="120" t="s">
        <v>184</v>
      </c>
      <c r="F191" s="120" t="s">
        <v>185</v>
      </c>
      <c r="G191" s="120" t="s">
        <v>177</v>
      </c>
      <c r="H191" s="120" t="s">
        <v>186</v>
      </c>
      <c r="I191" s="120"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242</v>
      </c>
      <c r="B204" s="184"/>
      <c r="C204" s="184"/>
      <c r="D204" s="184"/>
      <c r="E204" s="184"/>
      <c r="F204" s="184"/>
      <c r="G204" s="185"/>
    </row>
    <row r="205" spans="1:10" ht="30.75" hidden="1" customHeight="1" outlineLevel="1" x14ac:dyDescent="0.25">
      <c r="A205" s="165" t="s">
        <v>203</v>
      </c>
      <c r="B205" s="166"/>
      <c r="C205" s="166"/>
      <c r="D205" s="166"/>
      <c r="E205" s="166"/>
      <c r="F205" s="166"/>
      <c r="G205" s="167"/>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170" zoomScaleSheetLayoutView="100" zoomScalePageLayoutView="66" workbookViewId="0">
      <selection activeCell="A146"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243</v>
      </c>
      <c r="B2" s="228" t="s">
        <v>1</v>
      </c>
      <c r="C2" s="229"/>
      <c r="D2" s="228" t="s">
        <v>244</v>
      </c>
      <c r="E2" s="229"/>
      <c r="F2" s="230">
        <v>43583</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92000</v>
      </c>
    </row>
    <row r="7" spans="1:8" ht="22.5" hidden="1" customHeight="1" outlineLevel="1" thickBot="1" x14ac:dyDescent="0.3">
      <c r="A7" s="17" t="s">
        <v>12</v>
      </c>
      <c r="B7" s="18" t="s">
        <v>11</v>
      </c>
      <c r="C7" s="19">
        <v>4115</v>
      </c>
      <c r="D7" s="19">
        <v>4021</v>
      </c>
      <c r="E7" s="19">
        <v>4109</v>
      </c>
      <c r="F7" s="19">
        <v>12245</v>
      </c>
      <c r="G7" s="20">
        <v>96664</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191.95</v>
      </c>
    </row>
    <row r="10" spans="1:8" ht="22.5" hidden="1" customHeight="1" outlineLevel="1" x14ac:dyDescent="0.25">
      <c r="A10" s="25" t="s">
        <v>16</v>
      </c>
      <c r="B10" s="26" t="s">
        <v>15</v>
      </c>
      <c r="C10" s="27">
        <v>0</v>
      </c>
      <c r="D10" s="27">
        <v>0</v>
      </c>
      <c r="E10" s="27">
        <v>0</v>
      </c>
      <c r="F10" s="27">
        <v>0</v>
      </c>
      <c r="G10" s="28">
        <v>0.05</v>
      </c>
    </row>
    <row r="11" spans="1:8" ht="22.5" hidden="1" customHeight="1" outlineLevel="1" x14ac:dyDescent="0.25">
      <c r="A11" s="29" t="s">
        <v>17</v>
      </c>
      <c r="B11" s="26" t="s">
        <v>15</v>
      </c>
      <c r="C11" s="27">
        <v>0</v>
      </c>
      <c r="D11" s="27">
        <v>0</v>
      </c>
      <c r="E11" s="27">
        <v>0</v>
      </c>
      <c r="F11" s="27">
        <v>0</v>
      </c>
      <c r="G11" s="28">
        <v>0.05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4966.39990234375</v>
      </c>
      <c r="D16" s="215"/>
      <c r="E16" s="215"/>
      <c r="F16" s="216"/>
      <c r="G16" s="34">
        <v>21225.9599609375</v>
      </c>
    </row>
    <row r="17" spans="1:7" ht="22.5" hidden="1" customHeight="1" outlineLevel="1" x14ac:dyDescent="0.25">
      <c r="A17" s="25" t="s">
        <v>24</v>
      </c>
      <c r="B17" s="26" t="s">
        <v>22</v>
      </c>
      <c r="C17" s="217">
        <v>197</v>
      </c>
      <c r="D17" s="218"/>
      <c r="E17" s="218"/>
      <c r="F17" s="219"/>
      <c r="G17" s="34">
        <v>838</v>
      </c>
    </row>
    <row r="18" spans="1:7" ht="22.5" hidden="1" customHeight="1" outlineLevel="1" thickBot="1" x14ac:dyDescent="0.3">
      <c r="A18" s="25" t="s">
        <v>25</v>
      </c>
      <c r="B18" s="26" t="s">
        <v>11</v>
      </c>
      <c r="C18" s="220">
        <v>137760.04003906224</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14.8500003814697</v>
      </c>
      <c r="D20" s="224"/>
      <c r="E20" s="224"/>
      <c r="F20" s="225"/>
      <c r="G20" s="34">
        <v>163.19999885559099</v>
      </c>
    </row>
    <row r="21" spans="1:7" ht="22.5" hidden="1" customHeight="1" outlineLevel="1" x14ac:dyDescent="0.25">
      <c r="A21" s="25" t="s">
        <v>21</v>
      </c>
      <c r="B21" s="26" t="s">
        <v>22</v>
      </c>
      <c r="C21" s="217">
        <v>1</v>
      </c>
      <c r="D21" s="218"/>
      <c r="E21" s="218"/>
      <c r="F21" s="219"/>
      <c r="G21" s="34">
        <v>12</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41033.489999771067</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3252</v>
      </c>
      <c r="D27" s="36">
        <v>4692</v>
      </c>
      <c r="E27" s="36">
        <v>4746</v>
      </c>
      <c r="F27" s="37">
        <v>12690</v>
      </c>
      <c r="G27" s="34">
        <v>98968</v>
      </c>
    </row>
    <row r="28" spans="1:7" ht="22.5" hidden="1" customHeight="1" outlineLevel="2" x14ac:dyDescent="0.25">
      <c r="A28" s="35" t="s">
        <v>33</v>
      </c>
      <c r="B28" s="26" t="s">
        <v>22</v>
      </c>
      <c r="C28" s="36">
        <v>45</v>
      </c>
      <c r="D28" s="36">
        <v>59</v>
      </c>
      <c r="E28" s="36">
        <v>70</v>
      </c>
      <c r="F28" s="37">
        <v>174</v>
      </c>
      <c r="G28" s="34">
        <v>1416</v>
      </c>
    </row>
    <row r="29" spans="1:7" ht="22.5" hidden="1" customHeight="1" outlineLevel="2" x14ac:dyDescent="0.25">
      <c r="A29" s="35" t="s">
        <v>34</v>
      </c>
      <c r="B29" s="26" t="s">
        <v>15</v>
      </c>
      <c r="C29" s="38">
        <v>2.78</v>
      </c>
      <c r="D29" s="38">
        <v>4.2300000000000004</v>
      </c>
      <c r="E29" s="38">
        <v>4.3499999999999996</v>
      </c>
      <c r="F29" s="27">
        <v>11.36</v>
      </c>
      <c r="G29" s="28">
        <v>89.98</v>
      </c>
    </row>
    <row r="30" spans="1:7" ht="22.5" hidden="1" customHeight="1" outlineLevel="2" x14ac:dyDescent="0.25">
      <c r="A30" s="35" t="s">
        <v>35</v>
      </c>
      <c r="B30" s="26" t="s">
        <v>36</v>
      </c>
      <c r="C30" s="36">
        <v>1169.7841726618706</v>
      </c>
      <c r="D30" s="36">
        <v>1109.2198581560283</v>
      </c>
      <c r="E30" s="36">
        <v>1091.0344827586207</v>
      </c>
      <c r="F30" s="36">
        <v>1117.0774647887324</v>
      </c>
      <c r="G30" s="34">
        <v>1099.8888641920425</v>
      </c>
    </row>
    <row r="31" spans="1:7" ht="22.5" hidden="1" customHeight="1" outlineLevel="2" x14ac:dyDescent="0.25">
      <c r="A31" s="35" t="s">
        <v>37</v>
      </c>
      <c r="B31" s="26" t="s">
        <v>11</v>
      </c>
      <c r="C31" s="38">
        <v>233.00999450683599</v>
      </c>
      <c r="D31" s="38">
        <v>437.79998779296898</v>
      </c>
      <c r="E31" s="38">
        <v>0</v>
      </c>
      <c r="F31" s="27">
        <v>670.80998229980491</v>
      </c>
      <c r="G31" s="28">
        <v>5645.0200805664099</v>
      </c>
    </row>
    <row r="32" spans="1:7" ht="22.5" hidden="1" customHeight="1" outlineLevel="2" x14ac:dyDescent="0.25">
      <c r="A32" s="35" t="s">
        <v>38</v>
      </c>
      <c r="B32" s="26" t="s">
        <v>22</v>
      </c>
      <c r="C32" s="36">
        <v>9</v>
      </c>
      <c r="D32" s="36">
        <v>17</v>
      </c>
      <c r="E32" s="36">
        <v>0</v>
      </c>
      <c r="F32" s="37">
        <v>26</v>
      </c>
      <c r="G32" s="34">
        <v>220</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2.2999999999999998</v>
      </c>
      <c r="D35" s="38">
        <v>6.67</v>
      </c>
      <c r="E35" s="38">
        <v>0.13</v>
      </c>
      <c r="F35" s="27">
        <v>9.1</v>
      </c>
      <c r="G35" s="28">
        <v>49.24</v>
      </c>
    </row>
    <row r="36" spans="1:8" ht="22.5" hidden="1" customHeight="1" outlineLevel="2" x14ac:dyDescent="0.25">
      <c r="A36" s="35" t="s">
        <v>42</v>
      </c>
      <c r="B36" s="26" t="s">
        <v>36</v>
      </c>
      <c r="C36" s="36">
        <v>101.30869326384175</v>
      </c>
      <c r="D36" s="36">
        <v>65.63717957915577</v>
      </c>
      <c r="E36" s="36">
        <v>0</v>
      </c>
      <c r="F36" s="36">
        <v>73.71538267030823</v>
      </c>
      <c r="G36" s="34">
        <v>114.64297482872482</v>
      </c>
    </row>
    <row r="37" spans="1:8" ht="22.5" hidden="1" customHeight="1" outlineLevel="2" x14ac:dyDescent="0.25">
      <c r="A37" s="35" t="s">
        <v>43</v>
      </c>
      <c r="B37" s="26" t="s">
        <v>11</v>
      </c>
      <c r="C37" s="36">
        <v>3485.0099945068359</v>
      </c>
      <c r="D37" s="36">
        <v>5129.7999877929687</v>
      </c>
      <c r="E37" s="36">
        <v>4746</v>
      </c>
      <c r="F37" s="36">
        <v>13360.809982299805</v>
      </c>
      <c r="G37" s="39">
        <v>104613.02008056641</v>
      </c>
    </row>
    <row r="38" spans="1:8" ht="22.5" hidden="1" customHeight="1" outlineLevel="2" x14ac:dyDescent="0.25">
      <c r="A38" s="35" t="s">
        <v>44</v>
      </c>
      <c r="B38" s="26" t="s">
        <v>11</v>
      </c>
      <c r="C38" s="36">
        <v>4048</v>
      </c>
      <c r="D38" s="36">
        <v>4170</v>
      </c>
      <c r="E38" s="36">
        <v>4212</v>
      </c>
      <c r="F38" s="37">
        <v>12430</v>
      </c>
      <c r="G38" s="34">
        <v>99932</v>
      </c>
    </row>
    <row r="39" spans="1:8" ht="22.5" hidden="1" customHeight="1" outlineLevel="2" x14ac:dyDescent="0.25">
      <c r="A39" s="40" t="s">
        <v>45</v>
      </c>
      <c r="B39" s="26" t="s">
        <v>11</v>
      </c>
      <c r="C39" s="199">
        <v>77415.370010376006</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3959</v>
      </c>
      <c r="D41" s="36">
        <v>4175</v>
      </c>
      <c r="E41" s="36">
        <v>4182</v>
      </c>
      <c r="F41" s="37">
        <v>12316</v>
      </c>
      <c r="G41" s="34">
        <v>97260</v>
      </c>
    </row>
    <row r="42" spans="1:8" ht="22.5" hidden="1" customHeight="1" outlineLevel="2" x14ac:dyDescent="0.25">
      <c r="A42" s="35" t="s">
        <v>48</v>
      </c>
      <c r="B42" s="26" t="s">
        <v>15</v>
      </c>
      <c r="C42" s="38">
        <v>7.62</v>
      </c>
      <c r="D42" s="38">
        <v>8</v>
      </c>
      <c r="E42" s="38">
        <v>7.97</v>
      </c>
      <c r="F42" s="27">
        <v>23.59</v>
      </c>
      <c r="G42" s="28">
        <v>180.44</v>
      </c>
    </row>
    <row r="43" spans="1:8" ht="22.5" hidden="1" customHeight="1" outlineLevel="2" x14ac:dyDescent="0.25">
      <c r="A43" s="35" t="s">
        <v>49</v>
      </c>
      <c r="B43" s="26" t="s">
        <v>36</v>
      </c>
      <c r="C43" s="36">
        <v>519.5538057742782</v>
      </c>
      <c r="D43" s="36">
        <v>521.875</v>
      </c>
      <c r="E43" s="36">
        <v>524.71769134253452</v>
      </c>
      <c r="F43" s="37">
        <v>522.08562950402711</v>
      </c>
      <c r="G43" s="34">
        <v>539.01573930392374</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297.5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3819.9300000000003</v>
      </c>
      <c r="D62" s="36">
        <v>3821.84</v>
      </c>
      <c r="E62" s="36">
        <v>3740.5</v>
      </c>
      <c r="F62" s="36">
        <v>11382.27</v>
      </c>
      <c r="G62" s="34">
        <v>91167.06</v>
      </c>
    </row>
    <row r="63" spans="1:7" ht="22.5" hidden="1" customHeight="1" outlineLevel="3" x14ac:dyDescent="0.25">
      <c r="A63" s="35" t="s">
        <v>68</v>
      </c>
      <c r="B63" s="46" t="s">
        <v>69</v>
      </c>
      <c r="C63" s="47">
        <v>0.92125089835667062</v>
      </c>
      <c r="D63" s="47">
        <v>0.92128493532415068</v>
      </c>
      <c r="E63" s="47">
        <v>0.92127138159920197</v>
      </c>
      <c r="F63" s="47">
        <v>0.92126905808907966</v>
      </c>
      <c r="G63" s="48">
        <v>0.91983505595667137</v>
      </c>
    </row>
    <row r="64" spans="1:7" ht="22.5" hidden="1" customHeight="1" outlineLevel="3" x14ac:dyDescent="0.25">
      <c r="A64" s="35" t="s">
        <v>70</v>
      </c>
      <c r="B64" s="26" t="s">
        <v>11</v>
      </c>
      <c r="C64" s="36">
        <v>289.3</v>
      </c>
      <c r="D64" s="36">
        <v>289.28999999999996</v>
      </c>
      <c r="E64" s="36">
        <v>283.19</v>
      </c>
      <c r="F64" s="37">
        <v>861.78</v>
      </c>
      <c r="G64" s="34">
        <v>6995.96</v>
      </c>
    </row>
    <row r="65" spans="1:7" ht="22.5" hidden="1" customHeight="1" outlineLevel="3" x14ac:dyDescent="0.25">
      <c r="A65" s="35" t="s">
        <v>71</v>
      </c>
      <c r="B65" s="46" t="s">
        <v>69</v>
      </c>
      <c r="C65" s="47">
        <v>6.9770358329755991E-2</v>
      </c>
      <c r="D65" s="47">
        <v>6.9735655846378572E-2</v>
      </c>
      <c r="E65" s="47">
        <v>6.9748654606356902E-2</v>
      </c>
      <c r="F65" s="47">
        <v>6.9751574060359409E-2</v>
      </c>
      <c r="G65" s="48">
        <v>7.0586122422623201E-2</v>
      </c>
    </row>
    <row r="66" spans="1:7" ht="22.5" hidden="1" customHeight="1" outlineLevel="3" x14ac:dyDescent="0.25">
      <c r="A66" s="35" t="s">
        <v>72</v>
      </c>
      <c r="B66" s="26" t="s">
        <v>11</v>
      </c>
      <c r="C66" s="36">
        <v>37.230000000000004</v>
      </c>
      <c r="D66" s="36">
        <v>37.25</v>
      </c>
      <c r="E66" s="36">
        <v>36.46</v>
      </c>
      <c r="F66" s="37">
        <v>110.94</v>
      </c>
      <c r="G66" s="34">
        <v>949.38</v>
      </c>
    </row>
    <row r="67" spans="1:7" ht="22.5" hidden="1" customHeight="1" outlineLevel="3" x14ac:dyDescent="0.25">
      <c r="A67" s="35" t="s">
        <v>73</v>
      </c>
      <c r="B67" s="46" t="s">
        <v>69</v>
      </c>
      <c r="C67" s="47">
        <v>8.9787433135735065E-3</v>
      </c>
      <c r="D67" s="47">
        <v>8.9794088294707815E-3</v>
      </c>
      <c r="E67" s="47">
        <v>8.9799637944410916E-3</v>
      </c>
      <c r="F67" s="47">
        <v>8.9793678505607835E-3</v>
      </c>
      <c r="G67" s="48">
        <v>9.5788216207053807E-3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1.2898120850754468E-2</v>
      </c>
    </row>
    <row r="73" spans="1:7" ht="22.5" hidden="1" customHeight="1" outlineLevel="3" x14ac:dyDescent="0.25">
      <c r="A73" s="35" t="s">
        <v>79</v>
      </c>
      <c r="B73" s="26" t="s">
        <v>11</v>
      </c>
      <c r="C73" s="36">
        <v>1857.93</v>
      </c>
      <c r="D73" s="36">
        <v>1731.04</v>
      </c>
      <c r="E73" s="36">
        <v>1764.8</v>
      </c>
      <c r="F73" s="37">
        <v>5353.77</v>
      </c>
      <c r="G73" s="34">
        <v>44361.77</v>
      </c>
    </row>
    <row r="74" spans="1:7" ht="22.5" hidden="1" customHeight="1" outlineLevel="3" x14ac:dyDescent="0.25">
      <c r="A74" s="35" t="s">
        <v>80</v>
      </c>
      <c r="B74" s="46" t="s">
        <v>69</v>
      </c>
      <c r="C74" s="47">
        <v>0.92071082743207144</v>
      </c>
      <c r="D74" s="47">
        <v>0.92072188033551583</v>
      </c>
      <c r="E74" s="47">
        <v>0.9207059719635432</v>
      </c>
      <c r="F74" s="47">
        <v>0.9207128005902171</v>
      </c>
      <c r="G74" s="48">
        <v>0.90796831161473546</v>
      </c>
    </row>
    <row r="75" spans="1:7" ht="22.5" hidden="1" customHeight="1" outlineLevel="3" x14ac:dyDescent="0.25">
      <c r="A75" s="35" t="s">
        <v>81</v>
      </c>
      <c r="B75" s="26" t="s">
        <v>11</v>
      </c>
      <c r="C75" s="36">
        <v>141.77000000000001</v>
      </c>
      <c r="D75" s="36">
        <v>132.06</v>
      </c>
      <c r="E75" s="36">
        <v>134.66999999999999</v>
      </c>
      <c r="F75" s="37">
        <v>408.5</v>
      </c>
      <c r="G75" s="34">
        <v>3398.85</v>
      </c>
    </row>
    <row r="76" spans="1:7" ht="22.5" hidden="1" customHeight="1" outlineLevel="3" x14ac:dyDescent="0.25">
      <c r="A76" s="35" t="s">
        <v>82</v>
      </c>
      <c r="B76" s="46" t="s">
        <v>69</v>
      </c>
      <c r="C76" s="47">
        <v>7.0255162468470161E-2</v>
      </c>
      <c r="D76" s="47">
        <v>7.0241318234765357E-2</v>
      </c>
      <c r="E76" s="47">
        <v>7.0258087740441039E-2</v>
      </c>
      <c r="F76" s="47">
        <v>7.0251650526844386E-2</v>
      </c>
      <c r="G76" s="48">
        <v>6.956548613663846E-2</v>
      </c>
    </row>
    <row r="77" spans="1:7" ht="22.5" hidden="1" customHeight="1" outlineLevel="3" x14ac:dyDescent="0.25">
      <c r="A77" s="35" t="s">
        <v>83</v>
      </c>
      <c r="B77" s="26" t="s">
        <v>11</v>
      </c>
      <c r="C77" s="36">
        <v>18.23</v>
      </c>
      <c r="D77" s="36">
        <v>16.989999999999998</v>
      </c>
      <c r="E77" s="36">
        <v>17.32</v>
      </c>
      <c r="F77" s="37">
        <v>52.54</v>
      </c>
      <c r="G77" s="34">
        <v>467.48</v>
      </c>
    </row>
    <row r="78" spans="1:7" ht="22.5" hidden="1" customHeight="1" outlineLevel="3" x14ac:dyDescent="0.25">
      <c r="A78" s="35" t="s">
        <v>84</v>
      </c>
      <c r="B78" s="46" t="s">
        <v>69</v>
      </c>
      <c r="C78" s="47">
        <v>9.0340100994583551E-3</v>
      </c>
      <c r="D78" s="47">
        <v>9.0368014297187889E-3</v>
      </c>
      <c r="E78" s="47">
        <v>9.0359402960157355E-3</v>
      </c>
      <c r="F78" s="47">
        <v>9.0355488829385652E-3</v>
      </c>
      <c r="G78" s="48">
        <v>9.5680813978715595E-3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4.4292885837021925E-3</v>
      </c>
    </row>
    <row r="84" spans="1:7" ht="22.5" hidden="1" customHeight="1" outlineLevel="3" x14ac:dyDescent="0.25">
      <c r="A84" s="35" t="s">
        <v>90</v>
      </c>
      <c r="B84" s="26" t="s">
        <v>11</v>
      </c>
      <c r="C84" s="36">
        <v>1962</v>
      </c>
      <c r="D84" s="36">
        <v>2090.8000000000002</v>
      </c>
      <c r="E84" s="36">
        <v>1975.7</v>
      </c>
      <c r="F84" s="37">
        <v>6028.5</v>
      </c>
      <c r="G84" s="34">
        <v>45952.52</v>
      </c>
    </row>
    <row r="85" spans="1:7" ht="22.5" hidden="1" customHeight="1" outlineLevel="3" x14ac:dyDescent="0.25">
      <c r="A85" s="35" t="s">
        <v>91</v>
      </c>
      <c r="B85" s="46" t="s">
        <v>69</v>
      </c>
      <c r="C85" s="47">
        <v>0.92176290679483019</v>
      </c>
      <c r="D85" s="47">
        <v>0.92175162787826947</v>
      </c>
      <c r="E85" s="47">
        <v>0.92177702299193787</v>
      </c>
      <c r="F85" s="47">
        <v>0.92176362118473809</v>
      </c>
      <c r="G85" s="48">
        <v>0.91440303799967049</v>
      </c>
    </row>
    <row r="86" spans="1:7" ht="22.5" hidden="1" customHeight="1" outlineLevel="3" x14ac:dyDescent="0.25">
      <c r="A86" s="35" t="s">
        <v>92</v>
      </c>
      <c r="B86" s="26" t="s">
        <v>11</v>
      </c>
      <c r="C86" s="36">
        <v>147.53</v>
      </c>
      <c r="D86" s="36">
        <v>157.22999999999999</v>
      </c>
      <c r="E86" s="36">
        <v>148.52000000000001</v>
      </c>
      <c r="F86" s="37">
        <v>453.28</v>
      </c>
      <c r="G86" s="34">
        <v>3597.11</v>
      </c>
    </row>
    <row r="87" spans="1:7" ht="22.5" hidden="1" customHeight="1" outlineLevel="3" x14ac:dyDescent="0.25">
      <c r="A87" s="35" t="s">
        <v>93</v>
      </c>
      <c r="B87" s="46" t="s">
        <v>69</v>
      </c>
      <c r="C87" s="47">
        <v>6.9310744974231037E-2</v>
      </c>
      <c r="D87" s="47">
        <v>6.9316533600201014E-2</v>
      </c>
      <c r="E87" s="47">
        <v>6.9293072558972824E-2</v>
      </c>
      <c r="F87" s="47">
        <v>6.9306960970493173E-2</v>
      </c>
      <c r="G87" s="48">
        <v>7.1578409889577227E-2</v>
      </c>
    </row>
    <row r="88" spans="1:7" ht="22.5" hidden="1" customHeight="1" outlineLevel="3" x14ac:dyDescent="0.25">
      <c r="A88" s="35" t="s">
        <v>94</v>
      </c>
      <c r="B88" s="26" t="s">
        <v>11</v>
      </c>
      <c r="C88" s="36">
        <v>19</v>
      </c>
      <c r="D88" s="36">
        <v>20.260000000000002</v>
      </c>
      <c r="E88" s="36">
        <v>19.14</v>
      </c>
      <c r="F88" s="37">
        <v>58.400000000000006</v>
      </c>
      <c r="G88" s="34">
        <v>481.9</v>
      </c>
    </row>
    <row r="89" spans="1:7" ht="22.5" hidden="1" customHeight="1" outlineLevel="3" x14ac:dyDescent="0.25">
      <c r="A89" s="35" t="s">
        <v>95</v>
      </c>
      <c r="B89" s="46" t="s">
        <v>69</v>
      </c>
      <c r="C89" s="47">
        <v>8.9263482309387219E-3</v>
      </c>
      <c r="D89" s="47">
        <v>8.9318385215294335E-3</v>
      </c>
      <c r="E89" s="47">
        <v>8.9299044490892803E-3</v>
      </c>
      <c r="F89" s="47">
        <v>8.9294178447688003E-3</v>
      </c>
      <c r="G89" s="48">
        <v>9.5892635270501212E-3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1115</v>
      </c>
      <c r="D94" s="36">
        <v>1114.25</v>
      </c>
      <c r="E94" s="36">
        <v>998</v>
      </c>
      <c r="F94" s="37">
        <v>3227.25</v>
      </c>
      <c r="G94" s="34">
        <v>27007.25</v>
      </c>
    </row>
    <row r="95" spans="1:7" ht="22.5" hidden="1" customHeight="1" outlineLevel="2" x14ac:dyDescent="0.25">
      <c r="A95" s="35" t="s">
        <v>101</v>
      </c>
      <c r="B95" s="26" t="s">
        <v>11</v>
      </c>
      <c r="C95" s="36">
        <v>1117.68</v>
      </c>
      <c r="D95" s="36">
        <v>1116.1300000000001</v>
      </c>
      <c r="E95" s="36">
        <v>1123.6199999999999</v>
      </c>
      <c r="F95" s="37">
        <v>3357.4300000000003</v>
      </c>
      <c r="G95" s="34">
        <v>27190</v>
      </c>
    </row>
    <row r="96" spans="1:7" ht="22.5" hidden="1" customHeight="1" outlineLevel="2" x14ac:dyDescent="0.25">
      <c r="A96" s="35" t="s">
        <v>102</v>
      </c>
      <c r="B96" s="26" t="s">
        <v>11</v>
      </c>
      <c r="C96" s="36">
        <v>1114.1300000000001</v>
      </c>
      <c r="D96" s="36">
        <v>1111.56</v>
      </c>
      <c r="E96" s="36">
        <v>1123.6199999999999</v>
      </c>
      <c r="F96" s="37">
        <v>3349.31</v>
      </c>
      <c r="G96" s="34">
        <v>27461.119999999999</v>
      </c>
    </row>
    <row r="97" spans="1:7" ht="22.5" hidden="1" customHeight="1" outlineLevel="2" x14ac:dyDescent="0.25">
      <c r="A97" s="35" t="s">
        <v>103</v>
      </c>
      <c r="B97" s="26" t="s">
        <v>11</v>
      </c>
      <c r="C97" s="36">
        <v>2389.4</v>
      </c>
      <c r="D97" s="36">
        <v>2368.6</v>
      </c>
      <c r="E97" s="36">
        <v>2308</v>
      </c>
      <c r="F97" s="37">
        <v>7066</v>
      </c>
      <c r="G97" s="34">
        <v>57169</v>
      </c>
    </row>
    <row r="98" spans="1:7" ht="22.5" hidden="1" customHeight="1" outlineLevel="2" x14ac:dyDescent="0.25">
      <c r="A98" s="35" t="s">
        <v>104</v>
      </c>
      <c r="B98" s="46" t="s">
        <v>69</v>
      </c>
      <c r="C98" s="52">
        <v>0.7139335665902754</v>
      </c>
      <c r="D98" s="52">
        <v>0.70875000748068484</v>
      </c>
      <c r="E98" s="52">
        <v>0.71119547398651572</v>
      </c>
      <c r="F98" s="53">
        <v>0.71129526001133481</v>
      </c>
      <c r="G98" s="54">
        <v>0.70009969584256948</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1117.69</v>
      </c>
      <c r="D100" s="36">
        <v>1114.31</v>
      </c>
      <c r="E100" s="36">
        <v>1123.6199999999999</v>
      </c>
      <c r="F100" s="37">
        <v>3355.62</v>
      </c>
      <c r="G100" s="34">
        <v>26835.43</v>
      </c>
    </row>
    <row r="101" spans="1:7" ht="22.5" hidden="1" customHeight="1" outlineLevel="2" x14ac:dyDescent="0.25">
      <c r="A101" s="35" t="s">
        <v>107</v>
      </c>
      <c r="B101" s="26" t="s">
        <v>11</v>
      </c>
      <c r="C101" s="36">
        <v>1115.93</v>
      </c>
      <c r="D101" s="36">
        <v>1114.25</v>
      </c>
      <c r="E101" s="36">
        <v>1121.82</v>
      </c>
      <c r="F101" s="37">
        <v>3352</v>
      </c>
      <c r="G101" s="34">
        <v>26802.75</v>
      </c>
    </row>
    <row r="102" spans="1:7" ht="22.5" hidden="1" customHeight="1" outlineLevel="2" x14ac:dyDescent="0.25">
      <c r="A102" s="35" t="s">
        <v>108</v>
      </c>
      <c r="B102" s="26" t="s">
        <v>11</v>
      </c>
      <c r="C102" s="36">
        <v>1125.8800000000001</v>
      </c>
      <c r="D102" s="36">
        <v>1124.18</v>
      </c>
      <c r="E102" s="36">
        <v>1131.82</v>
      </c>
      <c r="F102" s="37">
        <v>3381.88</v>
      </c>
      <c r="G102" s="34">
        <v>25966.75</v>
      </c>
    </row>
    <row r="103" spans="1:7" ht="22.5" hidden="1" customHeight="1" outlineLevel="2" x14ac:dyDescent="0.25">
      <c r="A103" s="35" t="s">
        <v>109</v>
      </c>
      <c r="B103" s="26" t="s">
        <v>11</v>
      </c>
      <c r="C103" s="36">
        <v>2165.8000000000002</v>
      </c>
      <c r="D103" s="36">
        <v>2152.5</v>
      </c>
      <c r="E103" s="36">
        <v>2185</v>
      </c>
      <c r="F103" s="37">
        <v>6503.3</v>
      </c>
      <c r="G103" s="34">
        <v>50225.9</v>
      </c>
    </row>
    <row r="104" spans="1:7" ht="22.5" hidden="1" customHeight="1" outlineLevel="2" x14ac:dyDescent="0.25">
      <c r="A104" s="35" t="s">
        <v>110</v>
      </c>
      <c r="B104" s="46" t="s">
        <v>69</v>
      </c>
      <c r="C104" s="52">
        <v>0.64467926774817685</v>
      </c>
      <c r="D104" s="52">
        <v>0.64201220494282296</v>
      </c>
      <c r="E104" s="52">
        <v>0.6469741743306705</v>
      </c>
      <c r="F104" s="53">
        <v>0.64456117746171759</v>
      </c>
      <c r="G104" s="54">
        <v>0.63093956618013491</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187.66000000000003</v>
      </c>
      <c r="D106" s="36">
        <v>191.19</v>
      </c>
      <c r="E106" s="36">
        <v>160.56</v>
      </c>
      <c r="F106" s="37">
        <v>539.41000000000008</v>
      </c>
      <c r="G106" s="34">
        <v>3826</v>
      </c>
    </row>
    <row r="107" spans="1:7" ht="22.5" hidden="1" customHeight="1" outlineLevel="2" x14ac:dyDescent="0.25">
      <c r="A107" s="35" t="s">
        <v>113</v>
      </c>
      <c r="B107" s="46" t="s">
        <v>69</v>
      </c>
      <c r="C107" s="52">
        <v>4.1196873902353354E-2</v>
      </c>
      <c r="D107" s="52">
        <v>4.2288381146181234E-2</v>
      </c>
      <c r="E107" s="52">
        <v>3.5735588693523258E-2</v>
      </c>
      <c r="F107" s="53">
        <v>3.9752234824198748E-2</v>
      </c>
      <c r="G107" s="54">
        <v>3.5625527841638666E-2</v>
      </c>
    </row>
    <row r="108" spans="1:7" ht="22.5" hidden="1" customHeight="1" outlineLevel="2" x14ac:dyDescent="0.25">
      <c r="A108" s="35" t="s">
        <v>114</v>
      </c>
      <c r="B108" s="26" t="s">
        <v>11</v>
      </c>
      <c r="C108" s="36">
        <v>4367.2</v>
      </c>
      <c r="D108" s="36">
        <v>4328</v>
      </c>
      <c r="E108" s="36">
        <v>4334.3</v>
      </c>
      <c r="F108" s="37">
        <v>13029.5</v>
      </c>
      <c r="G108" s="34">
        <v>103570.8</v>
      </c>
    </row>
    <row r="109" spans="1:7" ht="22.5" hidden="1" customHeight="1" outlineLevel="2" x14ac:dyDescent="0.25">
      <c r="A109" s="35" t="s">
        <v>115</v>
      </c>
      <c r="B109" s="26" t="s">
        <v>11</v>
      </c>
      <c r="C109" s="36">
        <v>181</v>
      </c>
      <c r="D109" s="36">
        <v>176</v>
      </c>
      <c r="E109" s="36">
        <v>173</v>
      </c>
      <c r="F109" s="37">
        <v>530</v>
      </c>
      <c r="G109" s="34">
        <v>4074</v>
      </c>
    </row>
    <row r="110" spans="1:7" ht="22.5" hidden="1" customHeight="1" outlineLevel="2" thickBot="1" x14ac:dyDescent="0.3">
      <c r="A110" s="17" t="s">
        <v>116</v>
      </c>
      <c r="B110" s="49" t="s">
        <v>69</v>
      </c>
      <c r="C110" s="55">
        <v>0.65120759404202899</v>
      </c>
      <c r="D110" s="55">
        <v>0.64648347643203252</v>
      </c>
      <c r="E110" s="55">
        <v>0.6544809362023406</v>
      </c>
      <c r="F110" s="55">
        <v>0.65071074023559328</v>
      </c>
      <c r="G110" s="56">
        <v>0.64224656198899566</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4367.2</v>
      </c>
      <c r="D112" s="57">
        <v>4328</v>
      </c>
      <c r="E112" s="57">
        <v>4334.3</v>
      </c>
      <c r="F112" s="58">
        <v>13029.5</v>
      </c>
      <c r="G112" s="59">
        <v>103570.8</v>
      </c>
    </row>
    <row r="113" spans="1:7" ht="22.5" hidden="1" customHeight="1" outlineLevel="1" x14ac:dyDescent="0.25">
      <c r="A113" s="35" t="s">
        <v>118</v>
      </c>
      <c r="B113" s="26" t="s">
        <v>11</v>
      </c>
      <c r="C113" s="36">
        <v>3704</v>
      </c>
      <c r="D113" s="36">
        <v>4044</v>
      </c>
      <c r="E113" s="36">
        <v>4158</v>
      </c>
      <c r="F113" s="37">
        <v>11906</v>
      </c>
      <c r="G113" s="34">
        <v>94426</v>
      </c>
    </row>
    <row r="114" spans="1:7" ht="22.5" hidden="1" customHeight="1" outlineLevel="1" x14ac:dyDescent="0.25">
      <c r="A114" s="35" t="s">
        <v>119</v>
      </c>
      <c r="B114" s="26" t="s">
        <v>11</v>
      </c>
      <c r="C114" s="36">
        <v>4115</v>
      </c>
      <c r="D114" s="36">
        <v>4021</v>
      </c>
      <c r="E114" s="36">
        <v>4109</v>
      </c>
      <c r="F114" s="37">
        <v>12245</v>
      </c>
      <c r="G114" s="34">
        <v>96664</v>
      </c>
    </row>
    <row r="115" spans="1:7" ht="22.5" hidden="1" customHeight="1" outlineLevel="1" x14ac:dyDescent="0.25">
      <c r="A115" s="35" t="s">
        <v>120</v>
      </c>
      <c r="B115" s="46" t="s">
        <v>69</v>
      </c>
      <c r="C115" s="52">
        <v>0.94225132808206635</v>
      </c>
      <c r="D115" s="52">
        <v>0.9290665434380776</v>
      </c>
      <c r="E115" s="52">
        <v>0.94801928800498347</v>
      </c>
      <c r="F115" s="52">
        <v>0.93979047545953409</v>
      </c>
      <c r="G115" s="60">
        <v>0.93331325045283031</v>
      </c>
    </row>
    <row r="116" spans="1:7" ht="22.5" hidden="1" customHeight="1" outlineLevel="1" x14ac:dyDescent="0.25">
      <c r="A116" s="35" t="s">
        <v>121</v>
      </c>
      <c r="B116" s="61" t="s">
        <v>122</v>
      </c>
      <c r="C116" s="36">
        <v>9029</v>
      </c>
      <c r="D116" s="36">
        <v>9012</v>
      </c>
      <c r="E116" s="36">
        <v>9097</v>
      </c>
      <c r="F116" s="37">
        <v>27138</v>
      </c>
      <c r="G116" s="34">
        <v>219780</v>
      </c>
    </row>
    <row r="117" spans="1:7" ht="22.5" hidden="1" customHeight="1" outlineLevel="1" x14ac:dyDescent="0.25">
      <c r="A117" s="35" t="s">
        <v>123</v>
      </c>
      <c r="B117" s="61" t="s">
        <v>124</v>
      </c>
      <c r="C117" s="43">
        <v>2.1941676792223572</v>
      </c>
      <c r="D117" s="43">
        <v>2.2412335239990053</v>
      </c>
      <c r="E117" s="43">
        <v>2.2139206619615477</v>
      </c>
      <c r="F117" s="44">
        <v>2.2162515312372397</v>
      </c>
      <c r="G117" s="45">
        <v>2.2736489282462964</v>
      </c>
    </row>
    <row r="118" spans="1:7" ht="22.5" hidden="1" customHeight="1" outlineLevel="1" x14ac:dyDescent="0.25">
      <c r="A118" s="35" t="s">
        <v>125</v>
      </c>
      <c r="B118" s="61" t="s">
        <v>122</v>
      </c>
      <c r="C118" s="36">
        <v>56084</v>
      </c>
      <c r="D118" s="36">
        <v>56600</v>
      </c>
      <c r="E118" s="36">
        <v>60084</v>
      </c>
      <c r="F118" s="37">
        <v>172768</v>
      </c>
      <c r="G118" s="34">
        <v>1418620</v>
      </c>
    </row>
    <row r="119" spans="1:7" ht="22.5" hidden="1" customHeight="1" outlineLevel="1" thickBot="1" x14ac:dyDescent="0.3">
      <c r="A119" s="17" t="s">
        <v>126</v>
      </c>
      <c r="B119" s="62" t="s">
        <v>124</v>
      </c>
      <c r="C119" s="63">
        <v>13.629161603888214</v>
      </c>
      <c r="D119" s="63">
        <v>14.076100472519274</v>
      </c>
      <c r="E119" s="63">
        <v>14.622535896811875</v>
      </c>
      <c r="F119" s="64">
        <v>14.109269089424254</v>
      </c>
      <c r="G119" s="65">
        <v>14.675784159563023</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3857.1600000000003</v>
      </c>
      <c r="D121" s="57">
        <v>3859.09</v>
      </c>
      <c r="E121" s="57">
        <v>3776.96</v>
      </c>
      <c r="F121" s="58">
        <v>11493.21</v>
      </c>
      <c r="G121" s="66">
        <v>92116.44</v>
      </c>
    </row>
    <row r="122" spans="1:7" ht="22.5" hidden="1" customHeight="1" outlineLevel="1" x14ac:dyDescent="0.25">
      <c r="A122" s="35" t="s">
        <v>47</v>
      </c>
      <c r="B122" s="26" t="s">
        <v>11</v>
      </c>
      <c r="C122" s="36">
        <v>4115</v>
      </c>
      <c r="D122" s="36">
        <v>4021</v>
      </c>
      <c r="E122" s="36">
        <v>4109</v>
      </c>
      <c r="F122" s="37">
        <v>12245</v>
      </c>
      <c r="G122" s="34">
        <v>96664</v>
      </c>
    </row>
    <row r="123" spans="1:7" ht="22.5" hidden="1" customHeight="1" outlineLevel="1" thickBot="1" x14ac:dyDescent="0.3">
      <c r="A123" s="17" t="s">
        <v>129</v>
      </c>
      <c r="B123" s="49" t="s">
        <v>69</v>
      </c>
      <c r="C123" s="55">
        <v>1.0668471103091393</v>
      </c>
      <c r="D123" s="55">
        <v>1.0419554869153089</v>
      </c>
      <c r="E123" s="55">
        <v>1.0879119715326613</v>
      </c>
      <c r="F123" s="67">
        <v>1.0654116648003473</v>
      </c>
      <c r="G123" s="68">
        <v>1.0493675178936572</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178.8</v>
      </c>
      <c r="D126" s="36">
        <v>242</v>
      </c>
      <c r="E126" s="36">
        <v>241.72</v>
      </c>
      <c r="F126" s="36">
        <v>662.52</v>
      </c>
      <c r="G126" s="34">
        <v>4886.7</v>
      </c>
    </row>
    <row r="127" spans="1:7" ht="22.5" hidden="1" customHeight="1" outlineLevel="2" x14ac:dyDescent="0.25">
      <c r="A127" s="69" t="s">
        <v>133</v>
      </c>
      <c r="B127" s="26" t="s">
        <v>11</v>
      </c>
      <c r="C127" s="36">
        <v>178.8</v>
      </c>
      <c r="D127" s="36">
        <v>242</v>
      </c>
      <c r="E127" s="36">
        <v>241.72</v>
      </c>
      <c r="F127" s="37">
        <v>662.52</v>
      </c>
      <c r="G127" s="34">
        <v>4886.7</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6.02</v>
      </c>
      <c r="D129" s="36">
        <v>8</v>
      </c>
      <c r="E129" s="36">
        <v>7.97</v>
      </c>
      <c r="F129" s="37">
        <v>21.99</v>
      </c>
      <c r="G129" s="34">
        <v>169.49</v>
      </c>
    </row>
    <row r="130" spans="1:7" ht="22.5" hidden="1" customHeight="1" outlineLevel="2" x14ac:dyDescent="0.25">
      <c r="A130" s="35" t="s">
        <v>49</v>
      </c>
      <c r="B130" s="26" t="s">
        <v>36</v>
      </c>
      <c r="C130" s="36">
        <v>29.700996677740868</v>
      </c>
      <c r="D130" s="36">
        <v>30.25</v>
      </c>
      <c r="E130" s="36">
        <v>30.328732747804267</v>
      </c>
      <c r="F130" s="37">
        <v>30.128240109140521</v>
      </c>
      <c r="G130" s="34">
        <v>28.831789486105372</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122.71</v>
      </c>
    </row>
    <row r="133" spans="1:7" ht="22.5" hidden="1" customHeight="1" outlineLevel="2" x14ac:dyDescent="0.25">
      <c r="A133" s="35" t="s">
        <v>138</v>
      </c>
      <c r="B133" s="26" t="s">
        <v>15</v>
      </c>
      <c r="C133" s="38">
        <v>8</v>
      </c>
      <c r="D133" s="38">
        <v>8</v>
      </c>
      <c r="E133" s="38">
        <v>8</v>
      </c>
      <c r="F133" s="27">
        <v>24</v>
      </c>
      <c r="G133" s="28">
        <v>69.13</v>
      </c>
    </row>
    <row r="134" spans="1:7" ht="22.5" hidden="1" customHeight="1" outlineLevel="2" x14ac:dyDescent="0.25">
      <c r="A134" s="35" t="s">
        <v>139</v>
      </c>
      <c r="B134" s="26" t="s">
        <v>11</v>
      </c>
      <c r="C134" s="36">
        <v>299.83</v>
      </c>
      <c r="D134" s="36">
        <v>293.2</v>
      </c>
      <c r="E134" s="36">
        <v>313.70999999999998</v>
      </c>
      <c r="F134" s="37">
        <v>906.74</v>
      </c>
      <c r="G134" s="34">
        <v>7045.89</v>
      </c>
    </row>
    <row r="135" spans="1:7" ht="22.5" hidden="1" customHeight="1" outlineLevel="2" thickBot="1" x14ac:dyDescent="0.3">
      <c r="A135" s="17" t="s">
        <v>140</v>
      </c>
      <c r="B135" s="18" t="s">
        <v>36</v>
      </c>
      <c r="C135" s="63">
        <v>37.478749999999998</v>
      </c>
      <c r="D135" s="63">
        <v>36.65</v>
      </c>
      <c r="E135" s="63">
        <v>39.213749999999997</v>
      </c>
      <c r="F135" s="64">
        <v>37.780833333333334</v>
      </c>
      <c r="G135" s="65">
        <v>36.727950375312766</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125.88</v>
      </c>
      <c r="D137" s="57">
        <v>127.61000000000001</v>
      </c>
      <c r="E137" s="57">
        <v>130.78</v>
      </c>
      <c r="F137" s="58">
        <v>384.27</v>
      </c>
      <c r="G137" s="59">
        <v>3092.1899999999996</v>
      </c>
    </row>
    <row r="138" spans="1:7" ht="22.5" hidden="1" customHeight="1" outlineLevel="1" x14ac:dyDescent="0.25">
      <c r="A138" s="35" t="s">
        <v>144</v>
      </c>
      <c r="B138" s="71" t="s">
        <v>145</v>
      </c>
      <c r="C138" s="38">
        <v>30.590522478736329</v>
      </c>
      <c r="D138" s="38">
        <v>31.735886595374289</v>
      </c>
      <c r="E138" s="38">
        <v>31.82769530299343</v>
      </c>
      <c r="F138" s="38">
        <v>31.381788485095957</v>
      </c>
      <c r="G138" s="72">
        <v>31.98905487047918</v>
      </c>
    </row>
    <row r="139" spans="1:7" ht="22.5" hidden="1" customHeight="1" outlineLevel="1" x14ac:dyDescent="0.25">
      <c r="A139" s="35" t="s">
        <v>146</v>
      </c>
      <c r="B139" s="71" t="s">
        <v>147</v>
      </c>
      <c r="C139" s="73">
        <v>65244</v>
      </c>
      <c r="D139" s="73">
        <v>65748</v>
      </c>
      <c r="E139" s="73">
        <v>69312</v>
      </c>
      <c r="F139" s="37">
        <v>200304</v>
      </c>
      <c r="G139" s="74">
        <v>1641520</v>
      </c>
    </row>
    <row r="140" spans="1:7" ht="22.5" hidden="1" customHeight="1" outlineLevel="1" x14ac:dyDescent="0.25">
      <c r="A140" s="40" t="s">
        <v>148</v>
      </c>
      <c r="B140" s="71" t="s">
        <v>149</v>
      </c>
      <c r="C140" s="38">
        <v>15.855164034021872</v>
      </c>
      <c r="D140" s="38">
        <v>16.351156428749068</v>
      </c>
      <c r="E140" s="38">
        <v>16.868337795083963</v>
      </c>
      <c r="F140" s="38">
        <v>16.358023683135976</v>
      </c>
      <c r="G140" s="72">
        <v>16.981709840271456</v>
      </c>
    </row>
    <row r="141" spans="1:7" ht="22.5" hidden="1" customHeight="1" outlineLevel="1" x14ac:dyDescent="0.25">
      <c r="A141" s="35" t="s">
        <v>150</v>
      </c>
      <c r="B141" s="71" t="s">
        <v>151</v>
      </c>
      <c r="C141" s="36">
        <v>136</v>
      </c>
      <c r="D141" s="36">
        <v>186</v>
      </c>
      <c r="E141" s="36">
        <v>275</v>
      </c>
      <c r="F141" s="37">
        <v>597</v>
      </c>
      <c r="G141" s="39">
        <v>4346</v>
      </c>
    </row>
    <row r="142" spans="1:7" ht="22.5" hidden="1" customHeight="1" outlineLevel="1" x14ac:dyDescent="0.25">
      <c r="A142" s="35" t="s">
        <v>152</v>
      </c>
      <c r="B142" s="71" t="s">
        <v>153</v>
      </c>
      <c r="C142" s="38">
        <v>3.3049817739975701E-2</v>
      </c>
      <c r="D142" s="38">
        <v>4.6257149962695844E-2</v>
      </c>
      <c r="E142" s="38">
        <v>6.6926259430518373E-2</v>
      </c>
      <c r="F142" s="27">
        <v>4.8754593711719071E-2</v>
      </c>
      <c r="G142" s="72">
        <v>4.4959860961681704E-2</v>
      </c>
    </row>
    <row r="143" spans="1:7" ht="22.5" hidden="1" customHeight="1" outlineLevel="1" thickBot="1" x14ac:dyDescent="0.3">
      <c r="A143" s="17" t="s">
        <v>154</v>
      </c>
      <c r="B143" s="75" t="s">
        <v>151</v>
      </c>
      <c r="C143" s="76">
        <v>129</v>
      </c>
      <c r="D143" s="76">
        <v>89</v>
      </c>
      <c r="E143" s="76">
        <v>98</v>
      </c>
      <c r="F143" s="77">
        <v>316</v>
      </c>
      <c r="G143" s="78">
        <v>2362</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22">
        <v>646</v>
      </c>
      <c r="D151" s="122">
        <v>352</v>
      </c>
      <c r="E151" s="122">
        <v>998</v>
      </c>
      <c r="F151" s="36">
        <v>1996</v>
      </c>
      <c r="G151" s="39">
        <v>15992</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22">
        <v>0</v>
      </c>
      <c r="D154" s="122">
        <v>1500</v>
      </c>
      <c r="E154" s="122">
        <v>502</v>
      </c>
      <c r="F154" s="36">
        <v>2002</v>
      </c>
      <c r="G154" s="39">
        <v>16258</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22">
        <v>1894</v>
      </c>
      <c r="D157" s="122">
        <v>1346</v>
      </c>
      <c r="E157" s="122">
        <v>1956</v>
      </c>
      <c r="F157" s="36">
        <v>5196</v>
      </c>
      <c r="G157" s="39">
        <v>45820</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9194</v>
      </c>
      <c r="D166" s="194"/>
      <c r="E166" s="194"/>
      <c r="F166" s="195"/>
      <c r="G166" s="86">
        <v>81980.259979248047</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100010.8899841309</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21" t="s">
        <v>176</v>
      </c>
      <c r="E173" s="121" t="s">
        <v>177</v>
      </c>
      <c r="F173" s="121" t="s">
        <v>178</v>
      </c>
      <c r="G173" s="96" t="s">
        <v>179</v>
      </c>
    </row>
    <row r="174" spans="1:10" ht="30.75" hidden="1" customHeight="1" outlineLevel="1" x14ac:dyDescent="0.25">
      <c r="A174" s="171" t="s">
        <v>239</v>
      </c>
      <c r="B174" s="172"/>
      <c r="C174" s="172"/>
      <c r="D174" s="97" t="s">
        <v>245</v>
      </c>
      <c r="E174" s="98" t="s">
        <v>196</v>
      </c>
      <c r="F174" s="98" t="s">
        <v>197</v>
      </c>
      <c r="G174" s="99">
        <v>460</v>
      </c>
    </row>
    <row r="175" spans="1:10" ht="30.75" hidden="1" customHeight="1" outlineLevel="1" x14ac:dyDescent="0.25">
      <c r="A175" s="171" t="s">
        <v>246</v>
      </c>
      <c r="B175" s="172"/>
      <c r="C175" s="172"/>
      <c r="D175" s="97" t="s">
        <v>247</v>
      </c>
      <c r="E175" s="98" t="s">
        <v>248</v>
      </c>
      <c r="F175" s="98" t="s">
        <v>202</v>
      </c>
      <c r="G175" s="99">
        <v>145</v>
      </c>
    </row>
    <row r="176" spans="1:10" ht="30.75" hidden="1" customHeight="1" outlineLevel="1" x14ac:dyDescent="0.25">
      <c r="A176" s="171" t="s">
        <v>203</v>
      </c>
      <c r="B176" s="172"/>
      <c r="C176" s="172"/>
      <c r="D176" s="97" t="s">
        <v>203</v>
      </c>
      <c r="E176" s="98" t="s">
        <v>203</v>
      </c>
      <c r="F176" s="98" t="s">
        <v>203</v>
      </c>
      <c r="G176" s="99" t="s">
        <v>203</v>
      </c>
    </row>
    <row r="177" spans="1:10" ht="30.75" hidden="1" customHeight="1" outlineLevel="1" x14ac:dyDescent="0.25">
      <c r="A177" s="171" t="s">
        <v>203</v>
      </c>
      <c r="B177" s="172"/>
      <c r="C177" s="172"/>
      <c r="D177" s="97" t="s">
        <v>203</v>
      </c>
      <c r="E177" s="98" t="s">
        <v>203</v>
      </c>
      <c r="F177" s="98" t="s">
        <v>203</v>
      </c>
      <c r="G177" s="99" t="s">
        <v>203</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605</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21" t="s">
        <v>183</v>
      </c>
      <c r="E191" s="121" t="s">
        <v>184</v>
      </c>
      <c r="F191" s="121" t="s">
        <v>185</v>
      </c>
      <c r="G191" s="121" t="s">
        <v>177</v>
      </c>
      <c r="H191" s="121" t="s">
        <v>186</v>
      </c>
      <c r="I191" s="121" t="s">
        <v>187</v>
      </c>
      <c r="J191" s="101" t="s">
        <v>188</v>
      </c>
    </row>
    <row r="192" spans="1:10" ht="30.75" hidden="1" customHeight="1" outlineLevel="2" x14ac:dyDescent="0.25">
      <c r="A192" s="171" t="s">
        <v>203</v>
      </c>
      <c r="B192" s="172"/>
      <c r="C192" s="172"/>
      <c r="D192" s="102" t="s">
        <v>203</v>
      </c>
      <c r="E192" s="102" t="s">
        <v>203</v>
      </c>
      <c r="F192" s="103" t="s">
        <v>203</v>
      </c>
      <c r="G192" s="103" t="s">
        <v>203</v>
      </c>
      <c r="H192" s="103" t="s">
        <v>203</v>
      </c>
      <c r="I192" s="103"/>
      <c r="J192" s="104" t="s">
        <v>203</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0</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249</v>
      </c>
      <c r="B204" s="184"/>
      <c r="C204" s="184"/>
      <c r="D204" s="184"/>
      <c r="E204" s="184"/>
      <c r="F204" s="184"/>
      <c r="G204" s="185"/>
    </row>
    <row r="205" spans="1:10" ht="30.75" hidden="1" customHeight="1" outlineLevel="1" x14ac:dyDescent="0.25">
      <c r="A205" s="165" t="s">
        <v>203</v>
      </c>
      <c r="B205" s="166"/>
      <c r="C205" s="166"/>
      <c r="D205" s="166"/>
      <c r="E205" s="166"/>
      <c r="F205" s="166"/>
      <c r="G205" s="167"/>
    </row>
    <row r="206" spans="1:10" ht="30.75" hidden="1" customHeight="1" outlineLevel="1" x14ac:dyDescent="0.25">
      <c r="A206" s="165" t="s">
        <v>203</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1:G1"/>
    <mergeCell ref="B2:C2"/>
    <mergeCell ref="D2:E2"/>
    <mergeCell ref="F2:G2"/>
    <mergeCell ref="A5:G5"/>
    <mergeCell ref="A8:G8"/>
    <mergeCell ref="A19:G19"/>
    <mergeCell ref="C20:F20"/>
    <mergeCell ref="C21:F21"/>
    <mergeCell ref="C22:F22"/>
    <mergeCell ref="C23:F23"/>
    <mergeCell ref="C24:G24"/>
    <mergeCell ref="A13:G13"/>
    <mergeCell ref="C14:F14"/>
    <mergeCell ref="C15:F15"/>
    <mergeCell ref="C16:F16"/>
    <mergeCell ref="C17:F17"/>
    <mergeCell ref="C18:G18"/>
    <mergeCell ref="A54:G54"/>
    <mergeCell ref="C55:F55"/>
    <mergeCell ref="C56:F56"/>
    <mergeCell ref="C57:F57"/>
    <mergeCell ref="C58:F58"/>
    <mergeCell ref="C59:G59"/>
    <mergeCell ref="A25:G25"/>
    <mergeCell ref="A26:G26"/>
    <mergeCell ref="C39:G39"/>
    <mergeCell ref="A40:G40"/>
    <mergeCell ref="A44:G44"/>
    <mergeCell ref="C48:G48"/>
    <mergeCell ref="A99:G99"/>
    <mergeCell ref="A105:G105"/>
    <mergeCell ref="A111:G111"/>
    <mergeCell ref="A120:G120"/>
    <mergeCell ref="A124:G124"/>
    <mergeCell ref="A125:G125"/>
    <mergeCell ref="A60:G60"/>
    <mergeCell ref="A61:G61"/>
    <mergeCell ref="A70:G70"/>
    <mergeCell ref="A81:G81"/>
    <mergeCell ref="A92:G92"/>
    <mergeCell ref="A93:G93"/>
    <mergeCell ref="C150:E150"/>
    <mergeCell ref="C152:E152"/>
    <mergeCell ref="C153:E153"/>
    <mergeCell ref="C155:E155"/>
    <mergeCell ref="C156:E156"/>
    <mergeCell ref="C160:E160"/>
    <mergeCell ref="A131:G131"/>
    <mergeCell ref="A136:G136"/>
    <mergeCell ref="A144:G144"/>
    <mergeCell ref="C147:E147"/>
    <mergeCell ref="C148:E148"/>
    <mergeCell ref="C149:E149"/>
    <mergeCell ref="C167:F167"/>
    <mergeCell ref="C168:F168"/>
    <mergeCell ref="C169:G169"/>
    <mergeCell ref="A170:G170"/>
    <mergeCell ref="A172:G172"/>
    <mergeCell ref="A173:C173"/>
    <mergeCell ref="C161:E161"/>
    <mergeCell ref="C162:E162"/>
    <mergeCell ref="C163:E163"/>
    <mergeCell ref="C164:E164"/>
    <mergeCell ref="C165:E165"/>
    <mergeCell ref="C166:F166"/>
    <mergeCell ref="A180:C180"/>
    <mergeCell ref="A181:C181"/>
    <mergeCell ref="A182:C182"/>
    <mergeCell ref="A183:C183"/>
    <mergeCell ref="A184:C184"/>
    <mergeCell ref="A185:C185"/>
    <mergeCell ref="A174:C174"/>
    <mergeCell ref="A175:C175"/>
    <mergeCell ref="A176:C176"/>
    <mergeCell ref="A177:C177"/>
    <mergeCell ref="A178:C178"/>
    <mergeCell ref="A179:C179"/>
    <mergeCell ref="A192:C192"/>
    <mergeCell ref="A193:C193"/>
    <mergeCell ref="A194:C194"/>
    <mergeCell ref="A195:C195"/>
    <mergeCell ref="A196:C196"/>
    <mergeCell ref="A197:C197"/>
    <mergeCell ref="A186:C186"/>
    <mergeCell ref="A187:C187"/>
    <mergeCell ref="A188:C188"/>
    <mergeCell ref="A189:F189"/>
    <mergeCell ref="A190:J190"/>
    <mergeCell ref="A191:C191"/>
    <mergeCell ref="A205:G205"/>
    <mergeCell ref="A206:G206"/>
    <mergeCell ref="A207:G207"/>
    <mergeCell ref="A208:G208"/>
    <mergeCell ref="A209:G209"/>
    <mergeCell ref="A210:G210"/>
    <mergeCell ref="A198:C198"/>
    <mergeCell ref="A199:C199"/>
    <mergeCell ref="A200:E200"/>
    <mergeCell ref="A201:G201"/>
    <mergeCell ref="A203:G203"/>
    <mergeCell ref="A204:G204"/>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outlinePr summaryBelow="0"/>
  </sheetPr>
  <dimension ref="A1:J210"/>
  <sheetViews>
    <sheetView rightToLeft="1" topLeftCell="A92" zoomScaleSheetLayoutView="100" zoomScalePageLayoutView="66" workbookViewId="0">
      <selection activeCell="A28" sqref="A1:XFD1048576"/>
    </sheetView>
  </sheetViews>
  <sheetFormatPr defaultColWidth="9.109375" defaultRowHeight="13.2" outlineLevelRow="3" x14ac:dyDescent="0.25"/>
  <cols>
    <col min="1" max="1" width="40.88671875" style="12" customWidth="1"/>
    <col min="2" max="2" width="7.5546875" style="12" bestFit="1" customWidth="1"/>
    <col min="3" max="4" width="13.109375" style="12" customWidth="1"/>
    <col min="5" max="5" width="14.44140625" style="12" customWidth="1"/>
    <col min="6" max="6" width="16" style="12" bestFit="1" customWidth="1"/>
    <col min="7" max="7" width="16.6640625" style="12" customWidth="1"/>
    <col min="8" max="10" width="13.109375" style="12" customWidth="1"/>
    <col min="11" max="16384" width="9.109375" style="12"/>
  </cols>
  <sheetData>
    <row r="1" spans="1:8" s="1" customFormat="1" ht="63" customHeight="1" thickBot="1" x14ac:dyDescent="0.35">
      <c r="A1" s="226" t="s">
        <v>0</v>
      </c>
      <c r="B1" s="227"/>
      <c r="C1" s="227"/>
      <c r="D1" s="227"/>
      <c r="E1" s="227"/>
      <c r="F1" s="227"/>
      <c r="G1" s="227"/>
    </row>
    <row r="2" spans="1:8" s="3" customFormat="1" ht="25.8" thickBot="1" x14ac:dyDescent="0.35">
      <c r="A2" s="2" t="s">
        <v>250</v>
      </c>
      <c r="B2" s="228" t="s">
        <v>1</v>
      </c>
      <c r="C2" s="229"/>
      <c r="D2" s="228" t="s">
        <v>251</v>
      </c>
      <c r="E2" s="229"/>
      <c r="F2" s="230">
        <v>43584</v>
      </c>
      <c r="G2" s="231"/>
    </row>
    <row r="3" spans="1:8" s="3" customFormat="1" ht="7.5" customHeight="1" thickBot="1" x14ac:dyDescent="0.35">
      <c r="A3" s="4"/>
      <c r="B3" s="5"/>
      <c r="C3" s="5"/>
      <c r="D3" s="6"/>
      <c r="E3" s="7"/>
      <c r="F3" s="7"/>
      <c r="G3" s="5"/>
    </row>
    <row r="4" spans="1:8" ht="22.5" customHeight="1" thickBot="1" x14ac:dyDescent="0.9">
      <c r="A4" s="8" t="s">
        <v>2</v>
      </c>
      <c r="B4" s="9" t="s">
        <v>3</v>
      </c>
      <c r="C4" s="10" t="s">
        <v>4</v>
      </c>
      <c r="D4" s="10" t="s">
        <v>5</v>
      </c>
      <c r="E4" s="10" t="s">
        <v>6</v>
      </c>
      <c r="F4" s="10" t="s">
        <v>7</v>
      </c>
      <c r="G4" s="11" t="s">
        <v>8</v>
      </c>
    </row>
    <row r="5" spans="1:8" ht="22.5" customHeight="1" collapsed="1" thickBot="1" x14ac:dyDescent="0.3">
      <c r="A5" s="177" t="s">
        <v>9</v>
      </c>
      <c r="B5" s="178"/>
      <c r="C5" s="178"/>
      <c r="D5" s="178"/>
      <c r="E5" s="178"/>
      <c r="F5" s="178"/>
      <c r="G5" s="179"/>
    </row>
    <row r="6" spans="1:8" ht="22.5" hidden="1" customHeight="1" outlineLevel="1" x14ac:dyDescent="0.25">
      <c r="A6" s="13" t="s">
        <v>10</v>
      </c>
      <c r="B6" s="14" t="s">
        <v>11</v>
      </c>
      <c r="C6" s="15">
        <v>3833.3333333333335</v>
      </c>
      <c r="D6" s="15">
        <v>3833.3333333333335</v>
      </c>
      <c r="E6" s="15">
        <v>3833.3333333333335</v>
      </c>
      <c r="F6" s="15">
        <v>11500</v>
      </c>
      <c r="G6" s="16">
        <v>103500</v>
      </c>
    </row>
    <row r="7" spans="1:8" ht="22.5" hidden="1" customHeight="1" outlineLevel="1" thickBot="1" x14ac:dyDescent="0.3">
      <c r="A7" s="17" t="s">
        <v>12</v>
      </c>
      <c r="B7" s="18" t="s">
        <v>11</v>
      </c>
      <c r="C7" s="19">
        <v>3528</v>
      </c>
      <c r="D7" s="19">
        <v>3905</v>
      </c>
      <c r="E7" s="19">
        <v>4042</v>
      </c>
      <c r="F7" s="19">
        <v>11475</v>
      </c>
      <c r="G7" s="20">
        <v>108139</v>
      </c>
      <c r="H7" s="21"/>
    </row>
    <row r="8" spans="1:8" ht="22.5" customHeight="1" collapsed="1" thickBot="1" x14ac:dyDescent="0.3">
      <c r="A8" s="177" t="s">
        <v>13</v>
      </c>
      <c r="B8" s="178"/>
      <c r="C8" s="178"/>
      <c r="D8" s="178"/>
      <c r="E8" s="178"/>
      <c r="F8" s="178"/>
      <c r="G8" s="179"/>
    </row>
    <row r="9" spans="1:8" ht="22.5" hidden="1" customHeight="1" outlineLevel="1" x14ac:dyDescent="0.25">
      <c r="A9" s="22" t="s">
        <v>14</v>
      </c>
      <c r="B9" s="14" t="s">
        <v>15</v>
      </c>
      <c r="C9" s="23">
        <v>8</v>
      </c>
      <c r="D9" s="23">
        <v>8</v>
      </c>
      <c r="E9" s="23">
        <v>8</v>
      </c>
      <c r="F9" s="23">
        <v>24</v>
      </c>
      <c r="G9" s="24">
        <v>215.95</v>
      </c>
    </row>
    <row r="10" spans="1:8" ht="22.5" hidden="1" customHeight="1" outlineLevel="1" x14ac:dyDescent="0.25">
      <c r="A10" s="25" t="s">
        <v>16</v>
      </c>
      <c r="B10" s="26" t="s">
        <v>15</v>
      </c>
      <c r="C10" s="27">
        <v>0</v>
      </c>
      <c r="D10" s="27">
        <v>0</v>
      </c>
      <c r="E10" s="27">
        <v>0</v>
      </c>
      <c r="F10" s="27">
        <v>0</v>
      </c>
      <c r="G10" s="28">
        <v>0.05</v>
      </c>
    </row>
    <row r="11" spans="1:8" ht="22.5" hidden="1" customHeight="1" outlineLevel="1" x14ac:dyDescent="0.25">
      <c r="A11" s="29" t="s">
        <v>17</v>
      </c>
      <c r="B11" s="26" t="s">
        <v>15</v>
      </c>
      <c r="C11" s="27">
        <v>0</v>
      </c>
      <c r="D11" s="27">
        <v>0</v>
      </c>
      <c r="E11" s="27">
        <v>0</v>
      </c>
      <c r="F11" s="27">
        <v>0</v>
      </c>
      <c r="G11" s="28">
        <v>0.05</v>
      </c>
    </row>
    <row r="12" spans="1:8" ht="22.5" hidden="1" customHeight="1" outlineLevel="1" thickBot="1" x14ac:dyDescent="0.3">
      <c r="A12" s="30" t="s">
        <v>18</v>
      </c>
      <c r="B12" s="31" t="s">
        <v>15</v>
      </c>
      <c r="C12" s="32">
        <v>0</v>
      </c>
      <c r="D12" s="32">
        <v>0</v>
      </c>
      <c r="E12" s="32">
        <v>0</v>
      </c>
      <c r="F12" s="32">
        <v>0</v>
      </c>
      <c r="G12" s="33">
        <v>0</v>
      </c>
    </row>
    <row r="13" spans="1:8" ht="22.5" customHeight="1" collapsed="1" thickBot="1" x14ac:dyDescent="0.3">
      <c r="A13" s="177" t="s">
        <v>19</v>
      </c>
      <c r="B13" s="178"/>
      <c r="C13" s="178"/>
      <c r="D13" s="178"/>
      <c r="E13" s="178"/>
      <c r="F13" s="178"/>
      <c r="G13" s="179"/>
    </row>
    <row r="14" spans="1:8" ht="22.5" hidden="1" customHeight="1" outlineLevel="1" x14ac:dyDescent="0.25">
      <c r="A14" s="25" t="s">
        <v>20</v>
      </c>
      <c r="B14" s="26" t="s">
        <v>11</v>
      </c>
      <c r="C14" s="223">
        <v>0</v>
      </c>
      <c r="D14" s="224"/>
      <c r="E14" s="224"/>
      <c r="F14" s="225"/>
      <c r="G14" s="34">
        <v>0</v>
      </c>
    </row>
    <row r="15" spans="1:8" ht="22.5" hidden="1" customHeight="1" outlineLevel="1" x14ac:dyDescent="0.25">
      <c r="A15" s="25" t="s">
        <v>21</v>
      </c>
      <c r="B15" s="26" t="s">
        <v>22</v>
      </c>
      <c r="C15" s="217">
        <v>0</v>
      </c>
      <c r="D15" s="218"/>
      <c r="E15" s="218"/>
      <c r="F15" s="219"/>
      <c r="G15" s="34">
        <v>0</v>
      </c>
    </row>
    <row r="16" spans="1:8" ht="22.5" hidden="1" customHeight="1" outlineLevel="1" x14ac:dyDescent="0.25">
      <c r="A16" s="25" t="s">
        <v>23</v>
      </c>
      <c r="B16" s="26" t="s">
        <v>11</v>
      </c>
      <c r="C16" s="214">
        <v>4977.89990234375</v>
      </c>
      <c r="D16" s="215"/>
      <c r="E16" s="215"/>
      <c r="F16" s="216"/>
      <c r="G16" s="34">
        <v>26203.859863281301</v>
      </c>
    </row>
    <row r="17" spans="1:7" ht="22.5" hidden="1" customHeight="1" outlineLevel="1" x14ac:dyDescent="0.25">
      <c r="A17" s="25" t="s">
        <v>24</v>
      </c>
      <c r="B17" s="26" t="s">
        <v>22</v>
      </c>
      <c r="C17" s="217">
        <v>197</v>
      </c>
      <c r="D17" s="218"/>
      <c r="E17" s="218"/>
      <c r="F17" s="219"/>
      <c r="G17" s="34">
        <v>1035</v>
      </c>
    </row>
    <row r="18" spans="1:7" ht="22.5" hidden="1" customHeight="1" outlineLevel="1" thickBot="1" x14ac:dyDescent="0.3">
      <c r="A18" s="25" t="s">
        <v>25</v>
      </c>
      <c r="B18" s="26" t="s">
        <v>11</v>
      </c>
      <c r="C18" s="220">
        <v>132782.14013671924</v>
      </c>
      <c r="D18" s="221"/>
      <c r="E18" s="221"/>
      <c r="F18" s="221"/>
      <c r="G18" s="222"/>
    </row>
    <row r="19" spans="1:7" ht="22.5" customHeight="1" collapsed="1" thickBot="1" x14ac:dyDescent="0.3">
      <c r="A19" s="177" t="s">
        <v>26</v>
      </c>
      <c r="B19" s="178"/>
      <c r="C19" s="178"/>
      <c r="D19" s="178"/>
      <c r="E19" s="178"/>
      <c r="F19" s="178"/>
      <c r="G19" s="179"/>
    </row>
    <row r="20" spans="1:7" ht="22.5" hidden="1" customHeight="1" outlineLevel="1" x14ac:dyDescent="0.25">
      <c r="A20" s="25" t="s">
        <v>27</v>
      </c>
      <c r="B20" s="26" t="s">
        <v>11</v>
      </c>
      <c r="C20" s="223">
        <v>39.509998321533203</v>
      </c>
      <c r="D20" s="224"/>
      <c r="E20" s="224"/>
      <c r="F20" s="225"/>
      <c r="G20" s="34">
        <v>202.709997177124</v>
      </c>
    </row>
    <row r="21" spans="1:7" ht="22.5" hidden="1" customHeight="1" outlineLevel="1" x14ac:dyDescent="0.25">
      <c r="A21" s="25" t="s">
        <v>21</v>
      </c>
      <c r="B21" s="26" t="s">
        <v>22</v>
      </c>
      <c r="C21" s="217">
        <v>3</v>
      </c>
      <c r="D21" s="218"/>
      <c r="E21" s="218"/>
      <c r="F21" s="219"/>
      <c r="G21" s="34">
        <v>15</v>
      </c>
    </row>
    <row r="22" spans="1:7" ht="22.5" hidden="1" customHeight="1" outlineLevel="1" x14ac:dyDescent="0.25">
      <c r="A22" s="25" t="s">
        <v>28</v>
      </c>
      <c r="B22" s="26" t="s">
        <v>11</v>
      </c>
      <c r="C22" s="214">
        <v>0</v>
      </c>
      <c r="D22" s="215"/>
      <c r="E22" s="215"/>
      <c r="F22" s="216"/>
      <c r="G22" s="34">
        <v>0</v>
      </c>
    </row>
    <row r="23" spans="1:7" ht="22.5" hidden="1" customHeight="1" outlineLevel="1" x14ac:dyDescent="0.25">
      <c r="A23" s="25" t="s">
        <v>24</v>
      </c>
      <c r="B23" s="26" t="s">
        <v>22</v>
      </c>
      <c r="C23" s="217">
        <v>0</v>
      </c>
      <c r="D23" s="218"/>
      <c r="E23" s="218"/>
      <c r="F23" s="219"/>
      <c r="G23" s="34">
        <v>0</v>
      </c>
    </row>
    <row r="24" spans="1:7" ht="22.5" hidden="1" customHeight="1" outlineLevel="1" thickBot="1" x14ac:dyDescent="0.3">
      <c r="A24" s="25" t="s">
        <v>29</v>
      </c>
      <c r="B24" s="26" t="s">
        <v>11</v>
      </c>
      <c r="C24" s="220">
        <v>41072.999998092637</v>
      </c>
      <c r="D24" s="221"/>
      <c r="E24" s="221"/>
      <c r="F24" s="221"/>
      <c r="G24" s="222"/>
    </row>
    <row r="25" spans="1:7" ht="22.5" customHeight="1" collapsed="1" thickBot="1" x14ac:dyDescent="0.3">
      <c r="A25" s="177" t="s">
        <v>30</v>
      </c>
      <c r="B25" s="178"/>
      <c r="C25" s="178"/>
      <c r="D25" s="178"/>
      <c r="E25" s="178"/>
      <c r="F25" s="178"/>
      <c r="G25" s="179"/>
    </row>
    <row r="26" spans="1:7" ht="22.5" hidden="1" customHeight="1" outlineLevel="1" collapsed="1" x14ac:dyDescent="0.25">
      <c r="A26" s="205" t="s">
        <v>31</v>
      </c>
      <c r="B26" s="206"/>
      <c r="C26" s="206"/>
      <c r="D26" s="206"/>
      <c r="E26" s="206"/>
      <c r="F26" s="206"/>
      <c r="G26" s="207"/>
    </row>
    <row r="27" spans="1:7" ht="22.5" hidden="1" customHeight="1" outlineLevel="2" x14ac:dyDescent="0.25">
      <c r="A27" s="35" t="s">
        <v>32</v>
      </c>
      <c r="B27" s="26" t="s">
        <v>11</v>
      </c>
      <c r="C27" s="36">
        <v>3340</v>
      </c>
      <c r="D27" s="36">
        <v>3310</v>
      </c>
      <c r="E27" s="36">
        <v>6064</v>
      </c>
      <c r="F27" s="37">
        <v>12714</v>
      </c>
      <c r="G27" s="34">
        <v>111682</v>
      </c>
    </row>
    <row r="28" spans="1:7" ht="22.5" hidden="1" customHeight="1" outlineLevel="2" x14ac:dyDescent="0.25">
      <c r="A28" s="35" t="s">
        <v>33</v>
      </c>
      <c r="B28" s="26" t="s">
        <v>22</v>
      </c>
      <c r="C28" s="36">
        <v>52</v>
      </c>
      <c r="D28" s="36">
        <v>45</v>
      </c>
      <c r="E28" s="36">
        <v>89</v>
      </c>
      <c r="F28" s="37">
        <v>186</v>
      </c>
      <c r="G28" s="34">
        <v>1602</v>
      </c>
    </row>
    <row r="29" spans="1:7" ht="22.5" hidden="1" customHeight="1" outlineLevel="2" x14ac:dyDescent="0.25">
      <c r="A29" s="35" t="s">
        <v>34</v>
      </c>
      <c r="B29" s="26" t="s">
        <v>15</v>
      </c>
      <c r="C29" s="38">
        <v>2.95</v>
      </c>
      <c r="D29" s="38">
        <v>2.9</v>
      </c>
      <c r="E29" s="38">
        <v>5.78</v>
      </c>
      <c r="F29" s="27">
        <v>11.629999999999999</v>
      </c>
      <c r="G29" s="28">
        <v>101.61</v>
      </c>
    </row>
    <row r="30" spans="1:7" ht="22.5" hidden="1" customHeight="1" outlineLevel="2" x14ac:dyDescent="0.25">
      <c r="A30" s="35" t="s">
        <v>35</v>
      </c>
      <c r="B30" s="26" t="s">
        <v>36</v>
      </c>
      <c r="C30" s="36">
        <v>1132.2033898305085</v>
      </c>
      <c r="D30" s="36">
        <v>1141.3793103448277</v>
      </c>
      <c r="E30" s="36">
        <v>1049.1349480968859</v>
      </c>
      <c r="F30" s="36">
        <v>1093.2072226999142</v>
      </c>
      <c r="G30" s="34">
        <v>1099.1241019584686</v>
      </c>
    </row>
    <row r="31" spans="1:7" ht="22.5" hidden="1" customHeight="1" outlineLevel="2" x14ac:dyDescent="0.25">
      <c r="A31" s="35" t="s">
        <v>37</v>
      </c>
      <c r="B31" s="26" t="s">
        <v>11</v>
      </c>
      <c r="C31" s="38">
        <v>413.95999145507801</v>
      </c>
      <c r="D31" s="38">
        <v>415.23001098632801</v>
      </c>
      <c r="E31" s="38">
        <v>24.149999618530298</v>
      </c>
      <c r="F31" s="27">
        <v>853.3400020599363</v>
      </c>
      <c r="G31" s="28">
        <v>6498.3601074218795</v>
      </c>
    </row>
    <row r="32" spans="1:7" ht="22.5" hidden="1" customHeight="1" outlineLevel="2" x14ac:dyDescent="0.25">
      <c r="A32" s="35" t="s">
        <v>38</v>
      </c>
      <c r="B32" s="26" t="s">
        <v>22</v>
      </c>
      <c r="C32" s="36">
        <v>17</v>
      </c>
      <c r="D32" s="36">
        <v>16</v>
      </c>
      <c r="E32" s="36">
        <v>1</v>
      </c>
      <c r="F32" s="37">
        <v>34</v>
      </c>
      <c r="G32" s="34">
        <v>254</v>
      </c>
    </row>
    <row r="33" spans="1:8" ht="22.5" hidden="1" customHeight="1" outlineLevel="2" x14ac:dyDescent="0.25">
      <c r="A33" s="35" t="s">
        <v>39</v>
      </c>
      <c r="B33" s="26" t="s">
        <v>11</v>
      </c>
      <c r="C33" s="38">
        <v>0</v>
      </c>
      <c r="D33" s="38">
        <v>0</v>
      </c>
      <c r="E33" s="38">
        <v>0</v>
      </c>
      <c r="F33" s="27">
        <v>0</v>
      </c>
      <c r="G33" s="28">
        <v>0</v>
      </c>
    </row>
    <row r="34" spans="1:8" ht="22.5" hidden="1" customHeight="1" outlineLevel="2" x14ac:dyDescent="0.25">
      <c r="A34" s="35" t="s">
        <v>40</v>
      </c>
      <c r="B34" s="26" t="s">
        <v>22</v>
      </c>
      <c r="C34" s="36">
        <v>0</v>
      </c>
      <c r="D34" s="36">
        <v>0</v>
      </c>
      <c r="E34" s="36">
        <v>0</v>
      </c>
      <c r="F34" s="37">
        <v>0</v>
      </c>
      <c r="G34" s="34">
        <v>0</v>
      </c>
    </row>
    <row r="35" spans="1:8" ht="22.5" hidden="1" customHeight="1" outlineLevel="2" x14ac:dyDescent="0.25">
      <c r="A35" s="35" t="s">
        <v>41</v>
      </c>
      <c r="B35" s="26" t="s">
        <v>15</v>
      </c>
      <c r="C35" s="38">
        <v>1.48</v>
      </c>
      <c r="D35" s="38">
        <v>2.37</v>
      </c>
      <c r="E35" s="38">
        <v>0.47</v>
      </c>
      <c r="F35" s="27">
        <v>4.32</v>
      </c>
      <c r="G35" s="28">
        <v>53.56</v>
      </c>
    </row>
    <row r="36" spans="1:8" ht="22.5" hidden="1" customHeight="1" outlineLevel="2" x14ac:dyDescent="0.25">
      <c r="A36" s="35" t="s">
        <v>42</v>
      </c>
      <c r="B36" s="26" t="s">
        <v>36</v>
      </c>
      <c r="C36" s="36">
        <v>279.70269692910676</v>
      </c>
      <c r="D36" s="36">
        <v>175.20253628115105</v>
      </c>
      <c r="E36" s="36">
        <v>51.382977911766595</v>
      </c>
      <c r="F36" s="36">
        <v>197.53240788424449</v>
      </c>
      <c r="G36" s="34">
        <v>121.32860544103583</v>
      </c>
    </row>
    <row r="37" spans="1:8" ht="22.5" hidden="1" customHeight="1" outlineLevel="2" x14ac:dyDescent="0.25">
      <c r="A37" s="35" t="s">
        <v>43</v>
      </c>
      <c r="B37" s="26" t="s">
        <v>11</v>
      </c>
      <c r="C37" s="36">
        <v>3753.9599914550781</v>
      </c>
      <c r="D37" s="36">
        <v>3725.2300109863281</v>
      </c>
      <c r="E37" s="36">
        <v>6088.1499996185303</v>
      </c>
      <c r="F37" s="36">
        <v>13567.340002059937</v>
      </c>
      <c r="G37" s="39">
        <v>118180.36010742188</v>
      </c>
    </row>
    <row r="38" spans="1:8" ht="22.5" hidden="1" customHeight="1" outlineLevel="2" x14ac:dyDescent="0.25">
      <c r="A38" s="35" t="s">
        <v>44</v>
      </c>
      <c r="B38" s="26" t="s">
        <v>11</v>
      </c>
      <c r="C38" s="36">
        <v>3480</v>
      </c>
      <c r="D38" s="36">
        <v>4110</v>
      </c>
      <c r="E38" s="36">
        <v>4250</v>
      </c>
      <c r="F38" s="37">
        <v>11840</v>
      </c>
      <c r="G38" s="34">
        <v>111772</v>
      </c>
    </row>
    <row r="39" spans="1:8" ht="22.5" hidden="1" customHeight="1" outlineLevel="2" x14ac:dyDescent="0.25">
      <c r="A39" s="40" t="s">
        <v>45</v>
      </c>
      <c r="B39" s="26" t="s">
        <v>11</v>
      </c>
      <c r="C39" s="199">
        <v>79142.710027694731</v>
      </c>
      <c r="D39" s="212"/>
      <c r="E39" s="212"/>
      <c r="F39" s="212"/>
      <c r="G39" s="213"/>
      <c r="H39" s="41"/>
    </row>
    <row r="40" spans="1:8" ht="22.5" hidden="1" customHeight="1" outlineLevel="1" collapsed="1" x14ac:dyDescent="0.25">
      <c r="A40" s="202" t="s">
        <v>46</v>
      </c>
      <c r="B40" s="203"/>
      <c r="C40" s="203"/>
      <c r="D40" s="203"/>
      <c r="E40" s="203"/>
      <c r="F40" s="203"/>
      <c r="G40" s="204"/>
      <c r="H40" s="41"/>
    </row>
    <row r="41" spans="1:8" ht="22.5" hidden="1" customHeight="1" outlineLevel="2" x14ac:dyDescent="0.25">
      <c r="A41" s="35" t="s">
        <v>47</v>
      </c>
      <c r="B41" s="26" t="s">
        <v>11</v>
      </c>
      <c r="C41" s="36">
        <v>3320</v>
      </c>
      <c r="D41" s="36">
        <v>4224</v>
      </c>
      <c r="E41" s="36">
        <v>4186</v>
      </c>
      <c r="F41" s="37">
        <v>11730</v>
      </c>
      <c r="G41" s="34">
        <v>108990</v>
      </c>
    </row>
    <row r="42" spans="1:8" ht="22.5" hidden="1" customHeight="1" outlineLevel="2" x14ac:dyDescent="0.25">
      <c r="A42" s="35" t="s">
        <v>48</v>
      </c>
      <c r="B42" s="26" t="s">
        <v>15</v>
      </c>
      <c r="C42" s="38">
        <v>5.87</v>
      </c>
      <c r="D42" s="38">
        <v>8</v>
      </c>
      <c r="E42" s="38">
        <v>8</v>
      </c>
      <c r="F42" s="27">
        <v>21.87</v>
      </c>
      <c r="G42" s="28">
        <v>202.31</v>
      </c>
    </row>
    <row r="43" spans="1:8" ht="22.5" hidden="1" customHeight="1" outlineLevel="2" x14ac:dyDescent="0.25">
      <c r="A43" s="35" t="s">
        <v>49</v>
      </c>
      <c r="B43" s="26" t="s">
        <v>36</v>
      </c>
      <c r="C43" s="36">
        <v>565.58773424190804</v>
      </c>
      <c r="D43" s="36">
        <v>528</v>
      </c>
      <c r="E43" s="36">
        <v>523.25</v>
      </c>
      <c r="F43" s="37">
        <v>536.3511659807956</v>
      </c>
      <c r="G43" s="34">
        <v>538.72769512134846</v>
      </c>
    </row>
    <row r="44" spans="1:8" ht="22.5" hidden="1" customHeight="1" outlineLevel="1" collapsed="1" x14ac:dyDescent="0.25">
      <c r="A44" s="202" t="s">
        <v>50</v>
      </c>
      <c r="B44" s="203"/>
      <c r="C44" s="203"/>
      <c r="D44" s="203"/>
      <c r="E44" s="203"/>
      <c r="F44" s="203"/>
      <c r="G44" s="204"/>
    </row>
    <row r="45" spans="1:8" ht="22.5" hidden="1" customHeight="1" outlineLevel="2" x14ac:dyDescent="0.25">
      <c r="A45" s="35" t="s">
        <v>51</v>
      </c>
      <c r="B45" s="26" t="s">
        <v>11</v>
      </c>
      <c r="C45" s="38">
        <v>0</v>
      </c>
      <c r="D45" s="38">
        <v>0</v>
      </c>
      <c r="E45" s="38">
        <v>0</v>
      </c>
      <c r="F45" s="27">
        <v>0</v>
      </c>
      <c r="G45" s="28">
        <v>0</v>
      </c>
    </row>
    <row r="46" spans="1:8" ht="22.5" hidden="1" customHeight="1" outlineLevel="2" x14ac:dyDescent="0.25">
      <c r="A46" s="35" t="s">
        <v>52</v>
      </c>
      <c r="B46" s="26" t="s">
        <v>22</v>
      </c>
      <c r="C46" s="36">
        <v>0</v>
      </c>
      <c r="D46" s="36">
        <v>0</v>
      </c>
      <c r="E46" s="36">
        <v>0</v>
      </c>
      <c r="F46" s="37">
        <v>0</v>
      </c>
      <c r="G46" s="34">
        <v>0</v>
      </c>
    </row>
    <row r="47" spans="1:8" ht="22.5" hidden="1" customHeight="1" outlineLevel="2" x14ac:dyDescent="0.25">
      <c r="A47" s="35" t="s">
        <v>53</v>
      </c>
      <c r="B47" s="26" t="s">
        <v>11</v>
      </c>
      <c r="C47" s="38">
        <v>0</v>
      </c>
      <c r="D47" s="38">
        <v>0</v>
      </c>
      <c r="E47" s="38">
        <v>0</v>
      </c>
      <c r="F47" s="27">
        <v>0</v>
      </c>
      <c r="G47" s="28">
        <v>0</v>
      </c>
    </row>
    <row r="48" spans="1:8" ht="22.5" hidden="1" customHeight="1" outlineLevel="2" x14ac:dyDescent="0.25">
      <c r="A48" s="35" t="s">
        <v>54</v>
      </c>
      <c r="B48" s="26" t="s">
        <v>11</v>
      </c>
      <c r="C48" s="199">
        <v>52233</v>
      </c>
      <c r="D48" s="200"/>
      <c r="E48" s="200"/>
      <c r="F48" s="200"/>
      <c r="G48" s="211"/>
    </row>
    <row r="49" spans="1:7" ht="22.5" hidden="1" customHeight="1" outlineLevel="2" x14ac:dyDescent="0.25">
      <c r="A49" s="35" t="s">
        <v>55</v>
      </c>
      <c r="B49" s="26" t="s">
        <v>11</v>
      </c>
      <c r="C49" s="38">
        <v>0</v>
      </c>
      <c r="D49" s="38">
        <v>0</v>
      </c>
      <c r="E49" s="38">
        <v>0</v>
      </c>
      <c r="F49" s="27">
        <v>0</v>
      </c>
      <c r="G49" s="28">
        <v>0</v>
      </c>
    </row>
    <row r="50" spans="1:7" ht="22.5" hidden="1" customHeight="1" outlineLevel="2" x14ac:dyDescent="0.25">
      <c r="A50" s="35" t="s">
        <v>56</v>
      </c>
      <c r="B50" s="42" t="s">
        <v>57</v>
      </c>
      <c r="C50" s="38">
        <v>0</v>
      </c>
      <c r="D50" s="38">
        <v>0</v>
      </c>
      <c r="E50" s="38">
        <v>0</v>
      </c>
      <c r="F50" s="27">
        <v>0</v>
      </c>
      <c r="G50" s="28">
        <v>0</v>
      </c>
    </row>
    <row r="51" spans="1:7" ht="22.5" hidden="1" customHeight="1" outlineLevel="2" x14ac:dyDescent="0.25">
      <c r="A51" s="35" t="s">
        <v>58</v>
      </c>
      <c r="B51" s="26" t="s">
        <v>15</v>
      </c>
      <c r="C51" s="43">
        <v>0</v>
      </c>
      <c r="D51" s="43">
        <v>0</v>
      </c>
      <c r="E51" s="43">
        <v>0</v>
      </c>
      <c r="F51" s="44">
        <v>0</v>
      </c>
      <c r="G51" s="45">
        <v>0</v>
      </c>
    </row>
    <row r="52" spans="1:7" ht="22.5" hidden="1" customHeight="1" outlineLevel="2" x14ac:dyDescent="0.25">
      <c r="A52" s="35" t="s">
        <v>49</v>
      </c>
      <c r="B52" s="26" t="s">
        <v>36</v>
      </c>
      <c r="C52" s="38">
        <v>0</v>
      </c>
      <c r="D52" s="38">
        <v>0</v>
      </c>
      <c r="E52" s="38">
        <v>0</v>
      </c>
      <c r="F52" s="27">
        <v>0</v>
      </c>
      <c r="G52" s="28">
        <v>0</v>
      </c>
    </row>
    <row r="53" spans="1:7" ht="22.5" hidden="1" customHeight="1" outlineLevel="2" x14ac:dyDescent="0.25">
      <c r="A53" s="35" t="s">
        <v>59</v>
      </c>
      <c r="B53" s="42" t="s">
        <v>60</v>
      </c>
      <c r="C53" s="43">
        <v>0</v>
      </c>
      <c r="D53" s="43">
        <v>0</v>
      </c>
      <c r="E53" s="43">
        <v>0</v>
      </c>
      <c r="F53" s="44">
        <v>0</v>
      </c>
      <c r="G53" s="45">
        <v>0</v>
      </c>
    </row>
    <row r="54" spans="1:7" ht="22.5" hidden="1" customHeight="1" outlineLevel="1" collapsed="1" x14ac:dyDescent="0.25">
      <c r="A54" s="202" t="s">
        <v>61</v>
      </c>
      <c r="B54" s="203"/>
      <c r="C54" s="203"/>
      <c r="D54" s="203"/>
      <c r="E54" s="203"/>
      <c r="F54" s="203"/>
      <c r="G54" s="204"/>
    </row>
    <row r="55" spans="1:7" ht="22.5" hidden="1" customHeight="1" outlineLevel="2" x14ac:dyDescent="0.25">
      <c r="A55" s="35" t="s">
        <v>62</v>
      </c>
      <c r="B55" s="26" t="s">
        <v>11</v>
      </c>
      <c r="C55" s="199">
        <v>0</v>
      </c>
      <c r="D55" s="200"/>
      <c r="E55" s="200"/>
      <c r="F55" s="201"/>
      <c r="G55" s="34">
        <v>0</v>
      </c>
    </row>
    <row r="56" spans="1:7" ht="22.5" hidden="1" customHeight="1" outlineLevel="2" x14ac:dyDescent="0.25">
      <c r="A56" s="35" t="s">
        <v>52</v>
      </c>
      <c r="B56" s="26" t="s">
        <v>22</v>
      </c>
      <c r="C56" s="199">
        <v>0</v>
      </c>
      <c r="D56" s="200"/>
      <c r="E56" s="200"/>
      <c r="F56" s="201"/>
      <c r="G56" s="34">
        <v>0</v>
      </c>
    </row>
    <row r="57" spans="1:7" ht="22.5" hidden="1" customHeight="1" outlineLevel="2" x14ac:dyDescent="0.25">
      <c r="A57" s="35" t="s">
        <v>63</v>
      </c>
      <c r="B57" s="26" t="s">
        <v>11</v>
      </c>
      <c r="C57" s="199">
        <v>0</v>
      </c>
      <c r="D57" s="200"/>
      <c r="E57" s="200"/>
      <c r="F57" s="201"/>
      <c r="G57" s="34">
        <v>0</v>
      </c>
    </row>
    <row r="58" spans="1:7" ht="22.5" hidden="1" customHeight="1" outlineLevel="2" x14ac:dyDescent="0.25">
      <c r="A58" s="35" t="s">
        <v>52</v>
      </c>
      <c r="B58" s="26" t="s">
        <v>22</v>
      </c>
      <c r="C58" s="199">
        <v>0</v>
      </c>
      <c r="D58" s="200"/>
      <c r="E58" s="200"/>
      <c r="F58" s="201"/>
      <c r="G58" s="34">
        <v>0</v>
      </c>
    </row>
    <row r="59" spans="1:7" ht="22.5" hidden="1" customHeight="1" outlineLevel="2" x14ac:dyDescent="0.25">
      <c r="A59" s="35" t="s">
        <v>64</v>
      </c>
      <c r="B59" s="26" t="s">
        <v>11</v>
      </c>
      <c r="C59" s="199">
        <v>333.75</v>
      </c>
      <c r="D59" s="200"/>
      <c r="E59" s="200"/>
      <c r="F59" s="200"/>
      <c r="G59" s="211"/>
    </row>
    <row r="60" spans="1:7" ht="22.5" hidden="1" customHeight="1" outlineLevel="1" collapsed="1" thickBot="1" x14ac:dyDescent="0.3">
      <c r="A60" s="202" t="s">
        <v>65</v>
      </c>
      <c r="B60" s="203"/>
      <c r="C60" s="203"/>
      <c r="D60" s="203"/>
      <c r="E60" s="203"/>
      <c r="F60" s="203"/>
      <c r="G60" s="204"/>
    </row>
    <row r="61" spans="1:7" ht="22.5" hidden="1" customHeight="1" outlineLevel="2" collapsed="1" x14ac:dyDescent="0.25">
      <c r="A61" s="208" t="s">
        <v>66</v>
      </c>
      <c r="B61" s="209"/>
      <c r="C61" s="209"/>
      <c r="D61" s="209"/>
      <c r="E61" s="209"/>
      <c r="F61" s="209"/>
      <c r="G61" s="210"/>
    </row>
    <row r="62" spans="1:7" ht="22.5" hidden="1" customHeight="1" outlineLevel="3" x14ac:dyDescent="0.25">
      <c r="A62" s="35" t="s">
        <v>67</v>
      </c>
      <c r="B62" s="26" t="s">
        <v>11</v>
      </c>
      <c r="C62" s="36">
        <v>3407.4</v>
      </c>
      <c r="D62" s="36">
        <v>3705.8999999999996</v>
      </c>
      <c r="E62" s="36">
        <v>3797.2</v>
      </c>
      <c r="F62" s="36">
        <v>10910.5</v>
      </c>
      <c r="G62" s="34">
        <v>102077.56</v>
      </c>
    </row>
    <row r="63" spans="1:7" ht="22.5" hidden="1" customHeight="1" outlineLevel="3" x14ac:dyDescent="0.25">
      <c r="A63" s="35" t="s">
        <v>68</v>
      </c>
      <c r="B63" s="46" t="s">
        <v>69</v>
      </c>
      <c r="C63" s="47">
        <v>0.91819411584002064</v>
      </c>
      <c r="D63" s="47">
        <v>0.91133768111665236</v>
      </c>
      <c r="E63" s="47">
        <v>0.91270289564199514</v>
      </c>
      <c r="F63" s="47">
        <v>0.91394485253157809</v>
      </c>
      <c r="G63" s="48">
        <v>0.91920186373353097</v>
      </c>
    </row>
    <row r="64" spans="1:7" ht="22.5" hidden="1" customHeight="1" outlineLevel="3" x14ac:dyDescent="0.25">
      <c r="A64" s="35" t="s">
        <v>70</v>
      </c>
      <c r="B64" s="26" t="s">
        <v>11</v>
      </c>
      <c r="C64" s="36">
        <v>270.24</v>
      </c>
      <c r="D64" s="36">
        <v>324</v>
      </c>
      <c r="E64" s="36">
        <v>325.78999999999996</v>
      </c>
      <c r="F64" s="37">
        <v>920.03</v>
      </c>
      <c r="G64" s="34">
        <v>7915.99</v>
      </c>
    </row>
    <row r="65" spans="1:7" ht="22.5" hidden="1" customHeight="1" outlineLevel="3" x14ac:dyDescent="0.25">
      <c r="A65" s="35" t="s">
        <v>71</v>
      </c>
      <c r="B65" s="46" t="s">
        <v>69</v>
      </c>
      <c r="C65" s="47">
        <v>7.2821734420557366E-2</v>
      </c>
      <c r="D65" s="47">
        <v>7.9676572136807636E-2</v>
      </c>
      <c r="E65" s="47">
        <v>7.8307562512168333E-2</v>
      </c>
      <c r="F65" s="47">
        <v>7.7068574554294292E-2</v>
      </c>
      <c r="G65" s="48">
        <v>7.1282980914669128E-2</v>
      </c>
    </row>
    <row r="66" spans="1:7" ht="22.5" hidden="1" customHeight="1" outlineLevel="3" x14ac:dyDescent="0.25">
      <c r="A66" s="35" t="s">
        <v>72</v>
      </c>
      <c r="B66" s="26" t="s">
        <v>11</v>
      </c>
      <c r="C66" s="36">
        <v>33.340000000000003</v>
      </c>
      <c r="D66" s="36">
        <v>36.54</v>
      </c>
      <c r="E66" s="36">
        <v>37.4</v>
      </c>
      <c r="F66" s="37">
        <v>107.28</v>
      </c>
      <c r="G66" s="34">
        <v>1056.6599999999999</v>
      </c>
    </row>
    <row r="67" spans="1:7" ht="22.5" hidden="1" customHeight="1" outlineLevel="3" x14ac:dyDescent="0.25">
      <c r="A67" s="35" t="s">
        <v>73</v>
      </c>
      <c r="B67" s="46" t="s">
        <v>69</v>
      </c>
      <c r="C67" s="47">
        <v>8.984149739421932E-3</v>
      </c>
      <c r="D67" s="47">
        <v>8.9857467465399715E-3</v>
      </c>
      <c r="E67" s="47">
        <v>8.9895418458365694E-3</v>
      </c>
      <c r="F67" s="47">
        <v>8.9865729141274647E-3</v>
      </c>
      <c r="G67" s="48">
        <v>9.5151553517998731E-3</v>
      </c>
    </row>
    <row r="68" spans="1:7" ht="22.5" hidden="1" customHeight="1" outlineLevel="3" x14ac:dyDescent="0.25">
      <c r="A68" s="35" t="s">
        <v>74</v>
      </c>
      <c r="B68" s="26" t="s">
        <v>11</v>
      </c>
      <c r="C68" s="36">
        <v>0</v>
      </c>
      <c r="D68" s="36">
        <v>0</v>
      </c>
      <c r="E68" s="36">
        <v>0</v>
      </c>
      <c r="F68" s="37">
        <v>0</v>
      </c>
      <c r="G68" s="34">
        <v>0</v>
      </c>
    </row>
    <row r="69" spans="1:7" ht="22.5" hidden="1" customHeight="1" outlineLevel="3" x14ac:dyDescent="0.25">
      <c r="A69" s="35" t="s">
        <v>75</v>
      </c>
      <c r="B69" s="46" t="s">
        <v>69</v>
      </c>
      <c r="C69" s="47">
        <v>0</v>
      </c>
      <c r="D69" s="47">
        <v>0</v>
      </c>
      <c r="E69" s="47">
        <v>0</v>
      </c>
      <c r="F69" s="47">
        <v>0</v>
      </c>
      <c r="G69" s="48">
        <v>0</v>
      </c>
    </row>
    <row r="70" spans="1:7" ht="22.5" hidden="1" customHeight="1" outlineLevel="2" collapsed="1" x14ac:dyDescent="0.25">
      <c r="A70" s="208" t="s">
        <v>76</v>
      </c>
      <c r="B70" s="209"/>
      <c r="C70" s="209"/>
      <c r="D70" s="209"/>
      <c r="E70" s="209"/>
      <c r="F70" s="209"/>
      <c r="G70" s="210"/>
    </row>
    <row r="71" spans="1:7" ht="22.5" hidden="1" customHeight="1" outlineLevel="3" x14ac:dyDescent="0.25">
      <c r="A71" s="35" t="s">
        <v>77</v>
      </c>
      <c r="B71" s="26" t="s">
        <v>11</v>
      </c>
      <c r="C71" s="36">
        <v>0</v>
      </c>
      <c r="D71" s="36">
        <v>0</v>
      </c>
      <c r="E71" s="36">
        <v>0</v>
      </c>
      <c r="F71" s="37">
        <v>0</v>
      </c>
      <c r="G71" s="34">
        <v>630.17999999999995</v>
      </c>
    </row>
    <row r="72" spans="1:7" ht="22.5" hidden="1" customHeight="1" outlineLevel="3" x14ac:dyDescent="0.25">
      <c r="A72" s="35" t="s">
        <v>78</v>
      </c>
      <c r="B72" s="46" t="s">
        <v>69</v>
      </c>
      <c r="C72" s="47">
        <v>0</v>
      </c>
      <c r="D72" s="47">
        <v>0</v>
      </c>
      <c r="E72" s="47">
        <v>0</v>
      </c>
      <c r="F72" s="47">
        <v>0</v>
      </c>
      <c r="G72" s="48">
        <v>1.1634357929033334E-2</v>
      </c>
    </row>
    <row r="73" spans="1:7" ht="22.5" hidden="1" customHeight="1" outlineLevel="3" x14ac:dyDescent="0.25">
      <c r="A73" s="35" t="s">
        <v>79</v>
      </c>
      <c r="B73" s="26" t="s">
        <v>11</v>
      </c>
      <c r="C73" s="36">
        <v>1424.4</v>
      </c>
      <c r="D73" s="36">
        <v>1617.8</v>
      </c>
      <c r="E73" s="36">
        <v>1806.8</v>
      </c>
      <c r="F73" s="37">
        <v>4849</v>
      </c>
      <c r="G73" s="34">
        <v>49210.77</v>
      </c>
    </row>
    <row r="74" spans="1:7" ht="22.5" hidden="1" customHeight="1" outlineLevel="3" x14ac:dyDescent="0.25">
      <c r="A74" s="35" t="s">
        <v>80</v>
      </c>
      <c r="B74" s="46" t="s">
        <v>69</v>
      </c>
      <c r="C74" s="47">
        <v>0.91720434261870731</v>
      </c>
      <c r="D74" s="47">
        <v>0.91064141172497259</v>
      </c>
      <c r="E74" s="47">
        <v>0.91362344636482229</v>
      </c>
      <c r="F74" s="47">
        <v>0.91367306369708801</v>
      </c>
      <c r="G74" s="48">
        <v>0.90852726545326057</v>
      </c>
    </row>
    <row r="75" spans="1:7" ht="22.5" hidden="1" customHeight="1" outlineLevel="3" x14ac:dyDescent="0.25">
      <c r="A75" s="35" t="s">
        <v>81</v>
      </c>
      <c r="B75" s="26" t="s">
        <v>11</v>
      </c>
      <c r="C75" s="36">
        <v>114.53</v>
      </c>
      <c r="D75" s="36">
        <v>142.66999999999999</v>
      </c>
      <c r="E75" s="36">
        <v>152.91</v>
      </c>
      <c r="F75" s="37">
        <v>410.11</v>
      </c>
      <c r="G75" s="34">
        <v>3808.96</v>
      </c>
    </row>
    <row r="76" spans="1:7" ht="22.5" hidden="1" customHeight="1" outlineLevel="3" x14ac:dyDescent="0.25">
      <c r="A76" s="35" t="s">
        <v>82</v>
      </c>
      <c r="B76" s="46" t="s">
        <v>69</v>
      </c>
      <c r="C76" s="47">
        <v>7.3748535074501922E-2</v>
      </c>
      <c r="D76" s="47">
        <v>8.0307337254791583E-2</v>
      </c>
      <c r="E76" s="47">
        <v>7.7320213185546258E-2</v>
      </c>
      <c r="F76" s="47">
        <v>7.7274996938092963E-2</v>
      </c>
      <c r="G76" s="48">
        <v>7.0320867017948541E-2</v>
      </c>
    </row>
    <row r="77" spans="1:7" ht="22.5" hidden="1" customHeight="1" outlineLevel="3" x14ac:dyDescent="0.25">
      <c r="A77" s="35" t="s">
        <v>83</v>
      </c>
      <c r="B77" s="26" t="s">
        <v>11</v>
      </c>
      <c r="C77" s="36">
        <v>14.05</v>
      </c>
      <c r="D77" s="36">
        <v>16.079999999999998</v>
      </c>
      <c r="E77" s="36">
        <v>17.91</v>
      </c>
      <c r="F77" s="37">
        <v>48.04</v>
      </c>
      <c r="G77" s="34">
        <v>515.52</v>
      </c>
    </row>
    <row r="78" spans="1:7" ht="22.5" hidden="1" customHeight="1" outlineLevel="3" x14ac:dyDescent="0.25">
      <c r="A78" s="35" t="s">
        <v>84</v>
      </c>
      <c r="B78" s="46" t="s">
        <v>69</v>
      </c>
      <c r="C78" s="47">
        <v>9.0471223067908162E-3</v>
      </c>
      <c r="D78" s="47">
        <v>9.0512510202358492E-3</v>
      </c>
      <c r="E78" s="47">
        <v>9.0563404496313751E-3</v>
      </c>
      <c r="F78" s="47">
        <v>9.0519393648191594E-3</v>
      </c>
      <c r="G78" s="48">
        <v>9.5175095997576328E-3</v>
      </c>
    </row>
    <row r="79" spans="1:7" ht="22.5" hidden="1" customHeight="1" outlineLevel="3" x14ac:dyDescent="0.25">
      <c r="A79" s="35" t="s">
        <v>85</v>
      </c>
      <c r="B79" s="26" t="s">
        <v>11</v>
      </c>
      <c r="C79" s="36">
        <v>0</v>
      </c>
      <c r="D79" s="36">
        <v>0</v>
      </c>
      <c r="E79" s="36">
        <v>0</v>
      </c>
      <c r="F79" s="37">
        <v>0</v>
      </c>
      <c r="G79" s="34">
        <v>0</v>
      </c>
    </row>
    <row r="80" spans="1:7" ht="22.5" hidden="1" customHeight="1" outlineLevel="3" x14ac:dyDescent="0.25">
      <c r="A80" s="35" t="s">
        <v>86</v>
      </c>
      <c r="B80" s="46" t="s">
        <v>69</v>
      </c>
      <c r="C80" s="47">
        <v>0</v>
      </c>
      <c r="D80" s="47">
        <v>0</v>
      </c>
      <c r="E80" s="47">
        <v>0</v>
      </c>
      <c r="F80" s="47">
        <v>0</v>
      </c>
      <c r="G80" s="48">
        <v>0</v>
      </c>
    </row>
    <row r="81" spans="1:7" ht="22.5" hidden="1" customHeight="1" outlineLevel="2" collapsed="1" thickBot="1" x14ac:dyDescent="0.3">
      <c r="A81" s="208" t="s">
        <v>87</v>
      </c>
      <c r="B81" s="209"/>
      <c r="C81" s="209"/>
      <c r="D81" s="209"/>
      <c r="E81" s="209"/>
      <c r="F81" s="209"/>
      <c r="G81" s="210"/>
    </row>
    <row r="82" spans="1:7" ht="22.5" hidden="1" customHeight="1" outlineLevel="3" x14ac:dyDescent="0.25">
      <c r="A82" s="35" t="s">
        <v>88</v>
      </c>
      <c r="B82" s="26" t="s">
        <v>11</v>
      </c>
      <c r="C82" s="36">
        <v>0</v>
      </c>
      <c r="D82" s="36">
        <v>0</v>
      </c>
      <c r="E82" s="36">
        <v>0</v>
      </c>
      <c r="F82" s="37">
        <v>0</v>
      </c>
      <c r="G82" s="34">
        <v>222.59</v>
      </c>
    </row>
    <row r="83" spans="1:7" ht="22.5" hidden="1" customHeight="1" outlineLevel="3" x14ac:dyDescent="0.25">
      <c r="A83" s="35" t="s">
        <v>89</v>
      </c>
      <c r="B83" s="46" t="s">
        <v>69</v>
      </c>
      <c r="C83" s="47">
        <v>0</v>
      </c>
      <c r="D83" s="47">
        <v>0</v>
      </c>
      <c r="E83" s="47">
        <v>0</v>
      </c>
      <c r="F83" s="47">
        <v>0</v>
      </c>
      <c r="G83" s="48">
        <v>3.9129974661060484E-3</v>
      </c>
    </row>
    <row r="84" spans="1:7" ht="22.5" hidden="1" customHeight="1" outlineLevel="3" x14ac:dyDescent="0.25">
      <c r="A84" s="35" t="s">
        <v>90</v>
      </c>
      <c r="B84" s="26" t="s">
        <v>11</v>
      </c>
      <c r="C84" s="36">
        <v>1983</v>
      </c>
      <c r="D84" s="36">
        <v>2088.1</v>
      </c>
      <c r="E84" s="36">
        <v>1990.4</v>
      </c>
      <c r="F84" s="37">
        <v>6061.5</v>
      </c>
      <c r="G84" s="34">
        <v>52014.02</v>
      </c>
    </row>
    <row r="85" spans="1:7" ht="22.5" hidden="1" customHeight="1" outlineLevel="3" x14ac:dyDescent="0.25">
      <c r="A85" s="35" t="s">
        <v>91</v>
      </c>
      <c r="B85" s="46" t="s">
        <v>69</v>
      </c>
      <c r="C85" s="47">
        <v>0.91890639481000924</v>
      </c>
      <c r="D85" s="47">
        <v>0.9118778631287966</v>
      </c>
      <c r="E85" s="47">
        <v>0.91186886387480137</v>
      </c>
      <c r="F85" s="47">
        <v>0.91416239107419173</v>
      </c>
      <c r="G85" s="48">
        <v>0.91437498747468138</v>
      </c>
    </row>
    <row r="86" spans="1:7" ht="22.5" hidden="1" customHeight="1" outlineLevel="3" x14ac:dyDescent="0.25">
      <c r="A86" s="35" t="s">
        <v>92</v>
      </c>
      <c r="B86" s="26" t="s">
        <v>11</v>
      </c>
      <c r="C86" s="36">
        <v>155.71</v>
      </c>
      <c r="D86" s="36">
        <v>181.33</v>
      </c>
      <c r="E86" s="36">
        <v>172.88</v>
      </c>
      <c r="F86" s="37">
        <v>509.92</v>
      </c>
      <c r="G86" s="34">
        <v>4107.03</v>
      </c>
    </row>
    <row r="87" spans="1:7" ht="22.5" hidden="1" customHeight="1" outlineLevel="3" x14ac:dyDescent="0.25">
      <c r="A87" s="35" t="s">
        <v>93</v>
      </c>
      <c r="B87" s="46" t="s">
        <v>69</v>
      </c>
      <c r="C87" s="47">
        <v>7.2154772937905468E-2</v>
      </c>
      <c r="D87" s="47">
        <v>7.9187209865976105E-2</v>
      </c>
      <c r="E87" s="47">
        <v>7.9202114744109542E-2</v>
      </c>
      <c r="F87" s="47">
        <v>7.6903355020465539E-2</v>
      </c>
      <c r="G87" s="48">
        <v>7.2199101411660555E-2</v>
      </c>
    </row>
    <row r="88" spans="1:7" ht="22.5" hidden="1" customHeight="1" outlineLevel="3" x14ac:dyDescent="0.25">
      <c r="A88" s="35" t="s">
        <v>94</v>
      </c>
      <c r="B88" s="26" t="s">
        <v>11</v>
      </c>
      <c r="C88" s="36">
        <v>19.29</v>
      </c>
      <c r="D88" s="36">
        <v>20.46</v>
      </c>
      <c r="E88" s="36">
        <v>19.489999999999998</v>
      </c>
      <c r="F88" s="37">
        <v>59.239999999999995</v>
      </c>
      <c r="G88" s="34">
        <v>541.14</v>
      </c>
    </row>
    <row r="89" spans="1:7" ht="22.5" hidden="1" customHeight="1" outlineLevel="3" x14ac:dyDescent="0.25">
      <c r="A89" s="35" t="s">
        <v>95</v>
      </c>
      <c r="B89" s="46" t="s">
        <v>69</v>
      </c>
      <c r="C89" s="47">
        <v>8.9388322520852631E-3</v>
      </c>
      <c r="D89" s="47">
        <v>8.934927005227326E-3</v>
      </c>
      <c r="E89" s="47">
        <v>8.929021381089166E-3</v>
      </c>
      <c r="F89" s="47">
        <v>8.9342539053427553E-3</v>
      </c>
      <c r="G89" s="48">
        <v>9.5129136475521226E-3</v>
      </c>
    </row>
    <row r="90" spans="1:7" ht="22.5" hidden="1" customHeight="1" outlineLevel="3" x14ac:dyDescent="0.25">
      <c r="A90" s="35" t="s">
        <v>96</v>
      </c>
      <c r="B90" s="26" t="s">
        <v>11</v>
      </c>
      <c r="C90" s="36">
        <v>0</v>
      </c>
      <c r="D90" s="36">
        <v>0</v>
      </c>
      <c r="E90" s="36">
        <v>0</v>
      </c>
      <c r="F90" s="37">
        <v>0</v>
      </c>
      <c r="G90" s="34">
        <v>0</v>
      </c>
    </row>
    <row r="91" spans="1:7" ht="22.5" hidden="1" customHeight="1" outlineLevel="3" thickBot="1" x14ac:dyDescent="0.3">
      <c r="A91" s="17" t="s">
        <v>97</v>
      </c>
      <c r="B91" s="49" t="s">
        <v>69</v>
      </c>
      <c r="C91" s="50">
        <v>0</v>
      </c>
      <c r="D91" s="50">
        <v>0</v>
      </c>
      <c r="E91" s="50">
        <v>0</v>
      </c>
      <c r="F91" s="50">
        <v>0</v>
      </c>
      <c r="G91" s="51">
        <v>0</v>
      </c>
    </row>
    <row r="92" spans="1:7" ht="22.5" customHeight="1" collapsed="1" thickBot="1" x14ac:dyDescent="0.3">
      <c r="A92" s="177" t="s">
        <v>98</v>
      </c>
      <c r="B92" s="178"/>
      <c r="C92" s="178"/>
      <c r="D92" s="178"/>
      <c r="E92" s="178"/>
      <c r="F92" s="178"/>
      <c r="G92" s="179"/>
    </row>
    <row r="93" spans="1:7" ht="22.5" hidden="1" customHeight="1" outlineLevel="1" collapsed="1" x14ac:dyDescent="0.25">
      <c r="A93" s="205" t="s">
        <v>99</v>
      </c>
      <c r="B93" s="206"/>
      <c r="C93" s="206"/>
      <c r="D93" s="206"/>
      <c r="E93" s="206"/>
      <c r="F93" s="206"/>
      <c r="G93" s="207"/>
    </row>
    <row r="94" spans="1:7" ht="22.5" hidden="1" customHeight="1" outlineLevel="2" x14ac:dyDescent="0.25">
      <c r="A94" s="35" t="s">
        <v>100</v>
      </c>
      <c r="B94" s="26" t="s">
        <v>11</v>
      </c>
      <c r="C94" s="36">
        <v>375.18</v>
      </c>
      <c r="D94" s="36">
        <v>1118.8800000000001</v>
      </c>
      <c r="E94" s="36">
        <v>1116.3699999999999</v>
      </c>
      <c r="F94" s="37">
        <v>2610.4300000000003</v>
      </c>
      <c r="G94" s="34">
        <v>29617.68</v>
      </c>
    </row>
    <row r="95" spans="1:7" ht="22.5" hidden="1" customHeight="1" outlineLevel="2" x14ac:dyDescent="0.25">
      <c r="A95" s="35" t="s">
        <v>101</v>
      </c>
      <c r="B95" s="26" t="s">
        <v>11</v>
      </c>
      <c r="C95" s="36">
        <v>1097.5</v>
      </c>
      <c r="D95" s="36">
        <v>1090</v>
      </c>
      <c r="E95" s="36">
        <v>1118.1300000000001</v>
      </c>
      <c r="F95" s="37">
        <v>3305.63</v>
      </c>
      <c r="G95" s="34">
        <v>30495.63</v>
      </c>
    </row>
    <row r="96" spans="1:7" ht="22.5" hidden="1" customHeight="1" outlineLevel="2" x14ac:dyDescent="0.25">
      <c r="A96" s="35" t="s">
        <v>102</v>
      </c>
      <c r="B96" s="26" t="s">
        <v>11</v>
      </c>
      <c r="C96" s="36">
        <v>1161.69</v>
      </c>
      <c r="D96" s="36">
        <v>1046.6300000000001</v>
      </c>
      <c r="E96" s="36">
        <v>1113.56</v>
      </c>
      <c r="F96" s="37">
        <v>3321.88</v>
      </c>
      <c r="G96" s="34">
        <v>30783</v>
      </c>
    </row>
    <row r="97" spans="1:7" ht="22.5" hidden="1" customHeight="1" outlineLevel="2" x14ac:dyDescent="0.25">
      <c r="A97" s="35" t="s">
        <v>103</v>
      </c>
      <c r="B97" s="26" t="s">
        <v>11</v>
      </c>
      <c r="C97" s="36">
        <v>1784.5</v>
      </c>
      <c r="D97" s="36">
        <v>2208</v>
      </c>
      <c r="E97" s="36">
        <v>2327.5</v>
      </c>
      <c r="F97" s="37">
        <v>6320</v>
      </c>
      <c r="G97" s="34">
        <v>63489</v>
      </c>
    </row>
    <row r="98" spans="1:7" ht="22.5" hidden="1" customHeight="1" outlineLevel="2" x14ac:dyDescent="0.25">
      <c r="A98" s="35" t="s">
        <v>104</v>
      </c>
      <c r="B98" s="46" t="s">
        <v>69</v>
      </c>
      <c r="C98" s="52">
        <v>0.67739155851304111</v>
      </c>
      <c r="D98" s="52">
        <v>0.67823474662956029</v>
      </c>
      <c r="E98" s="52">
        <v>0.6951787005011858</v>
      </c>
      <c r="F98" s="53">
        <v>0.6841352076328705</v>
      </c>
      <c r="G98" s="54">
        <v>0.69847719890939464</v>
      </c>
    </row>
    <row r="99" spans="1:7" ht="22.5" hidden="1" customHeight="1" outlineLevel="1" collapsed="1" x14ac:dyDescent="0.25">
      <c r="A99" s="202" t="s">
        <v>105</v>
      </c>
      <c r="B99" s="203"/>
      <c r="C99" s="203"/>
      <c r="D99" s="203"/>
      <c r="E99" s="203"/>
      <c r="F99" s="203"/>
      <c r="G99" s="204"/>
    </row>
    <row r="100" spans="1:7" ht="22.5" hidden="1" customHeight="1" outlineLevel="2" x14ac:dyDescent="0.25">
      <c r="A100" s="35" t="s">
        <v>106</v>
      </c>
      <c r="B100" s="26" t="s">
        <v>11</v>
      </c>
      <c r="C100" s="36">
        <v>1139.07</v>
      </c>
      <c r="D100" s="36">
        <v>1120.75</v>
      </c>
      <c r="E100" s="36">
        <v>1117.25</v>
      </c>
      <c r="F100" s="37">
        <v>3377.0699999999997</v>
      </c>
      <c r="G100" s="34">
        <v>30212.5</v>
      </c>
    </row>
    <row r="101" spans="1:7" ht="22.5" hidden="1" customHeight="1" outlineLevel="2" x14ac:dyDescent="0.25">
      <c r="A101" s="35" t="s">
        <v>107</v>
      </c>
      <c r="B101" s="26" t="s">
        <v>11</v>
      </c>
      <c r="C101" s="36">
        <v>1137.25</v>
      </c>
      <c r="D101" s="36">
        <v>1119.81</v>
      </c>
      <c r="E101" s="36">
        <v>1115.44</v>
      </c>
      <c r="F101" s="37">
        <v>3372.5</v>
      </c>
      <c r="G101" s="34">
        <v>30175.25</v>
      </c>
    </row>
    <row r="102" spans="1:7" ht="22.5" hidden="1" customHeight="1" outlineLevel="2" x14ac:dyDescent="0.25">
      <c r="A102" s="35" t="s">
        <v>108</v>
      </c>
      <c r="B102" s="26" t="s">
        <v>11</v>
      </c>
      <c r="C102" s="36">
        <v>1147.1199999999999</v>
      </c>
      <c r="D102" s="36">
        <v>1129.81</v>
      </c>
      <c r="E102" s="36">
        <v>1125.3800000000001</v>
      </c>
      <c r="F102" s="37">
        <v>3402.31</v>
      </c>
      <c r="G102" s="34">
        <v>29369.06</v>
      </c>
    </row>
    <row r="103" spans="1:7" ht="22.5" hidden="1" customHeight="1" outlineLevel="2" x14ac:dyDescent="0.25">
      <c r="A103" s="35" t="s">
        <v>109</v>
      </c>
      <c r="B103" s="26" t="s">
        <v>11</v>
      </c>
      <c r="C103" s="36">
        <v>2200.1999999999998</v>
      </c>
      <c r="D103" s="36">
        <v>2207.1</v>
      </c>
      <c r="E103" s="36">
        <v>2178.6999999999998</v>
      </c>
      <c r="F103" s="37">
        <v>6585.9999999999991</v>
      </c>
      <c r="G103" s="34">
        <v>56811.9</v>
      </c>
    </row>
    <row r="104" spans="1:7" ht="22.5" hidden="1" customHeight="1" outlineLevel="2" x14ac:dyDescent="0.25">
      <c r="A104" s="35" t="s">
        <v>110</v>
      </c>
      <c r="B104" s="46" t="s">
        <v>69</v>
      </c>
      <c r="C104" s="52">
        <v>0.6426868880424369</v>
      </c>
      <c r="D104" s="52">
        <v>0.65485391811581517</v>
      </c>
      <c r="E104" s="52">
        <v>0.6487952901517835</v>
      </c>
      <c r="F104" s="53">
        <v>0.64874683309889392</v>
      </c>
      <c r="G104" s="54">
        <v>0.63295364440870838</v>
      </c>
    </row>
    <row r="105" spans="1:7" ht="22.5" hidden="1" customHeight="1" outlineLevel="1" collapsed="1" thickBot="1" x14ac:dyDescent="0.3">
      <c r="A105" s="202" t="s">
        <v>111</v>
      </c>
      <c r="B105" s="203"/>
      <c r="C105" s="203"/>
      <c r="D105" s="203"/>
      <c r="E105" s="203"/>
      <c r="F105" s="203"/>
      <c r="G105" s="204"/>
    </row>
    <row r="106" spans="1:7" ht="22.5" hidden="1" customHeight="1" outlineLevel="2" x14ac:dyDescent="0.25">
      <c r="A106" s="35" t="s">
        <v>112</v>
      </c>
      <c r="B106" s="26" t="s">
        <v>11</v>
      </c>
      <c r="C106" s="36">
        <v>164.31</v>
      </c>
      <c r="D106" s="36">
        <v>196.56</v>
      </c>
      <c r="E106" s="36">
        <v>167.25</v>
      </c>
      <c r="F106" s="37">
        <v>528.12</v>
      </c>
      <c r="G106" s="34">
        <v>4354.1200000000008</v>
      </c>
    </row>
    <row r="107" spans="1:7" ht="22.5" hidden="1" customHeight="1" outlineLevel="2" x14ac:dyDescent="0.25">
      <c r="A107" s="35" t="s">
        <v>113</v>
      </c>
      <c r="B107" s="46" t="s">
        <v>69</v>
      </c>
      <c r="C107" s="52">
        <v>4.1235224734609888E-2</v>
      </c>
      <c r="D107" s="52">
        <v>4.4519942923150098E-2</v>
      </c>
      <c r="E107" s="52">
        <v>3.7115529714615424E-2</v>
      </c>
      <c r="F107" s="53">
        <v>4.0920502092050212E-2</v>
      </c>
      <c r="G107" s="54">
        <v>3.6193577936657173E-2</v>
      </c>
    </row>
    <row r="108" spans="1:7" ht="22.5" hidden="1" customHeight="1" outlineLevel="2" x14ac:dyDescent="0.25">
      <c r="A108" s="35" t="s">
        <v>114</v>
      </c>
      <c r="B108" s="26" t="s">
        <v>11</v>
      </c>
      <c r="C108" s="36">
        <v>3817.7</v>
      </c>
      <c r="D108" s="36">
        <v>4219.5</v>
      </c>
      <c r="E108" s="36">
        <v>4339</v>
      </c>
      <c r="F108" s="37">
        <v>12376.2</v>
      </c>
      <c r="G108" s="34">
        <v>115947</v>
      </c>
    </row>
    <row r="109" spans="1:7" ht="22.5" hidden="1" customHeight="1" outlineLevel="2" x14ac:dyDescent="0.25">
      <c r="A109" s="35" t="s">
        <v>115</v>
      </c>
      <c r="B109" s="26" t="s">
        <v>11</v>
      </c>
      <c r="C109" s="36">
        <v>153</v>
      </c>
      <c r="D109" s="36">
        <v>174</v>
      </c>
      <c r="E109" s="36">
        <v>176</v>
      </c>
      <c r="F109" s="37">
        <v>503</v>
      </c>
      <c r="G109" s="34">
        <v>4577</v>
      </c>
    </row>
    <row r="110" spans="1:7" ht="22.5" hidden="1" customHeight="1" outlineLevel="2" thickBot="1" x14ac:dyDescent="0.3">
      <c r="A110" s="17" t="s">
        <v>116</v>
      </c>
      <c r="B110" s="49" t="s">
        <v>69</v>
      </c>
      <c r="C110" s="55">
        <v>0.63021124795924599</v>
      </c>
      <c r="D110" s="55">
        <v>0.63682107131430099</v>
      </c>
      <c r="E110" s="55">
        <v>0.64701996531531603</v>
      </c>
      <c r="F110" s="55">
        <v>0.63828338788085714</v>
      </c>
      <c r="G110" s="56">
        <v>0.64182118747796879</v>
      </c>
    </row>
    <row r="111" spans="1:7" ht="22.5" customHeight="1" collapsed="1" thickBot="1" x14ac:dyDescent="0.3">
      <c r="A111" s="177" t="s">
        <v>117</v>
      </c>
      <c r="B111" s="178"/>
      <c r="C111" s="178"/>
      <c r="D111" s="178"/>
      <c r="E111" s="178"/>
      <c r="F111" s="178"/>
      <c r="G111" s="179"/>
    </row>
    <row r="112" spans="1:7" ht="22.5" hidden="1" customHeight="1" outlineLevel="1" x14ac:dyDescent="0.25">
      <c r="A112" s="13" t="s">
        <v>114</v>
      </c>
      <c r="B112" s="14" t="s">
        <v>11</v>
      </c>
      <c r="C112" s="57">
        <v>3817.7</v>
      </c>
      <c r="D112" s="57">
        <v>4219.5</v>
      </c>
      <c r="E112" s="57">
        <v>4339</v>
      </c>
      <c r="F112" s="58">
        <v>12376.2</v>
      </c>
      <c r="G112" s="59">
        <v>115947</v>
      </c>
    </row>
    <row r="113" spans="1:7" ht="22.5" hidden="1" customHeight="1" outlineLevel="1" x14ac:dyDescent="0.25">
      <c r="A113" s="35" t="s">
        <v>118</v>
      </c>
      <c r="B113" s="26" t="s">
        <v>11</v>
      </c>
      <c r="C113" s="36">
        <v>3028</v>
      </c>
      <c r="D113" s="36">
        <v>3954</v>
      </c>
      <c r="E113" s="36">
        <v>4082</v>
      </c>
      <c r="F113" s="37">
        <v>11064</v>
      </c>
      <c r="G113" s="34">
        <v>105490</v>
      </c>
    </row>
    <row r="114" spans="1:7" ht="22.5" hidden="1" customHeight="1" outlineLevel="1" x14ac:dyDescent="0.25">
      <c r="A114" s="35" t="s">
        <v>119</v>
      </c>
      <c r="B114" s="26" t="s">
        <v>11</v>
      </c>
      <c r="C114" s="36">
        <v>3528</v>
      </c>
      <c r="D114" s="36">
        <v>3905</v>
      </c>
      <c r="E114" s="36">
        <v>4042</v>
      </c>
      <c r="F114" s="37">
        <v>11475</v>
      </c>
      <c r="G114" s="34">
        <v>108139</v>
      </c>
    </row>
    <row r="115" spans="1:7" ht="22.5" hidden="1" customHeight="1" outlineLevel="1" x14ac:dyDescent="0.25">
      <c r="A115" s="35" t="s">
        <v>120</v>
      </c>
      <c r="B115" s="46" t="s">
        <v>69</v>
      </c>
      <c r="C115" s="52">
        <v>0.92411661471566653</v>
      </c>
      <c r="D115" s="52">
        <v>0.92546510250029623</v>
      </c>
      <c r="E115" s="52">
        <v>0.93155104862871629</v>
      </c>
      <c r="F115" s="52">
        <v>0.92718281863576857</v>
      </c>
      <c r="G115" s="60">
        <v>0.93265888725020918</v>
      </c>
    </row>
    <row r="116" spans="1:7" ht="22.5" hidden="1" customHeight="1" outlineLevel="1" x14ac:dyDescent="0.25">
      <c r="A116" s="35" t="s">
        <v>121</v>
      </c>
      <c r="B116" s="61" t="s">
        <v>122</v>
      </c>
      <c r="C116" s="36">
        <v>5501</v>
      </c>
      <c r="D116" s="36">
        <v>8489</v>
      </c>
      <c r="E116" s="36">
        <v>8752</v>
      </c>
      <c r="F116" s="37">
        <v>22742</v>
      </c>
      <c r="G116" s="34">
        <v>242522</v>
      </c>
    </row>
    <row r="117" spans="1:7" ht="22.5" hidden="1" customHeight="1" outlineLevel="1" x14ac:dyDescent="0.25">
      <c r="A117" s="35" t="s">
        <v>123</v>
      </c>
      <c r="B117" s="61" t="s">
        <v>124</v>
      </c>
      <c r="C117" s="43">
        <v>1.5592403628117915</v>
      </c>
      <c r="D117" s="43">
        <v>2.1738796414852755</v>
      </c>
      <c r="E117" s="43">
        <v>2.1652647204354278</v>
      </c>
      <c r="F117" s="44">
        <v>1.9818736383442266</v>
      </c>
      <c r="G117" s="45">
        <v>2.2426876520034402</v>
      </c>
    </row>
    <row r="118" spans="1:7" ht="22.5" hidden="1" customHeight="1" outlineLevel="1" x14ac:dyDescent="0.25">
      <c r="A118" s="35" t="s">
        <v>125</v>
      </c>
      <c r="B118" s="61" t="s">
        <v>122</v>
      </c>
      <c r="C118" s="36">
        <v>55568</v>
      </c>
      <c r="D118" s="36">
        <v>58388</v>
      </c>
      <c r="E118" s="36">
        <v>60916</v>
      </c>
      <c r="F118" s="37">
        <v>174872</v>
      </c>
      <c r="G118" s="34">
        <v>1593492</v>
      </c>
    </row>
    <row r="119" spans="1:7" ht="22.5" hidden="1" customHeight="1" outlineLevel="1" thickBot="1" x14ac:dyDescent="0.3">
      <c r="A119" s="17" t="s">
        <v>126</v>
      </c>
      <c r="B119" s="62" t="s">
        <v>124</v>
      </c>
      <c r="C119" s="63">
        <v>15.750566893424036</v>
      </c>
      <c r="D119" s="63">
        <v>14.952112676056338</v>
      </c>
      <c r="E119" s="63">
        <v>15.070757050964868</v>
      </c>
      <c r="F119" s="64">
        <v>15.239389978213508</v>
      </c>
      <c r="G119" s="65">
        <v>14.735590305070327</v>
      </c>
    </row>
    <row r="120" spans="1:7" ht="22.5" customHeight="1" collapsed="1" thickBot="1" x14ac:dyDescent="0.3">
      <c r="A120" s="177" t="s">
        <v>127</v>
      </c>
      <c r="B120" s="178"/>
      <c r="C120" s="178"/>
      <c r="D120" s="178"/>
      <c r="E120" s="178"/>
      <c r="F120" s="178"/>
      <c r="G120" s="179"/>
    </row>
    <row r="121" spans="1:7" ht="22.5" hidden="1" customHeight="1" outlineLevel="1" x14ac:dyDescent="0.25">
      <c r="A121" s="13" t="s">
        <v>128</v>
      </c>
      <c r="B121" s="14" t="s">
        <v>11</v>
      </c>
      <c r="C121" s="57">
        <v>3440.7400000000002</v>
      </c>
      <c r="D121" s="57">
        <v>3742.4399999999996</v>
      </c>
      <c r="E121" s="57">
        <v>3834.6</v>
      </c>
      <c r="F121" s="58">
        <v>11017.78</v>
      </c>
      <c r="G121" s="66">
        <v>103134.22</v>
      </c>
    </row>
    <row r="122" spans="1:7" ht="22.5" hidden="1" customHeight="1" outlineLevel="1" x14ac:dyDescent="0.25">
      <c r="A122" s="35" t="s">
        <v>47</v>
      </c>
      <c r="B122" s="26" t="s">
        <v>11</v>
      </c>
      <c r="C122" s="36">
        <v>3528</v>
      </c>
      <c r="D122" s="36">
        <v>3905</v>
      </c>
      <c r="E122" s="36">
        <v>4042</v>
      </c>
      <c r="F122" s="37">
        <v>11475</v>
      </c>
      <c r="G122" s="34">
        <v>108139</v>
      </c>
    </row>
    <row r="123" spans="1:7" ht="22.5" hidden="1" customHeight="1" outlineLevel="1" thickBot="1" x14ac:dyDescent="0.3">
      <c r="A123" s="17" t="s">
        <v>129</v>
      </c>
      <c r="B123" s="49" t="s">
        <v>69</v>
      </c>
      <c r="C123" s="55">
        <v>1.0253608235437726</v>
      </c>
      <c r="D123" s="55">
        <v>1.0434369021280236</v>
      </c>
      <c r="E123" s="55">
        <v>1.0540864757732227</v>
      </c>
      <c r="F123" s="67">
        <v>1.0414983780761642</v>
      </c>
      <c r="G123" s="68">
        <v>1.0485268614044883</v>
      </c>
    </row>
    <row r="124" spans="1:7" ht="22.5" customHeight="1" collapsed="1" thickBot="1" x14ac:dyDescent="0.3">
      <c r="A124" s="177" t="s">
        <v>130</v>
      </c>
      <c r="B124" s="178"/>
      <c r="C124" s="178"/>
      <c r="D124" s="178"/>
      <c r="E124" s="178"/>
      <c r="F124" s="178"/>
      <c r="G124" s="179"/>
    </row>
    <row r="125" spans="1:7" ht="22.5" hidden="1" customHeight="1" outlineLevel="1" collapsed="1" x14ac:dyDescent="0.25">
      <c r="A125" s="205" t="s">
        <v>131</v>
      </c>
      <c r="B125" s="206"/>
      <c r="C125" s="206"/>
      <c r="D125" s="206"/>
      <c r="E125" s="206"/>
      <c r="F125" s="206"/>
      <c r="G125" s="207"/>
    </row>
    <row r="126" spans="1:7" ht="22.5" hidden="1" customHeight="1" outlineLevel="2" x14ac:dyDescent="0.25">
      <c r="A126" s="35" t="s">
        <v>132</v>
      </c>
      <c r="B126" s="26" t="s">
        <v>11</v>
      </c>
      <c r="C126" s="36">
        <v>237.89</v>
      </c>
      <c r="D126" s="36">
        <v>242.59</v>
      </c>
      <c r="E126" s="36">
        <v>242.5</v>
      </c>
      <c r="F126" s="36">
        <v>722.98</v>
      </c>
      <c r="G126" s="34">
        <v>5609.68</v>
      </c>
    </row>
    <row r="127" spans="1:7" ht="22.5" hidden="1" customHeight="1" outlineLevel="2" x14ac:dyDescent="0.25">
      <c r="A127" s="69" t="s">
        <v>133</v>
      </c>
      <c r="B127" s="26" t="s">
        <v>11</v>
      </c>
      <c r="C127" s="36">
        <v>237.89</v>
      </c>
      <c r="D127" s="36">
        <v>242.59</v>
      </c>
      <c r="E127" s="36">
        <v>242.5</v>
      </c>
      <c r="F127" s="37">
        <v>722.98</v>
      </c>
      <c r="G127" s="34">
        <v>5609.68</v>
      </c>
    </row>
    <row r="128" spans="1:7" ht="22.5" hidden="1" customHeight="1" outlineLevel="2" x14ac:dyDescent="0.25">
      <c r="A128" s="69" t="s">
        <v>134</v>
      </c>
      <c r="B128" s="26" t="s">
        <v>11</v>
      </c>
      <c r="C128" s="36">
        <v>0</v>
      </c>
      <c r="D128" s="36">
        <v>0</v>
      </c>
      <c r="E128" s="36">
        <v>0</v>
      </c>
      <c r="F128" s="37">
        <v>0</v>
      </c>
      <c r="G128" s="34">
        <v>0</v>
      </c>
    </row>
    <row r="129" spans="1:7" ht="22.5" hidden="1" customHeight="1" outlineLevel="2" x14ac:dyDescent="0.25">
      <c r="A129" s="35" t="s">
        <v>135</v>
      </c>
      <c r="B129" s="26" t="s">
        <v>15</v>
      </c>
      <c r="C129" s="36">
        <v>8</v>
      </c>
      <c r="D129" s="36">
        <v>8</v>
      </c>
      <c r="E129" s="36">
        <v>8</v>
      </c>
      <c r="F129" s="37">
        <v>24</v>
      </c>
      <c r="G129" s="34">
        <v>193.49</v>
      </c>
    </row>
    <row r="130" spans="1:7" ht="22.5" hidden="1" customHeight="1" outlineLevel="2" x14ac:dyDescent="0.25">
      <c r="A130" s="35" t="s">
        <v>49</v>
      </c>
      <c r="B130" s="26" t="s">
        <v>36</v>
      </c>
      <c r="C130" s="36">
        <v>29.736249999999998</v>
      </c>
      <c r="D130" s="36">
        <v>30.32375</v>
      </c>
      <c r="E130" s="36">
        <v>30.3125</v>
      </c>
      <c r="F130" s="37">
        <v>30.124166666666667</v>
      </c>
      <c r="G130" s="34">
        <v>28.992092614605408</v>
      </c>
    </row>
    <row r="131" spans="1:7" ht="22.5" hidden="1" customHeight="1" outlineLevel="1" collapsed="1" thickBot="1" x14ac:dyDescent="0.3">
      <c r="A131" s="202" t="s">
        <v>136</v>
      </c>
      <c r="B131" s="203"/>
      <c r="C131" s="203"/>
      <c r="D131" s="203"/>
      <c r="E131" s="203"/>
      <c r="F131" s="203"/>
      <c r="G131" s="204"/>
    </row>
    <row r="132" spans="1:7" ht="22.5" hidden="1" customHeight="1" outlineLevel="2" x14ac:dyDescent="0.25">
      <c r="A132" s="35" t="s">
        <v>137</v>
      </c>
      <c r="B132" s="26" t="s">
        <v>15</v>
      </c>
      <c r="C132" s="38">
        <v>0</v>
      </c>
      <c r="D132" s="38">
        <v>0</v>
      </c>
      <c r="E132" s="38">
        <v>0</v>
      </c>
      <c r="F132" s="27">
        <v>0</v>
      </c>
      <c r="G132" s="28">
        <v>122.71</v>
      </c>
    </row>
    <row r="133" spans="1:7" ht="22.5" hidden="1" customHeight="1" outlineLevel="2" x14ac:dyDescent="0.25">
      <c r="A133" s="35" t="s">
        <v>138</v>
      </c>
      <c r="B133" s="26" t="s">
        <v>15</v>
      </c>
      <c r="C133" s="38">
        <v>8</v>
      </c>
      <c r="D133" s="38">
        <v>8</v>
      </c>
      <c r="E133" s="38">
        <v>6.87</v>
      </c>
      <c r="F133" s="27">
        <v>22.87</v>
      </c>
      <c r="G133" s="28">
        <v>92</v>
      </c>
    </row>
    <row r="134" spans="1:7" ht="22.5" hidden="1" customHeight="1" outlineLevel="2" x14ac:dyDescent="0.25">
      <c r="A134" s="35" t="s">
        <v>139</v>
      </c>
      <c r="B134" s="26" t="s">
        <v>11</v>
      </c>
      <c r="C134" s="36">
        <v>308.58999999999997</v>
      </c>
      <c r="D134" s="36">
        <v>295.58</v>
      </c>
      <c r="E134" s="36">
        <v>219.49</v>
      </c>
      <c r="F134" s="37">
        <v>823.66</v>
      </c>
      <c r="G134" s="34">
        <v>7869.55</v>
      </c>
    </row>
    <row r="135" spans="1:7" ht="22.5" hidden="1" customHeight="1" outlineLevel="2" thickBot="1" x14ac:dyDescent="0.3">
      <c r="A135" s="17" t="s">
        <v>140</v>
      </c>
      <c r="B135" s="18" t="s">
        <v>36</v>
      </c>
      <c r="C135" s="63">
        <v>38.573749999999997</v>
      </c>
      <c r="D135" s="63">
        <v>36.947499999999998</v>
      </c>
      <c r="E135" s="63">
        <v>31.949053857350801</v>
      </c>
      <c r="F135" s="64">
        <v>36.014866637516391</v>
      </c>
      <c r="G135" s="65">
        <v>36.651995715150676</v>
      </c>
    </row>
    <row r="136" spans="1:7" ht="22.5" customHeight="1" collapsed="1" thickBot="1" x14ac:dyDescent="0.3">
      <c r="A136" s="177" t="s">
        <v>141</v>
      </c>
      <c r="B136" s="178"/>
      <c r="C136" s="178"/>
      <c r="D136" s="178"/>
      <c r="E136" s="178"/>
      <c r="F136" s="178"/>
      <c r="G136" s="179"/>
    </row>
    <row r="137" spans="1:7" ht="22.5" hidden="1" customHeight="1" outlineLevel="1" x14ac:dyDescent="0.25">
      <c r="A137" s="13" t="s">
        <v>142</v>
      </c>
      <c r="B137" s="70" t="s">
        <v>143</v>
      </c>
      <c r="C137" s="57">
        <v>122.55</v>
      </c>
      <c r="D137" s="57">
        <v>125.63000000000001</v>
      </c>
      <c r="E137" s="57">
        <v>127.45</v>
      </c>
      <c r="F137" s="58">
        <v>375.63</v>
      </c>
      <c r="G137" s="59">
        <v>3467.8199999999997</v>
      </c>
    </row>
    <row r="138" spans="1:7" ht="22.5" hidden="1" customHeight="1" outlineLevel="1" x14ac:dyDescent="0.25">
      <c r="A138" s="35" t="s">
        <v>144</v>
      </c>
      <c r="B138" s="71" t="s">
        <v>145</v>
      </c>
      <c r="C138" s="38">
        <v>34.736394557823132</v>
      </c>
      <c r="D138" s="38">
        <v>32.171574903969272</v>
      </c>
      <c r="E138" s="38">
        <v>31.53142008906482</v>
      </c>
      <c r="F138" s="38">
        <v>32.734640522875814</v>
      </c>
      <c r="G138" s="72">
        <v>32.068171519988162</v>
      </c>
    </row>
    <row r="139" spans="1:7" ht="22.5" hidden="1" customHeight="1" outlineLevel="1" x14ac:dyDescent="0.25">
      <c r="A139" s="35" t="s">
        <v>146</v>
      </c>
      <c r="B139" s="71" t="s">
        <v>147</v>
      </c>
      <c r="C139" s="73">
        <v>61348</v>
      </c>
      <c r="D139" s="73">
        <v>66864</v>
      </c>
      <c r="E139" s="73">
        <v>69680</v>
      </c>
      <c r="F139" s="37">
        <v>197892</v>
      </c>
      <c r="G139" s="74">
        <v>1839412</v>
      </c>
    </row>
    <row r="140" spans="1:7" ht="22.5" hidden="1" customHeight="1" outlineLevel="1" x14ac:dyDescent="0.25">
      <c r="A140" s="40" t="s">
        <v>148</v>
      </c>
      <c r="B140" s="71" t="s">
        <v>149</v>
      </c>
      <c r="C140" s="38">
        <v>17.388888888888889</v>
      </c>
      <c r="D140" s="38">
        <v>17.122663252240717</v>
      </c>
      <c r="E140" s="38">
        <v>17.238990598713507</v>
      </c>
      <c r="F140" s="38">
        <v>17.245490196078432</v>
      </c>
      <c r="G140" s="72">
        <v>17.009700478088387</v>
      </c>
    </row>
    <row r="141" spans="1:7" ht="22.5" hidden="1" customHeight="1" outlineLevel="1" x14ac:dyDescent="0.25">
      <c r="A141" s="35" t="s">
        <v>150</v>
      </c>
      <c r="B141" s="71" t="s">
        <v>151</v>
      </c>
      <c r="C141" s="36">
        <v>302</v>
      </c>
      <c r="D141" s="36">
        <v>301</v>
      </c>
      <c r="E141" s="36">
        <v>300</v>
      </c>
      <c r="F141" s="37">
        <v>903</v>
      </c>
      <c r="G141" s="39">
        <v>5249</v>
      </c>
    </row>
    <row r="142" spans="1:7" ht="22.5" hidden="1" customHeight="1" outlineLevel="1" x14ac:dyDescent="0.25">
      <c r="A142" s="35" t="s">
        <v>152</v>
      </c>
      <c r="B142" s="71" t="s">
        <v>153</v>
      </c>
      <c r="C142" s="38">
        <v>8.5600907029478451E-2</v>
      </c>
      <c r="D142" s="38">
        <v>7.7080665813060181E-2</v>
      </c>
      <c r="E142" s="38">
        <v>7.4220682830282034E-2</v>
      </c>
      <c r="F142" s="27">
        <v>7.8692810457516346E-2</v>
      </c>
      <c r="G142" s="72">
        <v>4.853937987220152E-2</v>
      </c>
    </row>
    <row r="143" spans="1:7" ht="22.5" hidden="1" customHeight="1" outlineLevel="1" thickBot="1" x14ac:dyDescent="0.3">
      <c r="A143" s="17" t="s">
        <v>154</v>
      </c>
      <c r="B143" s="75" t="s">
        <v>151</v>
      </c>
      <c r="C143" s="76">
        <v>138</v>
      </c>
      <c r="D143" s="76">
        <v>69</v>
      </c>
      <c r="E143" s="76">
        <v>92</v>
      </c>
      <c r="F143" s="77">
        <v>299</v>
      </c>
      <c r="G143" s="78">
        <v>2661</v>
      </c>
    </row>
    <row r="144" spans="1:7" ht="22.5" customHeight="1" collapsed="1" thickBot="1" x14ac:dyDescent="0.3">
      <c r="A144" s="177" t="s">
        <v>155</v>
      </c>
      <c r="B144" s="178"/>
      <c r="C144" s="178"/>
      <c r="D144" s="178"/>
      <c r="E144" s="178"/>
      <c r="F144" s="178"/>
      <c r="G144" s="179"/>
    </row>
    <row r="145" spans="1:7" ht="21.75" hidden="1" customHeight="1" outlineLevel="1" x14ac:dyDescent="0.25">
      <c r="A145" s="79" t="s">
        <v>156</v>
      </c>
      <c r="B145" s="80" t="s">
        <v>11</v>
      </c>
      <c r="C145" s="57">
        <v>0</v>
      </c>
      <c r="D145" s="57">
        <v>0</v>
      </c>
      <c r="E145" s="57">
        <v>0</v>
      </c>
      <c r="F145" s="57">
        <v>0</v>
      </c>
      <c r="G145" s="66">
        <v>0</v>
      </c>
    </row>
    <row r="146" spans="1:7" ht="21.75" hidden="1" customHeight="1" outlineLevel="1" x14ac:dyDescent="0.25">
      <c r="A146" s="81" t="s">
        <v>157</v>
      </c>
      <c r="B146" s="82" t="s">
        <v>22</v>
      </c>
      <c r="C146" s="36">
        <v>0</v>
      </c>
      <c r="D146" s="36">
        <v>0</v>
      </c>
      <c r="E146" s="36">
        <v>0</v>
      </c>
      <c r="F146" s="36">
        <v>0</v>
      </c>
      <c r="G146" s="39">
        <v>0</v>
      </c>
    </row>
    <row r="147" spans="1:7" ht="21.75" hidden="1" customHeight="1" outlineLevel="1" x14ac:dyDescent="0.25">
      <c r="A147" s="81" t="s">
        <v>158</v>
      </c>
      <c r="B147" s="82" t="s">
        <v>11</v>
      </c>
      <c r="C147" s="199">
        <v>0</v>
      </c>
      <c r="D147" s="200"/>
      <c r="E147" s="201"/>
      <c r="F147" s="36">
        <v>0</v>
      </c>
      <c r="G147" s="39">
        <v>0</v>
      </c>
    </row>
    <row r="148" spans="1:7" ht="21.75" hidden="1" customHeight="1" outlineLevel="1" x14ac:dyDescent="0.25">
      <c r="A148" s="81" t="s">
        <v>159</v>
      </c>
      <c r="B148" s="82" t="s">
        <v>22</v>
      </c>
      <c r="C148" s="199">
        <v>0</v>
      </c>
      <c r="D148" s="200"/>
      <c r="E148" s="201"/>
      <c r="F148" s="36">
        <v>0</v>
      </c>
      <c r="G148" s="39">
        <v>0</v>
      </c>
    </row>
    <row r="149" spans="1:7" ht="21.75" hidden="1" customHeight="1" outlineLevel="1" x14ac:dyDescent="0.25">
      <c r="A149" s="81" t="s">
        <v>160</v>
      </c>
      <c r="B149" s="82" t="s">
        <v>11</v>
      </c>
      <c r="C149" s="199">
        <v>0</v>
      </c>
      <c r="D149" s="200"/>
      <c r="E149" s="201"/>
      <c r="F149" s="36">
        <v>0</v>
      </c>
      <c r="G149" s="39">
        <v>0</v>
      </c>
    </row>
    <row r="150" spans="1:7" ht="21.75" hidden="1" customHeight="1" outlineLevel="1" x14ac:dyDescent="0.25">
      <c r="A150" s="81" t="s">
        <v>52</v>
      </c>
      <c r="B150" s="82" t="s">
        <v>22</v>
      </c>
      <c r="C150" s="199">
        <v>0</v>
      </c>
      <c r="D150" s="200"/>
      <c r="E150" s="201"/>
      <c r="F150" s="36">
        <v>0</v>
      </c>
      <c r="G150" s="39">
        <v>0</v>
      </c>
    </row>
    <row r="151" spans="1:7" ht="21.75" hidden="1" customHeight="1" outlineLevel="1" x14ac:dyDescent="0.25">
      <c r="A151" s="81" t="s">
        <v>161</v>
      </c>
      <c r="B151" s="82" t="s">
        <v>11</v>
      </c>
      <c r="C151" s="123">
        <v>698</v>
      </c>
      <c r="D151" s="123">
        <v>390</v>
      </c>
      <c r="E151" s="123">
        <v>1174</v>
      </c>
      <c r="F151" s="36">
        <v>2262</v>
      </c>
      <c r="G151" s="39">
        <v>18254</v>
      </c>
    </row>
    <row r="152" spans="1:7" ht="21.75" hidden="1" customHeight="1" outlineLevel="1" x14ac:dyDescent="0.25">
      <c r="A152" s="81" t="s">
        <v>162</v>
      </c>
      <c r="B152" s="82" t="s">
        <v>11</v>
      </c>
      <c r="C152" s="199">
        <v>0</v>
      </c>
      <c r="D152" s="200"/>
      <c r="E152" s="201"/>
      <c r="F152" s="36">
        <v>0</v>
      </c>
      <c r="G152" s="39">
        <v>1932.2900085449201</v>
      </c>
    </row>
    <row r="153" spans="1:7" ht="21.75" hidden="1" customHeight="1" outlineLevel="1" x14ac:dyDescent="0.25">
      <c r="A153" s="81" t="s">
        <v>52</v>
      </c>
      <c r="B153" s="82" t="s">
        <v>22</v>
      </c>
      <c r="C153" s="199">
        <v>0</v>
      </c>
      <c r="D153" s="200"/>
      <c r="E153" s="201"/>
      <c r="F153" s="36">
        <v>0</v>
      </c>
      <c r="G153" s="39">
        <v>122</v>
      </c>
    </row>
    <row r="154" spans="1:7" ht="21.75" hidden="1" customHeight="1" outlineLevel="1" x14ac:dyDescent="0.25">
      <c r="A154" s="81" t="s">
        <v>163</v>
      </c>
      <c r="B154" s="82" t="s">
        <v>11</v>
      </c>
      <c r="C154" s="123">
        <v>0</v>
      </c>
      <c r="D154" s="123">
        <v>1538</v>
      </c>
      <c r="E154" s="123">
        <v>498</v>
      </c>
      <c r="F154" s="36">
        <v>2036</v>
      </c>
      <c r="G154" s="39">
        <v>18294</v>
      </c>
    </row>
    <row r="155" spans="1:7" ht="21.75" hidden="1" customHeight="1" outlineLevel="1" x14ac:dyDescent="0.25">
      <c r="A155" s="81" t="s">
        <v>164</v>
      </c>
      <c r="B155" s="82" t="s">
        <v>11</v>
      </c>
      <c r="C155" s="199">
        <v>0</v>
      </c>
      <c r="D155" s="200"/>
      <c r="E155" s="201"/>
      <c r="F155" s="36">
        <v>0</v>
      </c>
      <c r="G155" s="39">
        <v>1977.96997070313</v>
      </c>
    </row>
    <row r="156" spans="1:7" ht="21.75" hidden="1" customHeight="1" outlineLevel="1" x14ac:dyDescent="0.25">
      <c r="A156" s="81" t="s">
        <v>52</v>
      </c>
      <c r="B156" s="82" t="s">
        <v>22</v>
      </c>
      <c r="C156" s="199">
        <v>0</v>
      </c>
      <c r="D156" s="200"/>
      <c r="E156" s="201"/>
      <c r="F156" s="36">
        <v>0</v>
      </c>
      <c r="G156" s="39">
        <v>143</v>
      </c>
    </row>
    <row r="157" spans="1:7" ht="21.75" hidden="1" customHeight="1" outlineLevel="1" x14ac:dyDescent="0.25">
      <c r="A157" s="81" t="s">
        <v>165</v>
      </c>
      <c r="B157" s="82" t="s">
        <v>11</v>
      </c>
      <c r="C157" s="123">
        <v>0</v>
      </c>
      <c r="D157" s="123">
        <v>0</v>
      </c>
      <c r="E157" s="123">
        <v>0</v>
      </c>
      <c r="F157" s="36">
        <v>0</v>
      </c>
      <c r="G157" s="39">
        <v>45820</v>
      </c>
    </row>
    <row r="158" spans="1:7" ht="21.75" hidden="1" customHeight="1" outlineLevel="1" x14ac:dyDescent="0.25">
      <c r="A158" s="81" t="s">
        <v>166</v>
      </c>
      <c r="B158" s="82" t="s">
        <v>11</v>
      </c>
      <c r="C158" s="57">
        <v>0</v>
      </c>
      <c r="D158" s="57">
        <v>0</v>
      </c>
      <c r="E158" s="57">
        <v>0</v>
      </c>
      <c r="F158" s="36">
        <v>0</v>
      </c>
      <c r="G158" s="39">
        <v>0</v>
      </c>
    </row>
    <row r="159" spans="1:7" ht="21.75" hidden="1" customHeight="1" outlineLevel="1" x14ac:dyDescent="0.25">
      <c r="A159" s="81" t="s">
        <v>157</v>
      </c>
      <c r="B159" s="82" t="s">
        <v>22</v>
      </c>
      <c r="C159" s="36">
        <v>0</v>
      </c>
      <c r="D159" s="36">
        <v>0</v>
      </c>
      <c r="E159" s="36">
        <v>0</v>
      </c>
      <c r="F159" s="36">
        <v>0</v>
      </c>
      <c r="G159" s="39">
        <v>0</v>
      </c>
    </row>
    <row r="160" spans="1:7" ht="21.75" hidden="1" customHeight="1" outlineLevel="1" x14ac:dyDescent="0.25">
      <c r="A160" s="81" t="s">
        <v>166</v>
      </c>
      <c r="B160" s="82" t="s">
        <v>11</v>
      </c>
      <c r="C160" s="199">
        <v>0</v>
      </c>
      <c r="D160" s="200"/>
      <c r="E160" s="201"/>
      <c r="F160" s="36">
        <v>0</v>
      </c>
      <c r="G160" s="39">
        <v>0</v>
      </c>
    </row>
    <row r="161" spans="1:10" ht="21" hidden="1" outlineLevel="1" x14ac:dyDescent="0.25">
      <c r="A161" s="81" t="s">
        <v>159</v>
      </c>
      <c r="B161" s="82" t="s">
        <v>22</v>
      </c>
      <c r="C161" s="199">
        <v>0</v>
      </c>
      <c r="D161" s="200"/>
      <c r="E161" s="201"/>
      <c r="F161" s="36">
        <v>0</v>
      </c>
      <c r="G161" s="39">
        <v>0</v>
      </c>
    </row>
    <row r="162" spans="1:10" ht="21" hidden="1" outlineLevel="1" x14ac:dyDescent="0.25">
      <c r="A162" s="81" t="s">
        <v>167</v>
      </c>
      <c r="B162" s="82" t="s">
        <v>11</v>
      </c>
      <c r="C162" s="199">
        <v>0</v>
      </c>
      <c r="D162" s="200"/>
      <c r="E162" s="201"/>
      <c r="F162" s="36">
        <v>0</v>
      </c>
      <c r="G162" s="39">
        <v>0</v>
      </c>
    </row>
    <row r="163" spans="1:10" ht="21" hidden="1" outlineLevel="1" x14ac:dyDescent="0.25">
      <c r="A163" s="81" t="s">
        <v>157</v>
      </c>
      <c r="B163" s="82" t="s">
        <v>22</v>
      </c>
      <c r="C163" s="199">
        <v>0</v>
      </c>
      <c r="D163" s="200"/>
      <c r="E163" s="201"/>
      <c r="F163" s="36">
        <v>0</v>
      </c>
      <c r="G163" s="39">
        <v>0</v>
      </c>
    </row>
    <row r="164" spans="1:10" ht="21" hidden="1" outlineLevel="1" x14ac:dyDescent="0.25">
      <c r="A164" s="81" t="s">
        <v>168</v>
      </c>
      <c r="B164" s="82" t="s">
        <v>11</v>
      </c>
      <c r="C164" s="199">
        <v>0</v>
      </c>
      <c r="D164" s="200"/>
      <c r="E164" s="201"/>
      <c r="F164" s="36">
        <v>0</v>
      </c>
      <c r="G164" s="39">
        <v>0</v>
      </c>
    </row>
    <row r="165" spans="1:10" ht="21" hidden="1" outlineLevel="1" x14ac:dyDescent="0.25">
      <c r="A165" s="81" t="s">
        <v>159</v>
      </c>
      <c r="B165" s="82" t="s">
        <v>22</v>
      </c>
      <c r="C165" s="199">
        <v>0</v>
      </c>
      <c r="D165" s="200"/>
      <c r="E165" s="201"/>
      <c r="F165" s="36">
        <v>0</v>
      </c>
      <c r="G165" s="39">
        <v>0</v>
      </c>
    </row>
    <row r="166" spans="1:10" ht="22.8" hidden="1" outlineLevel="1" x14ac:dyDescent="0.25">
      <c r="A166" s="84" t="s">
        <v>169</v>
      </c>
      <c r="B166" s="85" t="s">
        <v>11</v>
      </c>
      <c r="C166" s="191">
        <v>4298</v>
      </c>
      <c r="D166" s="194"/>
      <c r="E166" s="194"/>
      <c r="F166" s="195"/>
      <c r="G166" s="86">
        <v>86278.259979248047</v>
      </c>
      <c r="H166" s="87"/>
      <c r="I166" s="88"/>
      <c r="J166" s="88"/>
    </row>
    <row r="167" spans="1:10" ht="22.8" hidden="1" outlineLevel="1" x14ac:dyDescent="0.25">
      <c r="A167" s="84" t="s">
        <v>170</v>
      </c>
      <c r="B167" s="85" t="s">
        <v>22</v>
      </c>
      <c r="C167" s="191">
        <v>0</v>
      </c>
      <c r="D167" s="192"/>
      <c r="E167" s="192"/>
      <c r="F167" s="193"/>
      <c r="G167" s="86">
        <v>0</v>
      </c>
      <c r="H167" s="87"/>
      <c r="I167" s="88"/>
      <c r="J167" s="88"/>
    </row>
    <row r="168" spans="1:10" ht="22.8" hidden="1" outlineLevel="1" x14ac:dyDescent="0.25">
      <c r="A168" s="84" t="s">
        <v>171</v>
      </c>
      <c r="B168" s="85" t="s">
        <v>22</v>
      </c>
      <c r="C168" s="191">
        <v>0</v>
      </c>
      <c r="D168" s="194"/>
      <c r="E168" s="194"/>
      <c r="F168" s="195"/>
      <c r="G168" s="86">
        <v>265</v>
      </c>
    </row>
    <row r="169" spans="1:10" ht="28.2" hidden="1" outlineLevel="1" thickBot="1" x14ac:dyDescent="0.3">
      <c r="A169" s="89" t="s">
        <v>172</v>
      </c>
      <c r="B169" s="90" t="s">
        <v>11</v>
      </c>
      <c r="C169" s="196">
        <v>107187.889984131</v>
      </c>
      <c r="D169" s="197"/>
      <c r="E169" s="197"/>
      <c r="F169" s="197"/>
      <c r="G169" s="198"/>
    </row>
    <row r="170" spans="1:10" ht="25.8" collapsed="1" thickBot="1" x14ac:dyDescent="0.3">
      <c r="A170" s="177" t="s">
        <v>173</v>
      </c>
      <c r="B170" s="178"/>
      <c r="C170" s="178"/>
      <c r="D170" s="178"/>
      <c r="E170" s="178"/>
      <c r="F170" s="178"/>
      <c r="G170" s="179"/>
    </row>
    <row r="171" spans="1:10" ht="184.5" hidden="1" customHeight="1" outlineLevel="1" thickBot="1" x14ac:dyDescent="0.3">
      <c r="A171" s="91"/>
      <c r="B171" s="92"/>
      <c r="C171" s="93"/>
      <c r="D171" s="93"/>
      <c r="E171" s="93"/>
      <c r="F171" s="93"/>
      <c r="G171" s="94"/>
    </row>
    <row r="172" spans="1:10" ht="22.5" customHeight="1" collapsed="1" thickBot="1" x14ac:dyDescent="0.3">
      <c r="A172" s="177" t="s">
        <v>174</v>
      </c>
      <c r="B172" s="178"/>
      <c r="C172" s="178"/>
      <c r="D172" s="178"/>
      <c r="E172" s="178"/>
      <c r="F172" s="178"/>
      <c r="G172" s="179"/>
    </row>
    <row r="173" spans="1:10" ht="27" hidden="1" customHeight="1" outlineLevel="1" x14ac:dyDescent="0.25">
      <c r="A173" s="189" t="s">
        <v>175</v>
      </c>
      <c r="B173" s="190"/>
      <c r="C173" s="190"/>
      <c r="D173" s="124" t="s">
        <v>176</v>
      </c>
      <c r="E173" s="124" t="s">
        <v>177</v>
      </c>
      <c r="F173" s="124" t="s">
        <v>178</v>
      </c>
      <c r="G173" s="96" t="s">
        <v>179</v>
      </c>
    </row>
    <row r="174" spans="1:10" ht="30.75" hidden="1" customHeight="1" outlineLevel="1" x14ac:dyDescent="0.25">
      <c r="A174" s="171" t="s">
        <v>194</v>
      </c>
      <c r="B174" s="172"/>
      <c r="C174" s="172"/>
      <c r="D174" s="97" t="s">
        <v>245</v>
      </c>
      <c r="E174" s="98" t="s">
        <v>196</v>
      </c>
      <c r="F174" s="98" t="s">
        <v>197</v>
      </c>
      <c r="G174" s="99">
        <v>605</v>
      </c>
    </row>
    <row r="175" spans="1:10" ht="30.75" hidden="1" customHeight="1" outlineLevel="1" x14ac:dyDescent="0.25">
      <c r="A175" s="171" t="s">
        <v>252</v>
      </c>
      <c r="B175" s="172"/>
      <c r="C175" s="172"/>
      <c r="D175" s="97">
        <v>12</v>
      </c>
      <c r="E175" s="98" t="s">
        <v>235</v>
      </c>
      <c r="F175" s="98" t="s">
        <v>202</v>
      </c>
      <c r="G175" s="99">
        <v>35</v>
      </c>
    </row>
    <row r="176" spans="1:10" ht="30.75" hidden="1" customHeight="1" outlineLevel="1" x14ac:dyDescent="0.25">
      <c r="A176" s="171" t="s">
        <v>253</v>
      </c>
      <c r="B176" s="172"/>
      <c r="C176" s="172"/>
      <c r="D176" s="97">
        <v>14</v>
      </c>
      <c r="E176" s="98" t="s">
        <v>254</v>
      </c>
      <c r="F176" s="98" t="s">
        <v>197</v>
      </c>
      <c r="G176" s="99">
        <v>45</v>
      </c>
    </row>
    <row r="177" spans="1:10" ht="30.75" hidden="1" customHeight="1" outlineLevel="1" x14ac:dyDescent="0.25">
      <c r="A177" s="171" t="s">
        <v>200</v>
      </c>
      <c r="B177" s="172"/>
      <c r="C177" s="172"/>
      <c r="D177" s="97">
        <v>21</v>
      </c>
      <c r="E177" s="98" t="s">
        <v>212</v>
      </c>
      <c r="F177" s="98" t="s">
        <v>197</v>
      </c>
      <c r="G177" s="99">
        <v>15</v>
      </c>
    </row>
    <row r="178" spans="1:10" ht="30.75" hidden="1" customHeight="1" outlineLevel="1" x14ac:dyDescent="0.25">
      <c r="A178" s="171" t="s">
        <v>203</v>
      </c>
      <c r="B178" s="172"/>
      <c r="C178" s="172"/>
      <c r="D178" s="97" t="s">
        <v>203</v>
      </c>
      <c r="E178" s="98" t="s">
        <v>203</v>
      </c>
      <c r="F178" s="98" t="s">
        <v>203</v>
      </c>
      <c r="G178" s="99" t="s">
        <v>203</v>
      </c>
    </row>
    <row r="179" spans="1:10" ht="30.75" hidden="1" customHeight="1" outlineLevel="1" x14ac:dyDescent="0.25">
      <c r="A179" s="171" t="s">
        <v>203</v>
      </c>
      <c r="B179" s="172"/>
      <c r="C179" s="172"/>
      <c r="D179" s="97" t="s">
        <v>203</v>
      </c>
      <c r="E179" s="98" t="s">
        <v>203</v>
      </c>
      <c r="F179" s="98" t="s">
        <v>203</v>
      </c>
      <c r="G179" s="99" t="s">
        <v>203</v>
      </c>
    </row>
    <row r="180" spans="1:10" ht="30.75" hidden="1" customHeight="1" outlineLevel="1" x14ac:dyDescent="0.25">
      <c r="A180" s="171" t="s">
        <v>203</v>
      </c>
      <c r="B180" s="172"/>
      <c r="C180" s="172"/>
      <c r="D180" s="97" t="s">
        <v>203</v>
      </c>
      <c r="E180" s="98" t="s">
        <v>203</v>
      </c>
      <c r="F180" s="98" t="s">
        <v>203</v>
      </c>
      <c r="G180" s="99" t="s">
        <v>203</v>
      </c>
    </row>
    <row r="181" spans="1:10" ht="30.75" hidden="1" customHeight="1" outlineLevel="1" x14ac:dyDescent="0.25">
      <c r="A181" s="171" t="s">
        <v>203</v>
      </c>
      <c r="B181" s="172"/>
      <c r="C181" s="172"/>
      <c r="D181" s="97" t="s">
        <v>203</v>
      </c>
      <c r="E181" s="98" t="s">
        <v>203</v>
      </c>
      <c r="F181" s="98" t="s">
        <v>203</v>
      </c>
      <c r="G181" s="99" t="s">
        <v>203</v>
      </c>
    </row>
    <row r="182" spans="1:10" ht="30.75" hidden="1" customHeight="1" outlineLevel="1" x14ac:dyDescent="0.25">
      <c r="A182" s="171" t="s">
        <v>203</v>
      </c>
      <c r="B182" s="172"/>
      <c r="C182" s="172"/>
      <c r="D182" s="97" t="s">
        <v>203</v>
      </c>
      <c r="E182" s="98" t="s">
        <v>203</v>
      </c>
      <c r="F182" s="98" t="s">
        <v>203</v>
      </c>
      <c r="G182" s="99" t="s">
        <v>203</v>
      </c>
    </row>
    <row r="183" spans="1:10" ht="30.75" hidden="1" customHeight="1" outlineLevel="1" x14ac:dyDescent="0.25">
      <c r="A183" s="171" t="s">
        <v>203</v>
      </c>
      <c r="B183" s="172"/>
      <c r="C183" s="172"/>
      <c r="D183" s="97" t="s">
        <v>203</v>
      </c>
      <c r="E183" s="98" t="s">
        <v>203</v>
      </c>
      <c r="F183" s="98" t="s">
        <v>203</v>
      </c>
      <c r="G183" s="99" t="s">
        <v>203</v>
      </c>
    </row>
    <row r="184" spans="1:10" ht="30.75" hidden="1" customHeight="1" outlineLevel="1" x14ac:dyDescent="0.25">
      <c r="A184" s="171" t="s">
        <v>203</v>
      </c>
      <c r="B184" s="172"/>
      <c r="C184" s="172"/>
      <c r="D184" s="97" t="s">
        <v>203</v>
      </c>
      <c r="E184" s="98" t="s">
        <v>203</v>
      </c>
      <c r="F184" s="98" t="s">
        <v>203</v>
      </c>
      <c r="G184" s="99" t="s">
        <v>203</v>
      </c>
    </row>
    <row r="185" spans="1:10" ht="30.75" hidden="1" customHeight="1" outlineLevel="1" x14ac:dyDescent="0.25">
      <c r="A185" s="171" t="s">
        <v>203</v>
      </c>
      <c r="B185" s="172"/>
      <c r="C185" s="172"/>
      <c r="D185" s="97" t="s">
        <v>203</v>
      </c>
      <c r="E185" s="98" t="s">
        <v>203</v>
      </c>
      <c r="F185" s="98" t="s">
        <v>203</v>
      </c>
      <c r="G185" s="99" t="s">
        <v>203</v>
      </c>
    </row>
    <row r="186" spans="1:10" ht="30.75" hidden="1" customHeight="1" outlineLevel="1" x14ac:dyDescent="0.25">
      <c r="A186" s="171" t="s">
        <v>203</v>
      </c>
      <c r="B186" s="172"/>
      <c r="C186" s="172"/>
      <c r="D186" s="97" t="s">
        <v>203</v>
      </c>
      <c r="E186" s="98" t="s">
        <v>203</v>
      </c>
      <c r="F186" s="98" t="s">
        <v>203</v>
      </c>
      <c r="G186" s="99" t="s">
        <v>203</v>
      </c>
    </row>
    <row r="187" spans="1:10" ht="30.75" hidden="1" customHeight="1" outlineLevel="1" x14ac:dyDescent="0.25">
      <c r="A187" s="171" t="s">
        <v>203</v>
      </c>
      <c r="B187" s="172"/>
      <c r="C187" s="172"/>
      <c r="D187" s="97" t="s">
        <v>203</v>
      </c>
      <c r="E187" s="98" t="s">
        <v>203</v>
      </c>
      <c r="F187" s="98" t="s">
        <v>203</v>
      </c>
      <c r="G187" s="99" t="s">
        <v>203</v>
      </c>
    </row>
    <row r="188" spans="1:10" ht="30.75" hidden="1" customHeight="1" outlineLevel="1" x14ac:dyDescent="0.25">
      <c r="A188" s="171" t="s">
        <v>203</v>
      </c>
      <c r="B188" s="172"/>
      <c r="C188" s="172"/>
      <c r="D188" s="97" t="s">
        <v>203</v>
      </c>
      <c r="E188" s="98" t="s">
        <v>203</v>
      </c>
      <c r="F188" s="98" t="s">
        <v>203</v>
      </c>
      <c r="G188" s="99" t="s">
        <v>203</v>
      </c>
    </row>
    <row r="189" spans="1:10" ht="27" hidden="1" customHeight="1" outlineLevel="1" thickBot="1" x14ac:dyDescent="0.3">
      <c r="A189" s="186" t="s">
        <v>180</v>
      </c>
      <c r="B189" s="187"/>
      <c r="C189" s="187"/>
      <c r="D189" s="187"/>
      <c r="E189" s="187"/>
      <c r="F189" s="188"/>
      <c r="G189" s="100">
        <v>700</v>
      </c>
    </row>
    <row r="190" spans="1:10" ht="22.5" customHeight="1" collapsed="1" thickBot="1" x14ac:dyDescent="0.3">
      <c r="A190" s="177" t="s">
        <v>181</v>
      </c>
      <c r="B190" s="178"/>
      <c r="C190" s="178"/>
      <c r="D190" s="178"/>
      <c r="E190" s="178"/>
      <c r="F190" s="178"/>
      <c r="G190" s="178"/>
      <c r="H190" s="178"/>
      <c r="I190" s="178"/>
      <c r="J190" s="179"/>
    </row>
    <row r="191" spans="1:10" ht="30.75" hidden="1" customHeight="1" outlineLevel="2" x14ac:dyDescent="0.25">
      <c r="A191" s="189" t="s">
        <v>182</v>
      </c>
      <c r="B191" s="190"/>
      <c r="C191" s="190"/>
      <c r="D191" s="124" t="s">
        <v>183</v>
      </c>
      <c r="E191" s="124" t="s">
        <v>184</v>
      </c>
      <c r="F191" s="124" t="s">
        <v>185</v>
      </c>
      <c r="G191" s="124" t="s">
        <v>177</v>
      </c>
      <c r="H191" s="124" t="s">
        <v>186</v>
      </c>
      <c r="I191" s="124" t="s">
        <v>187</v>
      </c>
      <c r="J191" s="101" t="s">
        <v>188</v>
      </c>
    </row>
    <row r="192" spans="1:10" ht="30.75" hidden="1" customHeight="1" outlineLevel="2" x14ac:dyDescent="0.25">
      <c r="A192" s="171" t="s">
        <v>255</v>
      </c>
      <c r="B192" s="172"/>
      <c r="C192" s="172"/>
      <c r="D192" s="102">
        <v>0.30972222222222201</v>
      </c>
      <c r="E192" s="102">
        <v>0.311805555555556</v>
      </c>
      <c r="F192" s="103">
        <v>3</v>
      </c>
      <c r="G192" s="103" t="s">
        <v>256</v>
      </c>
      <c r="H192" s="103" t="s">
        <v>229</v>
      </c>
      <c r="I192" s="103"/>
      <c r="J192" s="104">
        <v>18</v>
      </c>
    </row>
    <row r="193" spans="1:10" ht="30.75" hidden="1" customHeight="1" outlineLevel="2" x14ac:dyDescent="0.25">
      <c r="A193" s="171" t="s">
        <v>203</v>
      </c>
      <c r="B193" s="172"/>
      <c r="C193" s="172"/>
      <c r="D193" s="102" t="s">
        <v>203</v>
      </c>
      <c r="E193" s="102" t="s">
        <v>203</v>
      </c>
      <c r="F193" s="103" t="s">
        <v>203</v>
      </c>
      <c r="G193" s="103" t="s">
        <v>203</v>
      </c>
      <c r="H193" s="103" t="s">
        <v>203</v>
      </c>
      <c r="I193" s="103"/>
      <c r="J193" s="104" t="s">
        <v>203</v>
      </c>
    </row>
    <row r="194" spans="1:10" ht="30.75" hidden="1" customHeight="1" outlineLevel="2" x14ac:dyDescent="0.25">
      <c r="A194" s="171" t="s">
        <v>203</v>
      </c>
      <c r="B194" s="172"/>
      <c r="C194" s="172"/>
      <c r="D194" s="102" t="s">
        <v>203</v>
      </c>
      <c r="E194" s="102" t="s">
        <v>203</v>
      </c>
      <c r="F194" s="103" t="s">
        <v>203</v>
      </c>
      <c r="G194" s="103" t="s">
        <v>203</v>
      </c>
      <c r="H194" s="103" t="s">
        <v>203</v>
      </c>
      <c r="I194" s="103"/>
      <c r="J194" s="104" t="s">
        <v>203</v>
      </c>
    </row>
    <row r="195" spans="1:10" ht="30.75" hidden="1" customHeight="1" outlineLevel="2" x14ac:dyDescent="0.25">
      <c r="A195" s="171" t="s">
        <v>203</v>
      </c>
      <c r="B195" s="172"/>
      <c r="C195" s="172"/>
      <c r="D195" s="102" t="s">
        <v>203</v>
      </c>
      <c r="E195" s="102" t="s">
        <v>203</v>
      </c>
      <c r="F195" s="103" t="s">
        <v>203</v>
      </c>
      <c r="G195" s="103" t="s">
        <v>203</v>
      </c>
      <c r="H195" s="103" t="s">
        <v>203</v>
      </c>
      <c r="I195" s="103"/>
      <c r="J195" s="104" t="s">
        <v>203</v>
      </c>
    </row>
    <row r="196" spans="1:10" ht="30.75" hidden="1" customHeight="1" outlineLevel="2" x14ac:dyDescent="0.25">
      <c r="A196" s="171" t="s">
        <v>203</v>
      </c>
      <c r="B196" s="172"/>
      <c r="C196" s="172"/>
      <c r="D196" s="102" t="s">
        <v>203</v>
      </c>
      <c r="E196" s="102" t="s">
        <v>203</v>
      </c>
      <c r="F196" s="103" t="s">
        <v>203</v>
      </c>
      <c r="G196" s="103" t="s">
        <v>203</v>
      </c>
      <c r="H196" s="103" t="s">
        <v>203</v>
      </c>
      <c r="I196" s="103"/>
      <c r="J196" s="104" t="s">
        <v>203</v>
      </c>
    </row>
    <row r="197" spans="1:10" ht="30.75" hidden="1" customHeight="1" outlineLevel="2" x14ac:dyDescent="0.25">
      <c r="A197" s="171" t="s">
        <v>203</v>
      </c>
      <c r="B197" s="172"/>
      <c r="C197" s="172"/>
      <c r="D197" s="102" t="s">
        <v>203</v>
      </c>
      <c r="E197" s="102" t="s">
        <v>203</v>
      </c>
      <c r="F197" s="103" t="s">
        <v>203</v>
      </c>
      <c r="G197" s="103" t="s">
        <v>203</v>
      </c>
      <c r="H197" s="103" t="s">
        <v>203</v>
      </c>
      <c r="I197" s="103" t="s">
        <v>203</v>
      </c>
      <c r="J197" s="104"/>
    </row>
    <row r="198" spans="1:10" ht="30.75" hidden="1" customHeight="1" outlineLevel="2" x14ac:dyDescent="0.25">
      <c r="A198" s="171" t="s">
        <v>203</v>
      </c>
      <c r="B198" s="172"/>
      <c r="C198" s="172"/>
      <c r="D198" s="102" t="s">
        <v>203</v>
      </c>
      <c r="E198" s="102" t="s">
        <v>203</v>
      </c>
      <c r="F198" s="103" t="s">
        <v>203</v>
      </c>
      <c r="G198" s="103" t="s">
        <v>203</v>
      </c>
      <c r="H198" s="103" t="s">
        <v>203</v>
      </c>
      <c r="I198" s="103" t="s">
        <v>203</v>
      </c>
      <c r="J198" s="104"/>
    </row>
    <row r="199" spans="1:10" ht="30.75" hidden="1" customHeight="1" outlineLevel="2" thickBot="1" x14ac:dyDescent="0.3">
      <c r="A199" s="173" t="s">
        <v>203</v>
      </c>
      <c r="B199" s="174"/>
      <c r="C199" s="174"/>
      <c r="D199" s="105" t="s">
        <v>203</v>
      </c>
      <c r="E199" s="105" t="s">
        <v>203</v>
      </c>
      <c r="F199" s="106" t="s">
        <v>203</v>
      </c>
      <c r="G199" s="106" t="s">
        <v>203</v>
      </c>
      <c r="H199" s="106" t="s">
        <v>203</v>
      </c>
      <c r="I199" s="106" t="s">
        <v>203</v>
      </c>
      <c r="J199" s="107"/>
    </row>
    <row r="200" spans="1:10" ht="30.75" hidden="1" customHeight="1" outlineLevel="2" thickBot="1" x14ac:dyDescent="0.3">
      <c r="A200" s="175" t="s">
        <v>189</v>
      </c>
      <c r="B200" s="176"/>
      <c r="C200" s="176"/>
      <c r="D200" s="176"/>
      <c r="E200" s="176"/>
      <c r="F200" s="108">
        <v>3</v>
      </c>
    </row>
    <row r="201" spans="1:10" ht="22.5" customHeight="1" collapsed="1" thickBot="1" x14ac:dyDescent="0.3">
      <c r="A201" s="177" t="s">
        <v>190</v>
      </c>
      <c r="B201" s="178"/>
      <c r="C201" s="178"/>
      <c r="D201" s="178"/>
      <c r="E201" s="178"/>
      <c r="F201" s="178"/>
      <c r="G201" s="179"/>
    </row>
    <row r="202" spans="1:10" ht="333" hidden="1" customHeight="1" outlineLevel="1" thickBot="1" x14ac:dyDescent="0.3"/>
    <row r="203" spans="1:10" ht="22.5" customHeight="1" collapsed="1" x14ac:dyDescent="0.25">
      <c r="A203" s="180" t="s">
        <v>191</v>
      </c>
      <c r="B203" s="181"/>
      <c r="C203" s="181"/>
      <c r="D203" s="181"/>
      <c r="E203" s="181"/>
      <c r="F203" s="181"/>
      <c r="G203" s="182"/>
    </row>
    <row r="204" spans="1:10" ht="30.75" hidden="1" customHeight="1" outlineLevel="1" x14ac:dyDescent="0.25">
      <c r="A204" s="183" t="s">
        <v>257</v>
      </c>
      <c r="B204" s="184"/>
      <c r="C204" s="184"/>
      <c r="D204" s="184"/>
      <c r="E204" s="184"/>
      <c r="F204" s="184"/>
      <c r="G204" s="185"/>
    </row>
    <row r="205" spans="1:10" ht="30.75" hidden="1" customHeight="1" outlineLevel="1" x14ac:dyDescent="0.25">
      <c r="A205" s="232" t="s">
        <v>258</v>
      </c>
      <c r="B205" s="233"/>
      <c r="C205" s="233"/>
      <c r="D205" s="233"/>
      <c r="E205" s="233"/>
      <c r="F205" s="233"/>
      <c r="G205" s="234"/>
    </row>
    <row r="206" spans="1:10" ht="30.75" hidden="1" customHeight="1" outlineLevel="1" x14ac:dyDescent="0.25">
      <c r="A206" s="165" t="s">
        <v>259</v>
      </c>
      <c r="B206" s="166"/>
      <c r="C206" s="166"/>
      <c r="D206" s="166"/>
      <c r="E206" s="166"/>
      <c r="F206" s="166"/>
      <c r="G206" s="167"/>
    </row>
    <row r="207" spans="1:10" ht="30.75" hidden="1" customHeight="1" outlineLevel="1" x14ac:dyDescent="0.25">
      <c r="A207" s="165" t="s">
        <v>203</v>
      </c>
      <c r="B207" s="166"/>
      <c r="C207" s="166"/>
      <c r="D207" s="166"/>
      <c r="E207" s="166"/>
      <c r="F207" s="166"/>
      <c r="G207" s="167"/>
    </row>
    <row r="208" spans="1:10" ht="30.75" hidden="1" customHeight="1" outlineLevel="1" x14ac:dyDescent="0.25">
      <c r="A208" s="165" t="s">
        <v>203</v>
      </c>
      <c r="B208" s="166"/>
      <c r="C208" s="166"/>
      <c r="D208" s="166"/>
      <c r="E208" s="166"/>
      <c r="F208" s="166"/>
      <c r="G208" s="167"/>
    </row>
    <row r="209" spans="1:7" ht="30.75" hidden="1" customHeight="1" outlineLevel="1" x14ac:dyDescent="0.25">
      <c r="A209" s="165" t="s">
        <v>203</v>
      </c>
      <c r="B209" s="166"/>
      <c r="C209" s="166"/>
      <c r="D209" s="166"/>
      <c r="E209" s="166"/>
      <c r="F209" s="166"/>
      <c r="G209" s="167"/>
    </row>
    <row r="210" spans="1:7" ht="30.75" hidden="1" customHeight="1" outlineLevel="1" thickBot="1" x14ac:dyDescent="0.3">
      <c r="A210" s="168" t="s">
        <v>203</v>
      </c>
      <c r="B210" s="169"/>
      <c r="C210" s="169"/>
      <c r="D210" s="169"/>
      <c r="E210" s="169"/>
      <c r="F210" s="169"/>
      <c r="G210" s="170"/>
    </row>
  </sheetData>
  <mergeCells count="102">
    <mergeCell ref="A205:G205"/>
    <mergeCell ref="A206:G206"/>
    <mergeCell ref="A207:G207"/>
    <mergeCell ref="A208:G208"/>
    <mergeCell ref="A209:G209"/>
    <mergeCell ref="A210:G210"/>
    <mergeCell ref="A198:C198"/>
    <mergeCell ref="A199:C199"/>
    <mergeCell ref="A200:E200"/>
    <mergeCell ref="A201:G201"/>
    <mergeCell ref="A203:G203"/>
    <mergeCell ref="A204:G204"/>
    <mergeCell ref="A192:C192"/>
    <mergeCell ref="A193:C193"/>
    <mergeCell ref="A194:C194"/>
    <mergeCell ref="A195:C195"/>
    <mergeCell ref="A196:C196"/>
    <mergeCell ref="A197:C197"/>
    <mergeCell ref="A186:C186"/>
    <mergeCell ref="A187:C187"/>
    <mergeCell ref="A188:C188"/>
    <mergeCell ref="A189:F189"/>
    <mergeCell ref="A190:J190"/>
    <mergeCell ref="A191:C191"/>
    <mergeCell ref="A180:C180"/>
    <mergeCell ref="A181:C181"/>
    <mergeCell ref="A182:C182"/>
    <mergeCell ref="A183:C183"/>
    <mergeCell ref="A184:C184"/>
    <mergeCell ref="A185:C185"/>
    <mergeCell ref="A174:C174"/>
    <mergeCell ref="A175:C175"/>
    <mergeCell ref="A176:C176"/>
    <mergeCell ref="A177:C177"/>
    <mergeCell ref="A178:C178"/>
    <mergeCell ref="A179:C179"/>
    <mergeCell ref="C167:F167"/>
    <mergeCell ref="C168:F168"/>
    <mergeCell ref="C169:G169"/>
    <mergeCell ref="A170:G170"/>
    <mergeCell ref="A172:G172"/>
    <mergeCell ref="A173:C173"/>
    <mergeCell ref="C161:E161"/>
    <mergeCell ref="C162:E162"/>
    <mergeCell ref="C163:E163"/>
    <mergeCell ref="C164:E164"/>
    <mergeCell ref="C165:E165"/>
    <mergeCell ref="C166:F166"/>
    <mergeCell ref="C150:E150"/>
    <mergeCell ref="C152:E152"/>
    <mergeCell ref="C153:E153"/>
    <mergeCell ref="C155:E155"/>
    <mergeCell ref="C156:E156"/>
    <mergeCell ref="C160:E160"/>
    <mergeCell ref="A131:G131"/>
    <mergeCell ref="A136:G136"/>
    <mergeCell ref="A144:G144"/>
    <mergeCell ref="C147:E147"/>
    <mergeCell ref="C148:E148"/>
    <mergeCell ref="C149:E149"/>
    <mergeCell ref="A99:G99"/>
    <mergeCell ref="A105:G105"/>
    <mergeCell ref="A111:G111"/>
    <mergeCell ref="A120:G120"/>
    <mergeCell ref="A124:G124"/>
    <mergeCell ref="A125:G125"/>
    <mergeCell ref="A60:G60"/>
    <mergeCell ref="A61:G61"/>
    <mergeCell ref="A70:G70"/>
    <mergeCell ref="A81:G81"/>
    <mergeCell ref="A92:G92"/>
    <mergeCell ref="A93:G93"/>
    <mergeCell ref="A54:G54"/>
    <mergeCell ref="C55:F55"/>
    <mergeCell ref="C56:F56"/>
    <mergeCell ref="C57:F57"/>
    <mergeCell ref="C58:F58"/>
    <mergeCell ref="C59:G59"/>
    <mergeCell ref="A25:G25"/>
    <mergeCell ref="A26:G26"/>
    <mergeCell ref="C39:G39"/>
    <mergeCell ref="A40:G40"/>
    <mergeCell ref="A44:G44"/>
    <mergeCell ref="C48:G48"/>
    <mergeCell ref="C22:F22"/>
    <mergeCell ref="C23:F23"/>
    <mergeCell ref="C24:G24"/>
    <mergeCell ref="A13:G13"/>
    <mergeCell ref="C14:F14"/>
    <mergeCell ref="C15:F15"/>
    <mergeCell ref="C16:F16"/>
    <mergeCell ref="C17:F17"/>
    <mergeCell ref="C18:G18"/>
    <mergeCell ref="A1:G1"/>
    <mergeCell ref="B2:C2"/>
    <mergeCell ref="D2:E2"/>
    <mergeCell ref="F2:G2"/>
    <mergeCell ref="A5:G5"/>
    <mergeCell ref="A8:G8"/>
    <mergeCell ref="A19:G19"/>
    <mergeCell ref="C20:F20"/>
    <mergeCell ref="C21:F21"/>
  </mergeCells>
  <printOptions horizontalCentered="1"/>
  <pageMargins left="0" right="0" top="0" bottom="0.27" header="0" footer="0"/>
  <pageSetup paperSize="9" scale="84" orientation="portrait" verticalDpi="300" r:id="rId1"/>
  <headerFooter alignWithMargins="0">
    <oddFooter>&amp;C&amp;"B Nazanin,Regular"صفحه &amp;P از &amp;N</oddFooter>
  </headerFooter>
  <rowBreaks count="5" manualBreakCount="5">
    <brk id="53" max="16383" man="1"/>
    <brk id="91" max="16383" man="1"/>
    <brk id="135" max="16383" man="1"/>
    <brk id="171" max="16383" man="1"/>
    <brk id="200"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محمد حسین کارگر</dc:creator>
  <cp:lastModifiedBy>محمد حسین کارگر</cp:lastModifiedBy>
  <dcterms:created xsi:type="dcterms:W3CDTF">2019-04-22T05:05:22Z</dcterms:created>
  <dcterms:modified xsi:type="dcterms:W3CDTF">2019-05-22T04:22:36Z</dcterms:modified>
</cp:coreProperties>
</file>