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7731BD20-0970-452B-B9C6-F6BDB55C00E8}" xr6:coauthVersionLast="47" xr6:coauthVersionMax="47" xr10:uidLastSave="{00000000-0000-0000-0000-000000000000}"/>
  <bookViews>
    <workbookView xWindow="-120" yWindow="-120" windowWidth="29040" windowHeight="15840" tabRatio="500" firstSheet="5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<sst xmlns="http://schemas.openxmlformats.org/spreadsheetml/2006/main" count="59716" uniqueCount="4007">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</sst>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18" sqref="F18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49.37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37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375" style="1" customWidth="1"/>
    <col min="8" max="8" width="18.25" style="1" customWidth="1"/>
    <col min="9" max="9" width="31.6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37.375" style="1" customWidth="1"/>
    <col min="7" max="7" width="17.25" style="1" customWidth="1"/>
    <col min="8" max="8" width="17.125" style="1" customWidth="1"/>
    <col min="9" max="9" width="22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375" defaultRowHeight="15" x14ac:dyDescent="0.25"/>
  <cols>
    <col min="2" max="2" width="25.37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22.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375" customWidth="1"/>
    <col min="6" max="6" width="37" customWidth="1"/>
    <col min="7" max="7" width="17.875" customWidth="1"/>
    <col min="8" max="8" width="32.37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F1107" sqref="F1107"/>
    </sheetView>
  </sheetViews>
  <sheetFormatPr defaultColWidth="8.375" defaultRowHeight="15" x14ac:dyDescent="0.25"/>
  <cols>
    <col min="2" max="2" width="26.37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375" customWidth="1"/>
    <col min="8" max="8" width="35.75" customWidth="1"/>
    <col min="9" max="9" width="19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255</v>
      </c>
      <c r="H499" s="2" t="str">
        <f>VLOOKUP(Table10[[#This Row],[نام شخص کارشناس نظارت]],Table1[],3,0)</f>
        <v>کارشناس مکانیک نظارت (2)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1089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569</v>
      </c>
      <c r="H500" s="2" t="str">
        <f>VLOOKUP(Table10[[#This Row],[نام شخص کارشناس نظارت]],Table1[],3,0)</f>
        <v>کارشناس بازرسی وبرنامه ریزی تعمیرات مکانیک(9)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1089</v>
      </c>
      <c r="F501" s="2" t="str">
        <f>VLOOKUP(Table10[[#This Row],[نام کارشناس دفتر فنی]],Table1[],3,0)</f>
        <v>کارشناس بازرسی وبرنامه ریزی تعمیرات مکانیک(8)</v>
      </c>
      <c r="G501" s="2" t="s">
        <v>569</v>
      </c>
      <c r="H501" s="2" t="str">
        <f>VLOOKUP(Table10[[#This Row],[نام شخص کارشناس نظارت]],Table1[],3,0)</f>
        <v>کارشناس بازرسی وبرنامه ریزی تعمیرات مکانیک(9)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1089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569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10" zoomScaleNormal="100" workbookViewId="0">
      <selection activeCell="E1104" sqref="E1104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33.375" bestFit="1" customWidth="1"/>
    <col min="7" max="7" width="18.375" customWidth="1"/>
    <col min="8" max="8" width="25.375" customWidth="1"/>
    <col min="9" max="9" width="21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384</v>
      </c>
      <c r="F14" s="2" t="str">
        <f>VLOOKUP(Table11[[#This Row],[نام کارشناس دفتر فنی]],Table1[],3,0)</f>
        <v>کارشناس بازرسی وبرنامه ریزی تعمیرات مکانیک (1)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384</v>
      </c>
      <c r="F15" s="2" t="str">
        <f>VLOOKUP(Table11[[#This Row],[نام کارشناس دفتر فنی]],Table1[],3,0)</f>
        <v>کارشناس بازرسی وبرنامه ریزی تعمیرات مکانیک (1)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384</v>
      </c>
      <c r="F48" s="2" t="str">
        <f>VLOOKUP(Table11[[#This Row],[نام کارشناس دفتر فنی]],Table1[],3,0)</f>
        <v>کارشناس بازرسی وبرنامه ریزی تعمیرات مکانیک (1)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384</v>
      </c>
      <c r="F135" s="2" t="str">
        <f>VLOOKUP(Table11[[#This Row],[نام کارشناس دفتر فنی]],Table1[],3,0)</f>
        <v>کارشناس بازرسی وبرنامه ریزی تعمیرات مکانیک (1)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384</v>
      </c>
      <c r="F163" s="2" t="str">
        <f>VLOOKUP(Table11[[#This Row],[نام کارشناس دفتر فنی]],Table1[],3,0)</f>
        <v>کارشناس بازرسی وبرنامه ریزی تعمیرات مکانیک (1)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384</v>
      </c>
      <c r="F178" s="2" t="str">
        <f>VLOOKUP(Table11[[#This Row],[نام کارشناس دفتر فنی]],Table1[],3,0)</f>
        <v>کارشناس بازرسی وبرنامه ریزی تعمیرات مکانیک (1)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384</v>
      </c>
      <c r="F179" s="2" t="str">
        <f>VLOOKUP(Table11[[#This Row],[نام کارشناس دفتر فنی]],Table1[],3,0)</f>
        <v>کارشناس بازرسی وبرنامه ریزی تعمیرات مکانیک (1)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384</v>
      </c>
      <c r="F180" s="2" t="str">
        <f>VLOOKUP(Table11[[#This Row],[نام کارشناس دفتر فنی]],Table1[],3,0)</f>
        <v>کارشناس بازرسی وبرنامه ریزی تعمیرات مکانیک (1)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384</v>
      </c>
      <c r="F181" s="2" t="str">
        <f>VLOOKUP(Table11[[#This Row],[نام کارشناس دفتر فنی]],Table1[],3,0)</f>
        <v>کارشناس بازرسی وبرنامه ریزی تعمیرات مکانیک (1)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384</v>
      </c>
      <c r="F182" s="2" t="str">
        <f>VLOOKUP(Table11[[#This Row],[نام کارشناس دفتر فنی]],Table1[],3,0)</f>
        <v>کارشناس بازرسی وبرنامه ریزی تعمیرات مکانیک (1)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384</v>
      </c>
      <c r="F183" s="2" t="str">
        <f>VLOOKUP(Table11[[#This Row],[نام کارشناس دفتر فنی]],Table1[],3,0)</f>
        <v>کارشناس بازرسی وبرنامه ریزی تعمیرات مکانیک (1)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384</v>
      </c>
      <c r="F184" s="2" t="str">
        <f>VLOOKUP(Table11[[#This Row],[نام کارشناس دفتر فنی]],Table1[],3,0)</f>
        <v>کارشناس بازرسی وبرنامه ریزی تعمیرات مکانیک (1)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384</v>
      </c>
      <c r="F185" s="2" t="str">
        <f>VLOOKUP(Table11[[#This Row],[نام کارشناس دفتر فنی]],Table1[],3,0)</f>
        <v>کارشناس بازرسی وبرنامه ریزی تعمیرات مکانیک (1)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384</v>
      </c>
      <c r="F186" s="2" t="str">
        <f>VLOOKUP(Table11[[#This Row],[نام کارشناس دفتر فنی]],Table1[],3,0)</f>
        <v>کارشناس بازرسی وبرنامه ریزی تعمیرات مکانیک (1)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384</v>
      </c>
      <c r="F221" s="2" t="str">
        <f>VLOOKUP(Table11[[#This Row],[نام کارشناس دفتر فنی]],Table1[],3,0)</f>
        <v>کارشناس بازرسی وبرنامه ریزی تعمیرات مکانیک (1)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384</v>
      </c>
      <c r="F248" s="2" t="str">
        <f>VLOOKUP(Table11[[#This Row],[نام کارشناس دفتر فنی]],Table1[],3,0)</f>
        <v>کارشناس بازرسی وبرنامه ریزی تعمیرات مکانیک (1)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384</v>
      </c>
      <c r="F370" s="2" t="str">
        <f>VLOOKUP(Table11[[#This Row],[نام کارشناس دفتر فنی]],Table1[],3,0)</f>
        <v>کارشناس بازرسی وبرنامه ریزی تعمیرات مکانیک (1)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384</v>
      </c>
      <c r="F371" s="2" t="str">
        <f>VLOOKUP(Table11[[#This Row],[نام کارشناس دفتر فنی]],Table1[],3,0)</f>
        <v>کارشناس بازرسی وبرنامه ریزی تعمیرات مکانیک (1)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384</v>
      </c>
      <c r="F463" s="2" t="str">
        <f>VLOOKUP(Table11[[#This Row],[نام کارشناس دفتر فنی]],Table1[],3,0)</f>
        <v>کارشناس بازرسی وبرنامه ریزی تعمیرات مکانیک (1)</v>
      </c>
      <c r="G463" s="2" t="s">
        <v>465</v>
      </c>
      <c r="H463" s="2" t="str">
        <f>VLOOKUP(Table11[[#This Row],[نام شخص کارشناس نظارت]],Table1[],3,0)</f>
        <v>کارشناس تاسیسات نظارت (1)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34</v>
      </c>
      <c r="H476" s="2" t="str">
        <f>VLOOKUP(Table11[[#This Row],[نام شخص کارشناس نظارت]],Table1[],3,0)</f>
        <v>کارشناس تاسیسات نظارت (3)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384</v>
      </c>
      <c r="F512" s="2" t="str">
        <f>VLOOKUP(Table11[[#This Row],[نام کارشناس دفتر فنی]],Table1[],3,0)</f>
        <v>کارشناس بازرسی وبرنامه ریزی تعمیرات مکانیک (1)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465</v>
      </c>
      <c r="H522" s="2" t="str">
        <f>VLOOKUP(Table11[[#This Row],[نام شخص کارشناس نظارت]],Table1[],3,0)</f>
        <v>کارشناس تاسیسات نظارت (1)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465</v>
      </c>
      <c r="H523" s="2" t="str">
        <f>VLOOKUP(Table11[[#This Row],[نام شخص کارشناس نظارت]],Table1[],3,0)</f>
        <v>کارشناس تاسیسات نظارت (1)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384</v>
      </c>
      <c r="F558" s="2" t="str">
        <f>VLOOKUP(Table11[[#This Row],[نام کارشناس دفتر فنی]],Table1[],3,0)</f>
        <v>کارشناس بازرسی وبرنامه ریزی تعمیرات مکانیک (1)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384</v>
      </c>
      <c r="F559" s="2" t="str">
        <f>VLOOKUP(Table11[[#This Row],[نام کارشناس دفتر فنی]],Table1[],3,0)</f>
        <v>کارشناس بازرسی وبرنامه ریزی تعمیرات مکانیک (1)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384</v>
      </c>
      <c r="F560" s="2" t="str">
        <f>VLOOKUP(Table11[[#This Row],[نام کارشناس دفتر فنی]],Table1[],3,0)</f>
        <v>کارشناس بازرسی وبرنامه ریزی تعمیرات مکانیک (1)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384</v>
      </c>
      <c r="F561" s="2" t="str">
        <f>VLOOKUP(Table11[[#This Row],[نام کارشناس دفتر فنی]],Table1[],3,0)</f>
        <v>کارشناس بازرسی وبرنامه ریزی تعمیرات مکانیک (1)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1663</v>
      </c>
      <c r="F577" s="2" t="str">
        <f>VLOOKUP(Table11[[#This Row],[نام کارشناس دفتر فنی]],Table1[],3,0)</f>
        <v>کارشناس بازرسی وبرنامه ریزی تعمیرات مکانیک(7)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1663</v>
      </c>
      <c r="F578" s="2" t="str">
        <f>VLOOKUP(Table11[[#This Row],[نام کارشناس دفتر فنی]],Table1[],3,0)</f>
        <v>کارشناس بازرسی وبرنامه ریزی تعمیرات مکانیک(7)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465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465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384</v>
      </c>
      <c r="F609" s="2" t="str">
        <f>VLOOKUP(Table11[[#This Row],[نام کارشناس دفتر فنی]],Table1[],3,0)</f>
        <v>کارشناس بازرسی وبرنامه ریزی تعمیرات مکانیک (1)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339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339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339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339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339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339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339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339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339</v>
      </c>
      <c r="F688" s="2" t="str">
        <f>VLOOKUP(Table11[[#This Row],[نام کارشناس دفتر فنی]],Table1[],3,0)</f>
        <v>کارشناس بازرسی وبرنامه ریزی تعمیرات مکانیک(5)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384</v>
      </c>
      <c r="F689" s="2" t="str">
        <f>VLOOKUP(Table11[[#This Row],[نام کارشناس دفتر فنی]],Table1[],3,0)</f>
        <v>کارشناس بازرسی وبرنامه ریزی تعمیرات مکانیک (1)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384</v>
      </c>
      <c r="F690" s="2" t="str">
        <f>VLOOKUP(Table11[[#This Row],[نام کارشناس دفتر فنی]],Table1[],3,0)</f>
        <v>کارشناس بازرسی وبرنامه ریزی تعمیرات مکانیک (1)</v>
      </c>
      <c r="G690" s="2" t="s">
        <v>465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384</v>
      </c>
      <c r="F691" s="2" t="str">
        <f>VLOOKUP(Table11[[#This Row],[نام کارشناس دفتر فنی]],Table1[],3,0)</f>
        <v>کارشناس بازرسی وبرنامه ریزی تعمیرات مکانیک (1)</v>
      </c>
      <c r="G691" s="2" t="s">
        <v>465</v>
      </c>
      <c r="H691" s="2" t="str">
        <f>VLOOKUP(Table11[[#This Row],[نام شخص کارشناس نظارت]],Table1[],3,0)</f>
        <v>کارشناس تاسیسات نظارت (1)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F1101" sqref="F1101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40.375" customWidth="1"/>
    <col min="7" max="7" width="23.375" customWidth="1"/>
    <col min="8" max="8" width="27.1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7.625" bestFit="1" customWidth="1"/>
    <col min="6" max="6" width="34.875" customWidth="1"/>
    <col min="7" max="7" width="18" customWidth="1"/>
    <col min="8" max="8" width="25.375" customWidth="1"/>
    <col min="9" max="9" width="19.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abSelected="1" zoomScaleNormal="100" workbookViewId="0">
      <selection activeCell="D1103" sqref="D1103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2024-03-05T09:25:49Z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