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CM_data_concatinating\لیست تخصیص کارشناسان فنی و نظارت به تجهیزات\making_text_files\"/>
    </mc:Choice>
  </mc:AlternateContent>
  <xr:revisionPtr revIDLastSave="0" documentId="13_ncr:1_{588AB1CA-DDD7-447F-8E6E-AC0FD54C150E}" xr6:coauthVersionLast="47" xr6:coauthVersionMax="47" xr10:uidLastSave="{00000000-0000-0000-0000-000000000000}"/>
  <bookViews>
    <workbookView xWindow="-120" yWindow="-120" windowWidth="21840" windowHeight="13140" tabRatio="500" firstSheet="3" activeTab="3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91029"/>
  <fileRecoveryPr autoRecover="0"/>
</workbook>
</file>

<file path=xl/calcChain.xml><?xml version="1.0" encoding="utf-8"?>
<calcChain xmlns="http://schemas.openxmlformats.org/spreadsheetml/2006/main">
  <c r="F643" i="13" l="1"/>
  <c r="F644" i="13"/>
  <c r="F645" i="13"/>
  <c r="F646" i="13"/>
  <c r="F647" i="13"/>
  <c r="F648" i="13"/>
  <c r="F887" i="12"/>
  <c r="F1094" i="7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I647" i="13"/>
  <c r="H647" i="13"/>
  <c r="I646" i="13"/>
  <c r="H646" i="13"/>
  <c r="I645" i="13"/>
  <c r="H645" i="13"/>
  <c r="I644" i="13"/>
  <c r="H644" i="13"/>
  <c r="I643" i="13"/>
  <c r="H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<sst xmlns="http://schemas.openxmlformats.org/spreadsheetml/2006/main" count="59718" uniqueCount="4007">
  <si>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</si>
  <si>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</si>
  <si>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</si>
  <si>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</si>
  <si>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</si>
  <si>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</si>
  <si>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</si>
  <si>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</si>
  <si>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</si>
  <si>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</si>
  <si>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</si>
  <si>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</si>
  <si>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</si>
  <si>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</si>
  <si>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</si>
  <si>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</si>
  <si>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</si>
  <si>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</si>
  <si>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</si>
  <si>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</si>
  <si>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</si>
  <si>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</si>
  <si>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</si>
  <si>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</si>
  <si>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</si>
  <si>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</si>
  <si>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</si>
  <si>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</si>
  <si>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</si>
  <si>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</si>
  <si>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</si>
  <si>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</si>
  <si>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</si>
  <si>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</si>
  <si>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</si>
  <si>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</si>
  <si>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</si>
  <si>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</si>
  <si>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</si>
  <si>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</si>
  <si>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</si>
  <si>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</si>
  <si>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</si>
  <si>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</si>
  <si>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</si>
  <si>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</si>
  <si>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</si>
  <si>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</si>
  <si>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</si>
  <si>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</si>
  <si>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</si>
  <si>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</si>
  <si>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</si>
  <si>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</si>
  <si>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</si>
  <si>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</si>
  <si>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</si>
  <si>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</si>
  <si>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</si>
  <si>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</si>
  <si>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</si>
  <si>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</si>
  <si>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</si>
  <si>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</si>
  <si>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</si>
  <si>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</si>
  <si>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</si>
  <si>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</si>
  <si>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</si>
  <si>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</si>
  <si>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</si>
  <si>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</si>
  <si>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</si>
  <si>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</si>
  <si>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</si>
  <si>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</si>
  <si>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</si>
  <si>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</si>
  <si>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</si>
  <si>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</si>
  <si>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</si>
  <si>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</si>
  <si>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</si>
  <si>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</si>
  <si>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</si>
  <si>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</si>
  <si>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</si>
  <si>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</si>
  <si>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</si>
  <si>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</si>
  <si>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</si>
  <si>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</si>
  <si>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</si>
  <si>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</si>
  <si>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</si>
  <si>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</si>
  <si>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</si>
  <si>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</si>
  <si>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</si>
  <si>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</si>
  <si>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</si>
  <si>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</si>
  <si>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</si>
  <si>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</si>
  <si>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</si>
  <si>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</si>
  <si>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</si>
  <si>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</si>
  <si>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</si>
  <si>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</si>
  <si>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</si>
  <si>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</si>
  <si>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</si>
  <si>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</si>
  <si>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</si>
  <si>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</si>
  <si>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</si>
  <si>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</si>
  <si>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</si>
  <si>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</si>
  <si>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</si>
  <si>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</si>
  <si>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</si>
  <si>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</si>
  <si>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</si>
  <si>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</si>
  <si>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</si>
  <si>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</si>
  <si>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</si>
  <si>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</si>
  <si>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</si>
  <si>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</si>
  <si>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</si>
  <si>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</si>
  <si>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</si>
  <si>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</si>
  <si>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</si>
  <si>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</si>
  <si>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</si>
  <si>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</si>
  <si>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</si>
  <si>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</si>
  <si>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</si>
  <si>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</si>
  <si>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</si>
  <si>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</si>
  <si>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</si>
  <si>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</si>
  <si>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</si>
  <si>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</si>
  <si>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</si>
  <si>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</si>
  <si>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</si>
  <si>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</si>
  <si>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</si>
  <si>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</si>
  <si>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</si>
  <si>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</si>
  <si>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</si>
  <si>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</si>
  <si>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</si>
  <si>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</si>
  <si>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</si>
  <si>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</si>
  <si>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</si>
  <si>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</si>
  <si>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</si>
  <si>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</si>
  <si>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</si>
  <si>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</si>
  <si>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</si>
  <si>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</si>
  <si>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</si>
  <si>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</si>
  <si>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</si>
  <si>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</si>
  <si>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</si>
  <si>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</si>
  <si>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</si>
  <si>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</si>
  <si>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</si>
  <si>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</si>
  <si>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</si>
  <si>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</si>
  <si>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</si>
  <si>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</si>
  <si>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</si>
  <si>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</si>
  <si>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</si>
  <si>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</si>
  <si>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</si>
  <si>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</si>
  <si>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</si>
  <si>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</si>
  <si>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</si>
  <si>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</si>
  <si>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</si>
  <si>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</si>
  <si>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</si>
  <si>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</si>
  <si>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</si>
  <si>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</si>
  <si>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</si>
  <si>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</si>
  <si>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</si>
  <si>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</si>
  <si>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</si>
  <si>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</si>
  <si>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</si>
  <si>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</si>
  <si>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</si>
  <si>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</si>
  <si>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</si>
  <si>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</si>
  <si>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</si>
  <si>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</si>
  <si>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</si>
  <si>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</si>
  <si>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</si>
  <si>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</si>
  <si>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</si>
  <si>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</si>
  <si>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</si>
  <si>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</si>
  <si>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</si>
  <si>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</si>
  <si>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</si>
  <si>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</si>
  <si>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</si>
  <si>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</si>
  <si>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</si>
  <si>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</si>
  <si>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</si>
  <si>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</si>
  <si>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</si>
  <si>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</si>
  <si>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</si>
  <si>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</si>
  <si>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</si>
  <si>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</si>
  <si>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</si>
  <si>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</si>
  <si>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</si>
  <si>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</si>
  <si>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</si>
  <si>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</si>
  <si>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</si>
  <si>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</si>
  <si>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</si>
  <si>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</si>
  <si>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</si>
  <si>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</si>
  <si>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</si>
  <si>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</si>
  <si>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</si>
  <si>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</si>
  <si>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</si>
  <si>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</si>
  <si>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</si>
  <si>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</si>
  <si>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</si>
  <si>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</si>
  <si>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</si>
  <si>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</si>
  <si>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</si>
  <si>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</si>
  <si>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</si>
  <si>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</si>
  <si>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</si>
  <si>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</si>
  <si>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</si>
  <si>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</si>
  <si>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</si>
  <si>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</si>
  <si>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</si>
  <si>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</si>
  <si>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</si>
  <si>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</si>
  <si>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</si>
  <si>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</si>
  <si>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</si>
  <si>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</si>
  <si>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</si>
  <si>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</si>
  <si>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</si>
  <si>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</si>
  <si>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</si>
  <si>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</si>
  <si>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</si>
  <si>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</si>
  <si>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</si>
  <si>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</si>
  <si>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</si>
  <si>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</si>
  <si>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</si>
  <si>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</si>
  <si>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</si>
  <si>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</si>
  <si>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</si>
  <si>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</si>
  <si>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</si>
  <si>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</si>
  <si>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</si>
  <si>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</si>
  <si>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</si>
  <si>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</si>
  <si>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</si>
  <si>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</si>
  <si>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</si>
  <si>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</si>
  <si>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</si>
  <si>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</si>
  <si>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</si>
  <si>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</si>
  <si>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</si>
  <si>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</si>
  <si>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</si>
  <si>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</si>
  <si>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</si>
  <si>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</si>
  <si>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</si>
  <si>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</si>
  <si>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</si>
  <si>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</si>
  <si>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</si>
  <si>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</si>
  <si>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</si>
  <si>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</si>
  <si>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</si>
  <si>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</si>
  <si>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</si>
  <si>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</si>
  <si>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</si>
  <si>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</si>
  <si>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</si>
  <si>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</si>
  <si>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</si>
  <si>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</si>
  <si>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</si>
  <si>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</si>
  <si>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</si>
  <si>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</si>
  <si>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</si>
  <si>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</si>
  <si>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</si>
  <si>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</si>
  <si>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</si>
  <si>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</si>
  <si>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</si>
  <si>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</si>
  <si>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</si>
  <si>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</si>
  <si>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</si>
  <si>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</si>
  <si>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</si>
  <si>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</si>
  <si>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</si>
  <si>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</si>
  <si>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</si>
  <si>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</si>
  <si>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</si>
  <si>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</si>
  <si>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</si>
  <si>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</si>
  <si>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</si>
  <si>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</si>
  <si>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</si>
  <si>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</si>
  <si>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</si>
  <si>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</si>
  <si>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</si>
  <si>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</si>
  <si>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</si>
  <si>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</si>
  <si>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</si>
  <si>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</si>
  <si>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</si>
  <si>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</si>
  <si>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</si>
  <si>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</si>
  <si>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</si>
  <si>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</si>
  <si>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</si>
  <si>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</si>
  <si>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</si>
  <si>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</si>
  <si>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</si>
  <si>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</si>
  <si>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</si>
  <si>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</si>
  <si>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</si>
  <si>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</si>
  <si>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</si>
  <si>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</si>
  <si>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</si>
  <si>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</si>
  <si>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</si>
  <si>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</si>
  <si>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</si>
  <si>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</si>
  <si>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</si>
  <si>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</si>
  <si>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</si>
  <si>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</si>
  <si>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</si>
  <si>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</si>
  <si>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</si>
  <si>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</si>
  <si>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</si>
  <si>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</si>
  <si>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</si>
  <si>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</si>
  <si>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</si>
  <si>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</si>
  <si>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</si>
  <si>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</si>
  <si>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</si>
  <si>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</si>
  <si>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</si>
  <si>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</si>
  <si>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</si>
  <si>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</si>
  <si>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</si>
  <si>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</si>
  <si>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</si>
  <si>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</si>
  <si>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</si>
  <si>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</si>
  <si>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</si>
  <si>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</si>
  <si>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</si>
  <si>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</si>
  <si>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</si>
  <si>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</si>
  <si>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</si>
  <si>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</si>
  <si>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</si>
  <si>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</si>
  <si>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</si>
  <si>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</si>
  <si>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</si>
  <si>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</si>
  <si>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</si>
  <si>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</si>
  <si>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</si>
  <si>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</si>
  <si>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</si>
  <si>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</si>
  <si>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</si>
  <si>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</si>
  <si>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</si>
  <si>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</si>
  <si>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</si>
  <si>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</si>
  <si>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</si>
  <si>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</si>
  <si>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</si>
  <si>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</si>
  <si>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</si>
  <si>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</si>
  <si>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</si>
  <si>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</si>
  <si>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</si>
  <si>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</si>
  <si>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</si>
  <si>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</si>
  <si>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</si>
  <si>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</si>
  <si>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</si>
  <si>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</si>
  <si>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</si>
  <si>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</si>
  <si>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</si>
  <si>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</si>
  <si>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</si>
  <si>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</si>
  <si>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</si>
  <si>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</si>
  <si>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</si>
  <si>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</si>
  <si>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</si>
  <si>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</si>
  <si>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</si>
  <si>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</si>
  <si>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</si>
  <si>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</si>
  <si>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</si>
  <si>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</si>
  <si>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</si>
  <si>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</si>
  <si>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</si>
  <si>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</si>
  <si>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</si>
  <si>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</si>
  <si>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</si>
  <si>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</si>
  <si>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</si>
  <si>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</si>
  <si>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</si>
  <si>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</si>
  <si>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</si>
  <si>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</si>
  <si>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</si>
  <si>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</si>
  <si>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</si>
  <si>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</si>
  <si>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</si>
  <si>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</si>
  <si>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</si>
  <si>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</si>
  <si>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</si>
  <si>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</si>
  <si>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</si>
  <si>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</si>
  <si>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</si>
  <si>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</si>
  <si>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</si>
  <si>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</si>
  <si>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</si>
  <si>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</si>
  <si>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</si>
  <si>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</si>
  <si>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</si>
  <si>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</si>
  <si>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</si>
  <si>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</si>
  <si>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</si>
  <si>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</si>
  <si>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</si>
  <si>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</si>
  <si>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</si>
  <si>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</si>
  <si>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</si>
  <si>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</si>
  <si>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</si>
  <si>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</si>
  <si>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</si>
  <si>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</si>
  <si>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</si>
  <si>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</si>
  <si>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</si>
  <si>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</si>
  <si>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</si>
  <si>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</si>
  <si>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</si>
  <si>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</si>
  <si>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</si>
  <si>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</si>
  <si>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</si>
  <si>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</si>
  <si>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</si>
  <si>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</si>
  <si>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</si>
  <si>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</si>
  <si>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</si>
  <si>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</si>
  <si>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</si>
  <si>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</si>
  <si>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</si>
  <si>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</si>
  <si>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</si>
  <si>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</si>
  <si>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</si>
  <si>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</si>
  <si>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</si>
  <si>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</si>
  <si>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</si>
  <si>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</si>
  <si>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</si>
  <si>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</si>
  <si>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</si>
  <si>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</si>
  <si>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</si>
  <si>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</si>
  <si>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</si>
  <si>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</si>
  <si>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</si>
  <si>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</si>
  <si>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</si>
  <si>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</si>
  <si>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</si>
  <si>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</si>
  <si>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</si>
  <si>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</si>
  <si>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</si>
  <si>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</si>
  <si>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</si>
  <si>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</si>
  <si>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</si>
  <si>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</si>
  <si>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</si>
  <si>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</si>
  <si>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</si>
  <si>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</si>
  <si>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</si>
  <si>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</si>
  <si>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</si>
  <si>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</si>
  <si>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</si>
  <si>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</si>
  <si>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</si>
  <si>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</si>
  <si>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</si>
  <si>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</si>
  <si>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</si>
  <si>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</si>
  <si>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</si>
  <si>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</si>
  <si>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</si>
  <si>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</si>
  <si>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</si>
  <si>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</si>
  <si>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</si>
  <si>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</si>
  <si>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</si>
  <si>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</si>
  <si>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</si>
  <si>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</si>
  <si>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</si>
  <si>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</si>
  <si>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</si>
  <si>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</si>
  <si>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</si>
  <si>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</si>
  <si>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</si>
  <si>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</si>
  <si>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</si>
  <si>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</si>
  <si>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</si>
  <si>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</si>
  <si>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</si>
  <si>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</si>
  <si>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</si>
  <si>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</si>
  <si>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</si>
  <si>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</si>
  <si>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</si>
  <si>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</si>
  <si>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</si>
  <si>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</si>
  <si>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</si>
  <si>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</si>
  <si>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</si>
  <si>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</si>
  <si>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</si>
  <si>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</si>
  <si>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</si>
  <si>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</si>
  <si>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</si>
  <si>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</si>
  <si>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</si>
  <si>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</si>
  <si>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</si>
  <si>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</si>
  <si>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</si>
  <si>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</si>
  <si>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</si>
  <si>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</si>
  <si>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</si>
  <si>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</si>
  <si>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</si>
  <si>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</si>
  <si>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</si>
  <si>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</si>
  <si>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</si>
  <si>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</si>
  <si>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</si>
  <si>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</si>
  <si>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</si>
  <si>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</si>
  <si>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</si>
  <si>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</si>
  <si>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</si>
  <si>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</si>
  <si>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</si>
  <si>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</si>
  <si>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</si>
  <si>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</si>
  <si>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</si>
  <si>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</si>
  <si>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</si>
  <si>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</si>
  <si>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</si>
  <si>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</si>
  <si>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</si>
  <si>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</si>
  <si>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</si>
  <si>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</si>
  <si>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</si>
  <si>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</si>
  <si>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</si>
  <si>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</si>
  <si>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</si>
  <si>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</si>
  <si>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</si>
  <si>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</si>
  <si>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</si>
  <si>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</si>
  <si>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</si>
  <si>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</si>
  <si>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</si>
  <si>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</si>
  <si>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</si>
  <si>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</si>
  <si>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</si>
  <si>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</si>
  <si>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</si>
  <si>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</si>
  <si>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</si>
  <si>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</si>
  <si>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</si>
  <si>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</si>
  <si>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</si>
  <si>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</si>
  <si>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</si>
  <si>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</si>
  <si>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</si>
  <si>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</si>
  <si>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</si>
  <si>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</si>
  <si>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</si>
  <si>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</si>
  <si>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</si>
  <si>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</si>
  <si>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</si>
  <si>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</si>
  <si>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</si>
  <si>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</si>
  <si>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</si>
  <si>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</si>
  <si>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</si>
  <si>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</si>
  <si>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</si>
  <si>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</si>
  <si>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</si>
  <si>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</si>
  <si>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</si>
  <si>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</si>
  <si>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</si>
  <si>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</si>
  <si>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</si>
  <si>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</si>
  <si>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</si>
  <si>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</si>
  <si>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</si>
  <si>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</si>
  <si>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</si>
  <si>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</si>
  <si>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</si>
  <si>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</si>
  <si>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</si>
  <si>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</si>
  <si>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</si>
  <si>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</si>
  <si>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</si>
  <si>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</si>
  <si>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</si>
  <si>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</si>
  <si>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</si>
  <si>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</si>
  <si>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</si>
  <si>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</si>
  <si>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</si>
  <si>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</si>
  <si>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</si>
  <si>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</si>
  <si>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</si>
  <si>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</si>
  <si>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</si>
  <si>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</si>
  <si>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</si>
  <si>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</si>
  <si>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</si>
  <si>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</si>
  <si>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</si>
  <si>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</si>
  <si>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</si>
  <si>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</si>
  <si>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</si>
  <si>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</si>
  <si>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</si>
  <si>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</si>
  <si>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</si>
  <si>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</si>
  <si>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</si>
  <si>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</si>
  <si>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</si>
  <si>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</si>
  <si>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</si>
  <si>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</si>
  <si>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</si>
  <si>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</si>
  <si>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</si>
  <si>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</si>
  <si>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</si>
  <si>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</si>
  <si>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</si>
  <si>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</si>
  <si>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</si>
  <si>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</si>
  <si>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</si>
  <si>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</si>
  <si>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</si>
  <si>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</si>
  <si>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</si>
  <si>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</si>
  <si>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</si>
  <si>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</si>
  <si>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</si>
  <si>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</si>
  <si>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</si>
  <si>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</si>
  <si>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</si>
  <si>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</si>
  <si>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</si>
  <si>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</si>
  <si>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</si>
  <si>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</si>
  <si>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</si>
  <si>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</si>
  <si>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</si>
  <si>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</si>
  <si>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</si>
  <si>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</si>
  <si>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</si>
  <si>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</si>
  <si>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</si>
  <si>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</si>
  <si>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</si>
  <si>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</si>
  <si>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</si>
  <si>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</si>
  <si>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</si>
  <si>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</si>
  <si>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</si>
  <si>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</si>
  <si>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</si>
  <si>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</si>
  <si>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</si>
  <si>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</si>
  <si>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</si>
  <si>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</si>
  <si>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</si>
  <si>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</si>
  <si>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</si>
  <si>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</si>
  <si>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</si>
  <si>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</si>
  <si>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</si>
  <si>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</si>
  <si>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</si>
  <si>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</si>
  <si>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</si>
  <si>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</si>
  <si>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</si>
  <si>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</si>
  <si>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</si>
  <si>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</si>
  <si>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</si>
  <si>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</si>
  <si>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</si>
  <si>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</si>
  <si>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</si>
  <si>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</si>
  <si>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</si>
  <si>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</si>
  <si>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</si>
  <si>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</si>
  <si>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</si>
  <si>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</si>
  <si>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</si>
  <si>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</si>
  <si>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</si>
  <si>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</si>
  <si>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</si>
  <si>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</si>
  <si>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</si>
  <si>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</si>
  <si>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</si>
  <si>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</si>
  <si>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</si>
  <si>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</si>
  <si>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</si>
  <si>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</si>
  <si>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</si>
  <si>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</si>
  <si>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</si>
  <si>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</si>
  <si>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</si>
  <si>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</si>
  <si>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</si>
  <si>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</si>
  <si>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</si>
  <si>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</si>
  <si>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</si>
  <si>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</si>
  <si>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</si>
  <si>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</si>
  <si>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</si>
  <si>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</si>
  <si>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</si>
  <si>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</si>
  <si>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</si>
  <si>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</si>
  <si>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</si>
  <si>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</si>
  <si>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</si>
  <si>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</si>
  <si>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</si>
  <si>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</si>
  <si>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</si>
  <si>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</si>
  <si>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</si>
  <si>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</si>
  <si>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</si>
  <si>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</si>
  <si>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</si>
  <si>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</si>
  <si>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</si>
  <si>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</si>
  <si>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</si>
  <si>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</si>
  <si>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</si>
  <si>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</si>
  <si>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</si>
  <si>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</si>
  <si>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</si>
  <si>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</si>
  <si>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</si>
  <si>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</si>
  <si>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</si>
  <si>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</si>
  <si>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</si>
  <si>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</si>
  <si>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</si>
  <si>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</si>
  <si>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</si>
  <si>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</si>
  <si>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</si>
  <si>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</si>
  <si>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</si>
  <si>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</si>
  <si>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</si>
  <si>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</si>
  <si>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</si>
  <si>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</si>
  <si>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</si>
  <si>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</si>
  <si>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</si>
  <si>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</si>
  <si>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</si>
  <si>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</si>
  <si>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</si>
  <si>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</si>
  <si>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</si>
  <si>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</si>
  <si>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</si>
  <si>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</si>
  <si>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</si>
  <si>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</si>
  <si>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</si>
  <si>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</si>
  <si>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</si>
  <si>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</si>
  <si>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</si>
  <si>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</si>
  <si>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</si>
  <si>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</si>
  <si>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</si>
  <si>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</si>
  <si>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</si>
  <si>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</si>
  <si>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</si>
  <si>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</si>
  <si>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</si>
  <si>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</si>
  <si>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</si>
  <si>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</si>
  <si>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</si>
  <si>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</si>
  <si>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</si>
  <si>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</si>
  <si>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</si>
  <si>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</si>
  <si>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</si>
  <si>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</si>
  <si>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</si>
  <si>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</si>
  <si>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</si>
  <si>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</si>
  <si>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</si>
  <si>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</si>
  <si>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</si>
  <si>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</si>
  <si>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</si>
  <si>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</si>
  <si>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</si>
  <si>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</si>
  <si>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</si>
  <si>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</si>
  <si>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</si>
  <si>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</si>
  <si>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</si>
  <si>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</si>
  <si>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</si>
  <si>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</si>
  <si>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</si>
  <si>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</si>
  <si>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</si>
  <si>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</si>
  <si>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</si>
  <si>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</si>
  <si>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</si>
  <si>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</si>
  <si>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</si>
  <si>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</si>
  <si>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</si>
  <si>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</si>
  <si>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</si>
  <si>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</si>
  <si>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</si>
  <si>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</si>
  <si>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</si>
  <si>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</si>
  <si>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</si>
  <si>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</si>
  <si>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</si>
  <si>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</si>
  <si>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</si>
  <si>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</si>
  <si>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</si>
  <si>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</si>
  <si>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</si>
  <si>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</si>
  <si>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</si>
  <si>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</si>
  <si>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</si>
  <si>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</si>
  <si>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</si>
  <si>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</si>
  <si>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</si>
  <si>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</si>
  <si>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</si>
  <si>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</si>
  <si>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</si>
  <si>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</si>
  <si>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</si>
  <si>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</si>
  <si>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</si>
  <si>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</si>
  <si>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</si>
  <si>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</si>
  <si>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</si>
  <si>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</si>
  <si>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</si>
  <si>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</si>
  <si>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</si>
  <si>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</si>
  <si>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</si>
  <si>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</si>
  <si>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</si>
  <si>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</si>
  <si>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</si>
  <si>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</si>
  <si>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</si>
  <si>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</si>
  <si>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</si>
  <si>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</si>
  <si>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</si>
  <si>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</si>
  <si>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</si>
  <si>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</si>
  <si>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</si>
  <si>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</si>
  <si>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</si>
  <si>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</si>
  <si>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</si>
  <si>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</si>
  <si>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</si>
  <si>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</si>
  <si>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</si>
  <si>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</si>
  <si>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</si>
  <si>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</si>
  <si>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</si>
  <si>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</si>
  <si>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</si>
  <si>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</si>
  <si>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</si>
  <si>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</si>
  <si>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</si>
  <si>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</si>
  <si>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</si>
  <si>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</si>
  <si>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</si>
  <si>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</si>
  <si>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</si>
  <si>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</si>
  <si>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</si>
  <si>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</si>
  <si>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</si>
  <si>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</si>
  <si>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</si>
  <si>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</si>
  <si>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</si>
  <si>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</si>
  <si>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</si>
  <si>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</si>
  <si>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</si>
  <si>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</si>
  <si>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</si>
  <si>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</si>
  <si>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</si>
  <si>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</si>
  <si>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</si>
  <si>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</si>
  <si>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</si>
  <si>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</si>
  <si>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</si>
  <si>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</si>
  <si>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</si>
  <si>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</si>
  <si>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</si>
  <si>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</si>
  <si>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</si>
  <si>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</si>
  <si>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</si>
  <si>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</si>
  <si>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</si>
  <si>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</si>
  <si>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</si>
  <si>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</si>
  <si>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</si>
  <si>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</si>
  <si>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</si>
  <si>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</si>
  <si>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</si>
  <si>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</si>
  <si>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</si>
  <si>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</si>
  <si>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</si>
  <si>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</si>
  <si>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</si>
  <si>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</si>
  <si>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</si>
  <si>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</si>
  <si>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</si>
  <si>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</si>
  <si>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</si>
  <si>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</si>
  <si>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</si>
  <si>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</si>
  <si>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</si>
  <si>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</si>
  <si>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</si>
  <si>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</si>
  <si>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</si>
  <si>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</si>
  <si>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</si>
  <si>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</si>
  <si>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</si>
  <si>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</si>
  <si>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</si>
  <si>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</si>
  <si>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</si>
  <si>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</si>
  <si>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</si>
  <si>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</si>
  <si>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</si>
  <si>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</si>
  <si>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</si>
  <si>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</si>
  <si>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</si>
  <si>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</si>
  <si>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</si>
  <si>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</si>
  <si>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</si>
  <si>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</si>
  <si>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</si>
  <si>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</si>
  <si>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</si>
  <si>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</si>
  <si>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</si>
  <si>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</si>
  <si>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</si>
  <si>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</si>
  <si>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</si>
  <si>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</si>
  <si>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</si>
  <si>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</si>
  <si>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</si>
  <si>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</si>
  <si>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</si>
  <si>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</si>
  <si>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</si>
  <si>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</si>
  <si>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</si>
  <si>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</si>
  <si>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</si>
  <si>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</si>
  <si>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</si>
  <si>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</si>
  <si>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</si>
  <si>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</si>
  <si>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</si>
  <si>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</si>
  <si>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</si>
  <si>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</si>
  <si>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</si>
  <si>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</si>
  <si>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</si>
  <si>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</si>
  <si>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</si>
  <si>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</si>
  <si>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</si>
  <si>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</si>
  <si>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</si>
  <si>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</si>
  <si>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</si>
  <si>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</si>
  <si>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</si>
  <si>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</si>
  <si>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</si>
  <si>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</si>
  <si>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</si>
  <si>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</si>
  <si>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</si>
  <si>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</si>
  <si>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</si>
  <si>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</si>
  <si>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</si>
  <si>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</si>
  <si>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</si>
  <si>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</si>
  <si>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</si>
  <si>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</si>
  <si>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</si>
  <si>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</si>
  <si>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</si>
  <si>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</si>
  <si>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</si>
  <si>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</si>
  <si>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</si>
  <si>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</si>
  <si>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</si>
  <si>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</si>
  <si>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</si>
  <si>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</si>
  <si>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</si>
  <si>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</si>
  <si>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</si>
  <si>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</si>
  <si>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</si>
  <si>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</si>
  <si>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</si>
  <si>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</si>
  <si>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</si>
  <si>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</si>
  <si>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</si>
  <si>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</si>
  <si>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</si>
  <si>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</si>
  <si>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</si>
  <si>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</si>
  <si>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</si>
  <si>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</si>
  <si>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</si>
  <si>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</si>
  <si>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</si>
  <si>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</si>
  <si>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</si>
  <si>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</si>
  <si>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</si>
  <si>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</si>
  <si>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</si>
  <si>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</si>
  <si>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</si>
  <si>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</si>
  <si>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</si>
  <si>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</si>
  <si>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</si>
  <si>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</si>
  <si>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</si>
  <si>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</si>
  <si>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</si>
  <si>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</si>
  <si>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</si>
  <si>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</si>
  <si>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</si>
  <si>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</si>
  <si>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</si>
  <si>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</si>
  <si>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</si>
  <si>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</si>
  <si>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</si>
  <si>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</si>
  <si>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</si>
  <si>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</si>
  <si>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</si>
  <si>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</si>
  <si>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</si>
  <si>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</si>
  <si>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</si>
  <si>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</si>
  <si>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</si>
  <si>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</si>
  <si>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</si>
  <si>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</si>
  <si>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</si>
  <si>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</si>
  <si>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</si>
  <si>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</si>
  <si>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</si>
  <si>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</si>
  <si>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</si>
  <si>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</si>
  <si>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</si>
  <si>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</si>
  <si>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</si>
  <si>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</si>
  <si>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</si>
  <si>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</si>
  <si>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</si>
  <si>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</si>
  <si>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</si>
  <si>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</si>
  <si>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</si>
  <si>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</si>
  <si>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</si>
  <si>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</si>
  <si>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</si>
  <si>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</si>
  <si>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</si>
  <si>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</si>
  <si>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</si>
  <si>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</si>
  <si>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</si>
  <si>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</si>
  <si>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</si>
  <si>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</si>
  <si>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</si>
  <si>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</si>
  <si>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</si>
  <si>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</si>
  <si>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</si>
  <si>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</si>
  <si>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</si>
  <si>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</si>
  <si>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</si>
  <si>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</si>
  <si>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</si>
  <si>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</si>
  <si>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</si>
  <si>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</si>
  <si>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</si>
  <si>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</si>
  <si>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</si>
  <si>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</si>
  <si>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</si>
  <si>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</si>
  <si>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</si>
  <si>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</si>
  <si>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</si>
  <si>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</si>
  <si>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</si>
  <si>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</si>
  <si>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</si>
  <si>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</si>
  <si>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</si>
  <si>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</si>
  <si>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</si>
  <si>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</si>
  <si>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</si>
  <si>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</si>
  <si>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</si>
  <si>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</si>
  <si>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</si>
  <si>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</si>
  <si>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</si>
  <si>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</si>
  <si>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</si>
  <si>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</si>
  <si>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</si>
  <si>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</si>
  <si>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</si>
  <si>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</si>
  <si>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</si>
  <si>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</si>
  <si>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</si>
  <si>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</si>
  <si>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</si>
  <si>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</si>
  <si>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</si>
  <si>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</si>
  <si>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</si>
  <si>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</si>
  <si>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</si>
  <si>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</si>
  <si>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</si>
  <si>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</si>
  <si>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</si>
  <si>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</si>
  <si>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</si>
  <si>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</si>
  <si>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</si>
  <si>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</si>
  <si>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</si>
  <si>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</si>
  <si>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</si>
  <si>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</si>
  <si>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</si>
  <si>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</si>
  <si>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</si>
  <si>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</si>
  <si>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</si>
  <si>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</si>
  <si>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</si>
  <si>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</si>
  <si>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</si>
  <si>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</si>
  <si>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</si>
  <si>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</si>
  <si>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</si>
  <si>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</si>
  <si>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</si>
  <si>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</si>
  <si>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</si>
  <si>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</si>
  <si>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</si>
  <si>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</si>
  <si>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</si>
  <si>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</si>
  <si>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</si>
  <si>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</si>
  <si>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</si>
  <si>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</si>
  <si>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</si>
  <si>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</si>
  <si>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</si>
  <si>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</si>
  <si>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</si>
  <si>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</si>
  <si>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</si>
  <si>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</si>
  <si>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</si>
  <si>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</si>
  <si>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</si>
  <si>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</si>
  <si>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</si>
  <si>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</si>
  <si>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</si>
  <si>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</si>
  <si>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</si>
  <si>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</si>
  <si>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</si>
  <si>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</si>
  <si>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</si>
  <si>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</si>
  <si>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</si>
  <si>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</si>
  <si>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</si>
  <si>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</si>
  <si>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</si>
  <si>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</si>
  <si>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</si>
  <si>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</si>
  <si>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</si>
  <si>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</si>
  <si>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</si>
  <si>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</si>
  <si>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</si>
  <si>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</si>
  <si>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</si>
  <si>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</si>
  <si>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</si>
  <si>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</si>
  <si>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</si>
  <si>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</si>
  <si>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</si>
  <si>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</si>
  <si>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</si>
  <si>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</si>
  <si>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</si>
  <si>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</si>
  <si>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</si>
  <si>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</si>
  <si>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</si>
  <si>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</si>
  <si>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</si>
  <si>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</si>
  <si>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</si>
  <si>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</si>
  <si>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</si>
  <si>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</si>
  <si>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</si>
  <si>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</si>
  <si>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</si>
  <si>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</si>
  <si>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</si>
  <si>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</si>
  <si>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</si>
  <si>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</si>
  <si>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</si>
  <si>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</si>
  <si>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</si>
  <si>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</si>
  <si>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</si>
  <si>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</si>
  <si>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</si>
  <si>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</si>
  <si>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</si>
  <si>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</si>
  <si>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</si>
  <si>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</si>
  <si>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</si>
  <si>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</si>
  <si>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</si>
  <si>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</si>
  <si>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</si>
  <si>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</si>
  <si>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</si>
  <si>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</si>
  <si>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</si>
  <si>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</si>
  <si>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</si>
  <si>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</si>
  <si>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</si>
  <si>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</si>
  <si>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</si>
  <si>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</si>
  <si>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</si>
  <si>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</si>
  <si>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</si>
  <si>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</si>
  <si>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</si>
  <si>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</si>
  <si>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</si>
  <si>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</si>
  <si>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</si>
  <si>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</si>
  <si>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</si>
  <si>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</si>
  <si>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</si>
  <si>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</si>
  <si>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</si>
  <si>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</si>
  <si>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</si>
  <si>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</si>
  <si>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</si>
  <si>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</si>
  <si>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</si>
  <si>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</si>
  <si>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</si>
  <si>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</si>
  <si>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</si>
  <si>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</si>
  <si>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</si>
  <si>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</si>
  <si>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</si>
  <si>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</si>
  <si>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</si>
  <si>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</si>
  <si>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</si>
  <si>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</si>
  <si>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</si>
  <si>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</si>
  <si>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</si>
  <si>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</si>
  <si>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</si>
  <si>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</si>
  <si>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</si>
  <si>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</si>
  <si>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</si>
  <si>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</si>
  <si>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</si>
  <si>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</si>
  <si>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</si>
  <si>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</si>
  <si>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</si>
  <si>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</si>
  <si>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</si>
  <si>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</si>
  <si>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</si>
  <si>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</si>
  <si>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</si>
  <si>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</si>
  <si>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</si>
  <si>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</si>
  <si>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</si>
  <si>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</si>
  <si>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</si>
  <si>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</si>
  <si>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</si>
  <si>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</si>
  <si>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</si>
  <si>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</si>
  <si>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</si>
  <si>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</si>
  <si>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</si>
  <si>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</si>
  <si>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</si>
  <si>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</si>
  <si>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</si>
  <si>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</si>
  <si>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</si>
  <si>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</si>
  <si>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</si>
  <si>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</si>
  <si>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</si>
  <si>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</si>
  <si>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</si>
  <si>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</si>
  <si>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</si>
  <si>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</si>
  <si>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</si>
  <si>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</si>
  <si>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</si>
  <si>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</si>
  <si>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</si>
  <si>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</si>
  <si>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</si>
  <si>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</si>
  <si>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</si>
  <si>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</si>
  <si>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</si>
  <si>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</si>
  <si>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</si>
  <si>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</si>
  <si>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</si>
  <si>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</si>
  <si>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</si>
  <si>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</si>
  <si>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</si>
  <si>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</si>
  <si>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</si>
  <si>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</si>
  <si>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</si>
  <si>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</si>
  <si>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</si>
  <si>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</si>
  <si>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</si>
  <si>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</si>
  <si>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</si>
  <si>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</si>
  <si>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</si>
  <si>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</si>
  <si>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</si>
  <si>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</si>
  <si>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</si>
  <si>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</si>
  <si>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</si>
  <si>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</si>
  <si>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</si>
  <si>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</si>
  <si>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</si>
  <si>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</si>
  <si>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</si>
  <si>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</si>
  <si>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</si>
  <si>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</si>
  <si>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</si>
  <si>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</si>
  <si>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</si>
  <si>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</si>
  <si>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</si>
  <si>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</si>
  <si>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</si>
  <si>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</si>
  <si>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</si>
  <si>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</si>
  <si>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</si>
  <si>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</si>
  <si>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</si>
  <si>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</si>
  <si>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</si>
  <si>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</si>
  <si>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</si>
  <si>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</si>
  <si>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</si>
  <si>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</si>
  <si>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</si>
  <si>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</si>
  <si>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</si>
  <si>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</si>
  <si>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</si>
  <si>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</si>
  <si>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</si>
  <si>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</si>
  <si>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</si>
  <si>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</si>
  <si>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</si>
  <si>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</si>
  <si>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</si>
  <si>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</si>
  <si>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</si>
  <si>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</si>
  <si>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</si>
  <si>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</si>
  <si>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</si>
  <si>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</si>
  <si>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</si>
  <si>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</si>
  <si>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</si>
  <si>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</si>
  <si>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</si>
  <si>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</si>
  <si>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</si>
  <si>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</si>
  <si>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</si>
  <si>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</si>
  <si>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</si>
  <si>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</si>
  <si>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</si>
  <si>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</si>
  <si>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</si>
  <si>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</si>
  <si>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</si>
  <si>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</si>
  <si>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</si>
  <si>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</si>
  <si>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</si>
  <si>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</si>
  <si>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</si>
  <si>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</si>
  <si>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</si>
  <si>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</si>
  <si>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</si>
  <si>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</si>
  <si>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</si>
  <si>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</si>
  <si>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</si>
  <si>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</si>
  <si>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</si>
  <si>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</si>
  <si>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</si>
  <si>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</si>
  <si>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</si>
  <si>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</si>
  <si>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</si>
  <si>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</si>
  <si>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</si>
  <si>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</si>
  <si>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</si>
  <si>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</si>
  <si>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</si>
  <si>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</si>
  <si>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</si>
  <si>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</si>
  <si>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</si>
  <si>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</si>
  <si>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</si>
  <si>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</si>
  <si>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</si>
  <si>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</si>
  <si>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</si>
  <si>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</si>
  <si>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</si>
  <si>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</si>
  <si>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</si>
  <si>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</si>
  <si>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</si>
  <si>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</si>
  <si>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</si>
  <si>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</si>
  <si>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</si>
  <si>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</si>
  <si>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</si>
  <si>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</si>
  <si>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</si>
  <si>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</si>
  <si>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</si>
  <si>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</si>
  <si>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</si>
  <si>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</si>
  <si>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</si>
  <si>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</si>
  <si>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</si>
  <si>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</si>
  <si>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</si>
  <si>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</si>
  <si>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</si>
  <si>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</si>
  <si>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</si>
  <si>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</si>
  <si>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</si>
  <si>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</si>
  <si>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</si>
  <si>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</si>
  <si>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</si>
  <si>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</si>
  <si>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</si>
  <si>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</si>
  <si>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</si>
  <si>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</si>
  <si>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</si>
  <si>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</si>
  <si>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</si>
  <si>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</si>
  <si>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</si>
  <si>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</si>
  <si>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</si>
  <si>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</si>
  <si>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</si>
  <si>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</si>
  <si>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</si>
  <si>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</si>
  <si>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</si>
  <si>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</si>
  <si>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</si>
  <si>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</si>
  <si>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</si>
  <si>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</si>
  <si>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</si>
  <si>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</si>
  <si>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</si>
  <si>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</si>
  <si>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</si>
  <si>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</si>
  <si>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</si>
  <si>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</si>
  <si>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</si>
  <si>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</si>
  <si>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</si>
  <si>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</si>
  <si>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</si>
  <si>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</si>
  <si>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</si>
  <si>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</si>
  <si>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</si>
  <si>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</si>
  <si>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</si>
  <si>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</si>
  <si>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</si>
  <si>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</si>
  <si>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</si>
  <si>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</si>
  <si>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</si>
  <si>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</si>
  <si>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</si>
  <si>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</si>
  <si>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</si>
  <si>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</si>
  <si>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</si>
  <si>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</si>
  <si>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</si>
  <si>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</si>
  <si>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</si>
  <si>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</si>
  <si>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</si>
  <si>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</si>
  <si>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</si>
  <si>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</si>
  <si>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</si>
  <si>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</si>
  <si>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</si>
  <si>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</si>
  <si>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</si>
  <si>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</si>
  <si>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</si>
  <si>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</si>
  <si>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</si>
  <si>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</si>
  <si>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</si>
  <si>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</si>
  <si>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</si>
  <si>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</si>
  <si>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</si>
  <si>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</si>
  <si>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</si>
  <si>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</si>
  <si>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</si>
  <si>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</si>
  <si>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</si>
  <si>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</si>
  <si>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</si>
  <si>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</si>
  <si>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</si>
  <si>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</si>
  <si>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</si>
  <si>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</si>
  <si>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</si>
  <si>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</si>
  <si>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</si>
  <si>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</si>
  <si>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</si>
  <si>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</si>
  <si>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</si>
  <si>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</si>
  <si>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</si>
  <si>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</si>
  <si>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</si>
  <si>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</si>
  <si>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</si>
  <si>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</si>
  <si>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</si>
  <si>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</si>
  <si>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</si>
  <si>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</si>
  <si>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</si>
  <si>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</si>
  <si>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</si>
  <si>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</si>
  <si>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</si>
  <si>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</si>
  <si>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</si>
  <si>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</si>
  <si>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</si>
  <si>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</si>
  <si>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</si>
  <si>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</si>
  <si>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</si>
  <si>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</si>
  <si>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</si>
  <si>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</si>
  <si>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</si>
  <si>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</si>
  <si>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</si>
  <si>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</si>
  <si>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</si>
  <si>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</si>
  <si>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</si>
  <si>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</si>
  <si>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</si>
  <si>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</si>
  <si>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</si>
  <si>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</si>
  <si>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</si>
  <si>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</si>
  <si>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</si>
  <si>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</si>
  <si>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</si>
  <si>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</si>
  <si>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</si>
  <si>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</si>
  <si>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</si>
  <si>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</si>
  <si>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</si>
  <si>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</si>
  <si>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</si>
  <si>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</si>
  <si>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</si>
  <si>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</si>
  <si>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</si>
  <si>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</si>
  <si>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</si>
  <si>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</si>
  <si>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</si>
  <si>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</si>
  <si>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</si>
  <si>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</si>
  <si>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</si>
  <si>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</si>
  <si>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</si>
  <si>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</si>
  <si>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</si>
  <si>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</si>
  <si>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</si>
  <si>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</si>
  <si>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</si>
  <si>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</si>
  <si>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</si>
  <si>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</si>
  <si>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</si>
  <si>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</si>
  <si>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</si>
  <si>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</si>
  <si>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</si>
  <si>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</si>
  <si>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</si>
  <si>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</si>
  <si>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</si>
  <si>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</si>
  <si>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</si>
  <si>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</si>
  <si>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</si>
  <si>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</si>
  <si>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</si>
  <si>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</si>
  <si>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</si>
  <si>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</si>
  <si>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</si>
  <si>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</si>
  <si>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</si>
  <si>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</si>
  <si>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</si>
  <si>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</si>
  <si>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</si>
  <si>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</si>
  <si>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</si>
  <si>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</si>
  <si>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</si>
  <si>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</si>
  <si>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</si>
  <si>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</si>
  <si>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</si>
  <si>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</si>
  <si>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</si>
  <si>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</si>
  <si>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</si>
  <si>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</si>
  <si>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</si>
  <si>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</si>
  <si>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</si>
  <si>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</si>
  <si>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</si>
  <si>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</si>
  <si>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</si>
  <si>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</si>
  <si>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</si>
  <si>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</si>
  <si>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</si>
  <si>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</si>
  <si>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</si>
  <si>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</si>
  <si>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</si>
  <si>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</si>
  <si>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</si>
  <si>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</si>
  <si>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</si>
  <si>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</si>
  <si>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</si>
  <si>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</si>
  <si>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</si>
  <si>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</si>
  <si>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</si>
  <si>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</si>
  <si>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</si>
  <si>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</si>
  <si>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</si>
  <si>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</si>
  <si>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</si>
  <si>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</si>
  <si>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</si>
  <si>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</si>
  <si>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</si>
  <si>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</si>
  <si>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</si>
  <si>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</si>
  <si>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</si>
  <si>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</si>
  <si>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</si>
  <si>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</si>
  <si>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</si>
  <si>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</si>
  <si>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</si>
  <si>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</si>
  <si>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</si>
  <si>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</si>
  <si>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</si>
  <si>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</si>
  <si>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</si>
  <si>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</si>
  <si>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</si>
  <si>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</si>
  <si>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</si>
  <si>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</si>
  <si>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</si>
  <si>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</si>
  <si>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</si>
  <si>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</si>
  <si>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</si>
  <si>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</si>
  <si>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</si>
  <si>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</si>
  <si>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</si>
  <si>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</si>
  <si>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</si>
  <si>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</si>
  <si>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</si>
  <si>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</si>
  <si>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</si>
  <si>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</si>
  <si>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</si>
  <si>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</si>
  <si>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</si>
  <si>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</si>
  <si>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</si>
  <si>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</si>
  <si>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</si>
  <si>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</si>
  <si>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</si>
  <si>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</si>
  <si>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</si>
  <si>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</si>
  <si>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</si>
  <si>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</si>
  <si>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</si>
  <si>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</si>
  <si>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</si>
  <si>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</si>
  <si>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</si>
  <si>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</si>
  <si>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</si>
  <si>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</si>
  <si>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</si>
  <si>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</si>
  <si>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</si>
  <si>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</si>
  <si>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</si>
  <si>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</si>
  <si>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</si>
  <si>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</si>
  <si>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</si>
  <si>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</si>
  <si>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</si>
  <si>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</si>
  <si>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</si>
  <si>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</si>
  <si>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</si>
  <si>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</si>
  <si>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</si>
  <si>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</si>
  <si>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</si>
  <si>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</si>
  <si>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</si>
  <si>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</si>
  <si>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</si>
  <si>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</si>
  <si>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</si>
  <si>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</si>
  <si>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</si>
  <si>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</si>
  <si>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</si>
  <si>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</si>
  <si>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</si>
  <si>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</si>
  <si>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</si>
  <si>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</si>
  <si>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</si>
  <si>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</si>
  <si>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</si>
  <si>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</si>
  <si>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</si>
  <si>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</si>
  <si>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</si>
  <si>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</si>
  <si>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</si>
  <si>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</si>
  <si>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</si>
  <si>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</si>
  <si>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</si>
  <si>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</si>
  <si>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</si>
  <si>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</si>
  <si>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</si>
  <si>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</si>
  <si>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</si>
  <si>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</si>
  <si>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</si>
  <si>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</si>
  <si>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</si>
  <si>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</si>
  <si>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</si>
  <si>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</si>
  <si>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</si>
  <si>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</si>
  <si>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</si>
  <si>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</si>
  <si>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</si>
  <si>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</si>
  <si>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</si>
  <si>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</si>
  <si>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</si>
  <si>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</si>
  <si>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</si>
  <si>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</si>
  <si>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</si>
  <si>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</si>
  <si>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</si>
  <si>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</si>
  <si>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</si>
  <si>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</si>
  <si>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</si>
  <si>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</si>
  <si>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</si>
  <si>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</si>
  <si>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</si>
  <si>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</si>
  <si>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</si>
  <si>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</si>
  <si>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</si>
  <si>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</si>
  <si>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</si>
  <si>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</si>
  <si>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</si>
  <si>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</si>
  <si>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</si>
  <si>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</si>
  <si>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</si>
  <si>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</si>
  <si>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</si>
  <si>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</si>
  <si>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</si>
  <si>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</si>
  <si>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</si>
  <si>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</si>
  <si>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</si>
  <si>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</si>
  <si>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</si>
  <si>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</si>
  <si>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</si>
  <si>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</si>
  <si>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</si>
  <si>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</si>
  <si>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</si>
  <si>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</si>
  <si>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</si>
  <si>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</si>
  <si>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</si>
  <si>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</si>
  <si>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</si>
  <si>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</si>
  <si>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</si>
  <si>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</si>
  <si>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</si>
  <si>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</si>
  <si>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</si>
  <si>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</si>
  <si>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</si>
  <si>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</si>
  <si>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</si>
  <si>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</si>
  <si>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</si>
  <si>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</si>
  <si>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</si>
  <si>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</si>
  <si>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</si>
  <si>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</si>
  <si>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</si>
  <si>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</si>
  <si>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</si>
  <si>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</si>
  <si>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</si>
  <si>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</si>
  <si>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</si>
  <si>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</si>
  <si>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</si>
  <si>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</si>
  <si>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</si>
  <si>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</si>
  <si>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</si>
  <si>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</si>
  <si>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</si>
  <si>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</si>
  <si>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</si>
  <si>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</si>
  <si>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</si>
  <si>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</si>
  <si>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</si>
  <si>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</si>
  <si>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</si>
  <si>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</si>
  <si>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</si>
  <si>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</si>
  <si>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</si>
  <si>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</si>
  <si>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</si>
  <si>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</si>
  <si>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</si>
  <si>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</si>
  <si>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</si>
  <si>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</si>
  <si>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</si>
  <si>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</si>
  <si>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</si>
  <si>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</si>
  <si>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</si>
  <si>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</si>
  <si>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</si>
  <si>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</si>
  <si>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</si>
  <si>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</si>
  <si>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</si>
  <si>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</si>
  <si>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</si>
  <si>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</si>
  <si>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</si>
  <si>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</si>
  <si>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</si>
  <si>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</si>
  <si>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</si>
  <si>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</si>
  <si>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</si>
  <si>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</si>
  <si>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</si>
  <si>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</si>
  <si>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</si>
  <si>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</si>
  <si>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</si>
  <si>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</si>
  <si>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</si>
  <si>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</si>
  <si>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</si>
  <si>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</si>
  <si>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</si>
  <si>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</si>
  <si>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</si>
  <si>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</si>
  <si>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</si>
  <si>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</si>
  <si>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</si>
  <si>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</si>
  <si>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</si>
  <si>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</si>
  <si>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</si>
  <si>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</si>
  <si>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</si>
  <si>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</si>
  <si>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</si>
  <si>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</si>
  <si>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</si>
  <si>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</si>
  <si>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</si>
  <si>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</si>
  <si>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</si>
  <si>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</si>
  <si>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</si>
  <si>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</si>
  <si>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</si>
  <si>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</si>
  <si>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</si>
  <si>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</si>
  <si>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</si>
  <si>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</si>
  <si>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</si>
  <si>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</si>
  <si>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</si>
  <si>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</si>
  <si>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</si>
  <si>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</si>
  <si>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</si>
  <si>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</si>
  <si>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</si>
  <si>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</si>
  <si>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</si>
  <si>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</si>
  <si>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</si>
  <si>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</si>
  <si>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</si>
  <si>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</si>
  <si>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</si>
  <si>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</si>
  <si>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</si>
  <si>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</si>
  <si>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</si>
  <si>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</si>
  <si>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</si>
  <si>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</si>
  <si>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</si>
  <si>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</si>
  <si>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</si>
  <si>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</si>
  <si>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</si>
  <si>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</si>
  <si>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</si>
  <si>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</si>
  <si>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</si>
  <si>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</si>
  <si>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</si>
  <si>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</si>
  <si>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</si>
  <si>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</si>
  <si>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</si>
  <si>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</si>
  <si>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</si>
  <si>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</si>
  <si>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</si>
  <si>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</si>
  <si>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</si>
  <si>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</si>
  <si>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</si>
  <si>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</si>
  <si>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</si>
  <si>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</si>
  <si>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</si>
  <si>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</si>
  <si>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</si>
  <si>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</si>
  <si>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</si>
  <si>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</si>
  <si>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</si>
  <si>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</si>
  <si>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</si>
  <si>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</si>
  <si>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</si>
  <si>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</si>
  <si>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</si>
  <si>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</si>
  <si>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</si>
  <si>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</si>
  <si>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</si>
  <si>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</si>
  <si>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</si>
  <si>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</si>
  <si>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</si>
  <si>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</si>
  <si>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</si>
  <si>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</si>
  <si>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</si>
  <si>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</si>
  <si>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</si>
  <si>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</si>
  <si>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</si>
  <si>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</si>
  <si>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</si>
  <si>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</si>
  <si>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</si>
  <si>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</si>
  <si>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</si>
  <si>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</si>
  <si>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</si>
  <si>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</si>
  <si>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</si>
  <si>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</si>
  <si>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</si>
  <si>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</si>
  <si>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</si>
  <si>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</si>
  <si>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</si>
  <si>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</si>
  <si>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</si>
  <si>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</si>
  <si>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</si>
  <si>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</si>
  <si>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</si>
  <si>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</si>
  <si>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</si>
  <si>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</si>
  <si>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</si>
  <si>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</si>
  <si>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</si>
  <si>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</si>
  <si>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</si>
  <si>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</si>
  <si>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</si>
  <si>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</si>
  <si>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</si>
  <si>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</si>
  <si>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</si>
  <si>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</si>
  <si>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</si>
  <si>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</si>
  <si>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</si>
  <si>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</si>
  <si>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</si>
  <si>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</si>
  <si>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</si>
  <si>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</si>
  <si>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</si>
  <si>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</si>
  <si>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</si>
  <si>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</si>
  <si>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</si>
  <si>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</si>
  <si>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</si>
  <si>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</si>
  <si>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</si>
  <si>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</si>
  <si>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</si>
  <si>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</si>
  <si>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</si>
  <si>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</si>
  <si>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</si>
  <si>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</si>
  <si>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</si>
  <si>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</si>
  <si>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</si>
  <si>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</si>
  <si>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</si>
  <si>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</si>
  <si>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</si>
  <si>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</si>
  <si>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</si>
  <si>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</si>
  <si>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</si>
  <si>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</si>
  <si>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</si>
  <si>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</si>
  <si>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</si>
  <si>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</si>
  <si>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</si>
  <si>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</si>
  <si>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</si>
  <si>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</si>
  <si>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</si>
  <si>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</si>
  <si>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</si>
  <si>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</si>
  <si>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</si>
  <si>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</si>
  <si>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</si>
  <si>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</si>
  <si>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</si>
  <si>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</si>
  <si>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</si>
  <si>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</si>
  <si>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</si>
  <si>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</si>
  <si>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</si>
  <si>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</si>
  <si>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</si>
  <si>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</si>
  <si>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</si>
  <si>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</si>
  <si>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</si>
  <si>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</si>
  <si>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</si>
  <si>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</si>
  <si>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</si>
  <si>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</si>
  <si>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</si>
  <si>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</si>
  <si>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</si>
  <si>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</si>
  <si>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</si>
  <si>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</si>
  <si>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</si>
  <si>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</si>
  <si>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</si>
  <si>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</si>
  <si>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</si>
  <si>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</si>
  <si>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</si>
  <si>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</si>
  <si>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</si>
  <si>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</si>
  <si>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</si>
  <si>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</si>
  <si>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</si>
  <si>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</si>
  <si>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</si>
  <si>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</si>
  <si>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</si>
  <si>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</si>
  <si>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</si>
  <si>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</si>
  <si>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</si>
  <si>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</si>
  <si>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</si>
  <si>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</si>
  <si>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</si>
  <si>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</si>
  <si>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</si>
  <si>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</si>
  <si>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</si>
  <si>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</si>
  <si>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</si>
  <si>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</si>
  <si>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</si>
  <si>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</si>
  <si>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</si>
  <si>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</si>
  <si>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</si>
  <si>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</si>
  <si>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</si>
  <si>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</si>
  <si>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</si>
  <si>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</si>
  <si>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</si>
  <si>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</si>
  <si>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</si>
  <si>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</si>
  <si>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</si>
  <si>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</si>
  <si>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</si>
  <si>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</si>
  <si>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</si>
  <si>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</si>
  <si>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</si>
  <si>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</si>
  <si>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</si>
  <si>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</si>
  <si>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</si>
  <si>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</si>
  <si>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</si>
  <si>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</si>
  <si>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</si>
  <si>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</si>
  <si>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</si>
  <si>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</si>
  <si>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</si>
  <si>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</si>
  <si>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</si>
  <si>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</si>
  <si>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</si>
  <si>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</si>
  <si>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</si>
  <si>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</si>
  <si>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</si>
  <si>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</si>
  <si>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</si>
  <si>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</si>
  <si>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</si>
  <si>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</si>
  <si>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</si>
  <si>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</si>
  <si>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</si>
  <si>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</si>
  <si>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</si>
  <si>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</si>
  <si>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</si>
  <si>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</si>
  <si>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</si>
  <si>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</si>
  <si>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</si>
  <si>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</si>
  <si>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</si>
  <si>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</si>
  <si>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</si>
  <si>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</si>
  <si>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</si>
  <si>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</si>
  <si>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</si>
  <si>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</si>
  <si>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</si>
  <si>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</si>
  <si>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</si>
  <si>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</si>
  <si>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</si>
  <si>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</si>
  <si>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</si>
  <si>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</si>
  <si>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</si>
  <si>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</si>
  <si>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</si>
  <si>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</si>
  <si>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</si>
  <si>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</si>
  <si>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</si>
  <si>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</si>
  <si>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</si>
  <si>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</si>
  <si>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</si>
  <si>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</si>
  <si>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</si>
  <si>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</si>
  <si>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</si>
  <si>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</si>
  <si>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</si>
  <si>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</si>
  <si>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</si>
  <si>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</si>
  <si>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</si>
  <si>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</si>
  <si>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</si>
  <si>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</si>
  <si>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</si>
  <si>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</si>
  <si>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</si>
  <si>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</si>
  <si>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</si>
  <si>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</si>
  <si>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</si>
  <si>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</si>
  <si>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</si>
  <si>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</si>
  <si>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</si>
  <si>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</si>
  <si>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</si>
  <si>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</si>
  <si>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</si>
  <si>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</si>
  <si>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</si>
  <si>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</si>
  <si>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</si>
  <si>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</si>
  <si>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</si>
  <si>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</si>
  <si>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</si>
  <si>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</si>
  <si>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</si>
  <si>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</si>
  <si>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</si>
  <si>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</si>
  <si>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</si>
  <si>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</si>
  <si>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</si>
  <si>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</si>
  <si>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</si>
  <si>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</si>
  <si>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</si>
  <si>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</si>
  <si>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</si>
  <si>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</si>
  <si>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</si>
  <si>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</si>
  <si>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</si>
  <si>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</si>
  <si>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</si>
  <si>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</si>
  <si>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</si>
  <si>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</si>
  <si>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</si>
  <si>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</si>
  <si>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</si>
  <si>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</si>
  <si>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</si>
  <si>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</si>
  <si>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</si>
  <si>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</si>
  <si>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</si>
  <si>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</si>
  <si>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</si>
  <si>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</si>
  <si>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</si>
  <si>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</si>
  <si>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</si>
  <si>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</si>
  <si>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</si>
  <si>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</si>
  <si>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</si>
  <si>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</si>
  <si>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</si>
  <si>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</si>
  <si>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</si>
  <si>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</si>
  <si>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</si>
  <si>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</si>
  <si>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</si>
  <si>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</si>
  <si>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</si>
  <si>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</si>
  <si>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</si>
  <si>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</si>
  <si>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</si>
  <si>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</si>
  <si>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</si>
  <si>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</si>
  <si>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</si>
  <si>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</si>
  <si>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</si>
  <si>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</si>
  <si>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</si>
  <si>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</si>
  <si>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</si>
  <si>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</si>
  <si>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</si>
  <si>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</si>
  <si>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</si>
  <si>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</si>
  <si>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</si>
  <si>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</si>
  <si>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</si>
  <si>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</si>
  <si>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</si>
  <si>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</si>
  <si>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</si>
  <si>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</si>
  <si>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</si>
  <si>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</si>
  <si>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</si>
  <si>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</si>
  <si>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</si>
  <si>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</si>
  <si>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</si>
  <si>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</si>
  <si>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</si>
  <si>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</si>
  <si>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</si>
  <si>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</si>
  <si>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</si>
  <si>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</si>
  <si>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</si>
  <si>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</si>
  <si>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</si>
  <si>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</si>
  <si>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</si>
  <si>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</si>
  <si>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</si>
  <si>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</si>
  <si>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</si>
  <si>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</si>
  <si>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</si>
  <si>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</si>
  <si>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</si>
  <si>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</si>
  <si>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</si>
  <si>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</si>
  <si>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</si>
  <si>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</si>
  <si>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</si>
  <si>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</si>
  <si>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</si>
  <si>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</si>
  <si>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</si>
  <si>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</si>
  <si>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</si>
  <si>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</si>
  <si>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</si>
  <si>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</si>
  <si>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</si>
  <si>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</si>
  <si>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</si>
  <si>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</si>
  <si>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</si>
  <si>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</si>
  <si>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</si>
  <si>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</si>
  <si>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</si>
  <si>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</si>
  <si>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</si>
  <si>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</si>
  <si>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</si>
  <si>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</si>
  <si>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</si>
  <si>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</si>
  <si>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</si>
  <si>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</si>
  <si>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</si>
  <si>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</si>
  <si>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</si>
  <si>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</si>
  <si>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</si>
  <si>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</si>
  <si>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</si>
  <si>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</si>
  <si>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</si>
  <si>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</si>
  <si>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</si>
  <si>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</si>
  <si>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</si>
  <si>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</si>
  <si>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</si>
  <si>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</si>
  <si>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</si>
  <si>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</si>
  <si>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</si>
  <si>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</si>
  <si>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</si>
  <si>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</si>
  <si>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</si>
  <si>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</si>
  <si>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</si>
  <si>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</si>
  <si>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</si>
  <si>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</si>
  <si>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</si>
  <si>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</si>
  <si>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</si>
  <si>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</si>
  <si>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</si>
  <si>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</si>
  <si>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</si>
  <si>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</si>
  <si>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</si>
  <si>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</si>
  <si>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</si>
  <si>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</si>
  <si>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</si>
  <si>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</si>
  <si>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</si>
  <si>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</si>
  <si>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</si>
  <si>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</si>
  <si>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</si>
  <si>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</si>
  <si>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</si>
  <si>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</si>
  <si>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</si>
  <si>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</si>
  <si>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</si>
  <si>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</si>
  <si>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</si>
  <si>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</si>
  <si>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</si>
  <si>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</si>
  <si>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</si>
  <si>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</si>
  <si>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</si>
  <si>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</si>
  <si>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</si>
  <si>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</si>
  <si>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</si>
  <si>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</si>
  <si>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</si>
  <si>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</si>
  <si>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</si>
  <si>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</si>
  <si>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</si>
  <si>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</si>
  <si>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</si>
  <si>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</si>
  <si>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</si>
  <si>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</si>
  <si>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</si>
  <si>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</si>
  <si>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</si>
  <si>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</si>
  <si>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</si>
  <si>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</si>
  <si>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</si>
  <si>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</si>
  <si>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</si>
  <si>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</si>
  <si>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</si>
  <si>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</si>
  <si>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</si>
  <si>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</si>
  <si>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</si>
  <si>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</si>
  <si>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</si>
  <si>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</si>
  <si>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</si>
  <si>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</si>
  <si>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</si>
  <si>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</si>
  <si>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</si>
  <si>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</si>
  <si>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</si>
  <si>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</si>
  <si>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</si>
  <si>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</si>
  <si>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</si>
  <si>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</si>
  <si>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</si>
  <si>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</si>
  <si>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</si>
  <si>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</si>
  <si>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</si>
  <si>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</si>
  <si>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</si>
  <si>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</si>
  <si>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</si>
  <si>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</si>
  <si>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</si>
  <si>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</si>
  <si>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</si>
  <si>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</si>
  <si>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</si>
  <si>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</si>
  <si>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</si>
  <si>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</si>
  <si>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</si>
  <si>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</si>
  <si>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</si>
  <si>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</si>
  <si>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</si>
  <si>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</si>
  <si>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</si>
  <si>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</si>
  <si>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</si>
  <si>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</si>
  <si>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</si>
  <si>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</si>
  <si>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</si>
  <si>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</si>
  <si>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</si>
  <si>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</si>
  <si>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</si>
  <si>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</si>
  <si>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</si>
  <si>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</si>
  <si>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</si>
  <si>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</si>
  <si>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</si>
  <si>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</si>
  <si>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</si>
  <si>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</si>
  <si>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</si>
  <si>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</si>
  <si>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</si>
  <si>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</si>
  <si>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</si>
  <si>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</si>
  <si>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</si>
  <si>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</si>
  <si>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</si>
  <si>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</si>
  <si>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</si>
  <si>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</si>
  <si>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</si>
  <si>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</si>
  <si>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</si>
  <si>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</si>
  <si>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</si>
  <si>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</si>
  <si>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</si>
  <si>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</si>
  <si>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</si>
  <si>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</si>
  <si>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</si>
  <si>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</si>
  <si>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</si>
  <si>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</si>
  <si>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</si>
  <si>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</si>
  <si>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</si>
  <si>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</si>
  <si>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</si>
  <si>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</si>
  <si>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</si>
  <si>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</si>
  <si>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</si>
  <si>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</si>
  <si>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</si>
  <si>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</si>
  <si>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</si>
  <si>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</si>
  <si>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</si>
  <si>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</si>
  <si>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</si>
  <si>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</si>
  <si>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</si>
  <si>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</si>
  <si>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</si>
  <si>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</si>
  <si>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</si>
  <si>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</si>
  <si>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</si>
  <si>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</si>
  <si>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</si>
  <si>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</si>
  <si>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</si>
  <si>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</si>
  <si>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</si>
  <si>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</si>
  <si>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</si>
  <si>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</si>
  <si>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</si>
  <si>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</si>
  <si>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</si>
  <si>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</si>
  <si>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</si>
  <si>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</si>
  <si>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</si>
  <si>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</si>
  <si>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</si>
  <si>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</si>
  <si>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</si>
  <si>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</si>
  <si>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</si>
  <si>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</si>
  <si>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</si>
  <si>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</si>
  <si>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</si>
  <si>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</si>
  <si>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</si>
  <si>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</si>
  <si>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</si>
  <si>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</si>
  <si>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</si>
  <si>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</si>
  <si>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</si>
  <si>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</si>
  <si>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</si>
  <si>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</si>
  <si>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</si>
  <si>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</si>
  <si>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</si>
  <si>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</si>
  <si>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</si>
  <si>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</si>
  <si>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</si>
  <si>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</si>
  <si>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</si>
  <si>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</si>
  <si>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</si>
  <si>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</si>
  <si>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</si>
  <si>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</si>
  <si>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</si>
  <si>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</si>
  <si>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</si>
  <si>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</si>
  <si>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</si>
  <si>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</si>
  <si>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</si>
  <si>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</si>
  <si>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</si>
  <si>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</si>
  <si>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</si>
  <si>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</si>
  <si>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</si>
  <si>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</si>
  <si>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</si>
  <si>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</si>
  <si>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</si>
  <si>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</si>
  <si>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</si>
  <si>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</si>
  <si>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</si>
  <si>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</si>
  <si>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</si>
  <si>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</si>
  <si>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</si>
  <si>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</si>
  <si>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</si>
  <si>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</si>
  <si>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</si>
  <si>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</si>
  <si>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</si>
  <si>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</si>
  <si>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</si>
  <si>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</si>
  <si>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</si>
  <si>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</si>
  <si>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</si>
  <si>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</si>
  <si>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</si>
  <si>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</si>
  <si>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</si>
  <si>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</si>
  <si>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</si>
  <si>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</si>
  <si>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</si>
  <si>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</si>
  <si>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</si>
  <si>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</si>
  <si>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</si>
  <si>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</si>
  <si>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</si>
  <si>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</si>
  <si>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</si>
  <si>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</si>
  <si>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</si>
  <si>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</si>
  <si>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</si>
  <si>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</si>
  <si>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</si>
  <si>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</si>
  <si>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</si>
  <si>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</si>
  <si>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</si>
  <si>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</si>
  <si>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</si>
  <si>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</si>
  <si>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</si>
  <si>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</si>
  <si>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</si>
  <si>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</si>
  <si>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</si>
  <si>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</si>
  <si>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</si>
  <si>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</si>
  <si>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</si>
  <si>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</si>
  <si>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</si>
  <si>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</si>
  <si>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</si>
  <si>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</si>
  <si>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</si>
  <si>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</si>
  <si>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</si>
  <si>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</si>
  <si>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</si>
  <si>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</si>
  <si>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</si>
  <si>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</si>
  <si>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</si>
  <si>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</si>
  <si>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</si>
  <si>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</si>
  <si>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</si>
  <si>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</si>
  <si>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</si>
  <si>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</si>
  <si>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</si>
  <si>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</si>
  <si>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</si>
  <si>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</si>
  <si>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</si>
  <si>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</si>
  <si>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</si>
  <si>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</si>
  <si>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</si>
  <si>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</si>
  <si>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</si>
  <si>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</si>
  <si>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</si>
  <si>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</si>
  <si>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</si>
  <si>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</si>
  <si>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</si>
  <si>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</si>
  <si>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</si>
  <si>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</si>
  <si>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</si>
  <si>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</si>
  <si>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</si>
  <si>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</si>
  <si>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</si>
  <si>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</si>
  <si>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</si>
  <si>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</si>
  <si>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</si>
  <si>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</si>
  <si>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</si>
  <si>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</si>
  <si>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</si>
  <si>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</si>
  <si>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</si>
  <si>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</si>
  <si>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</si>
  <si>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</si>
  <si>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</si>
  <si>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</si>
  <si>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</si>
  <si>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</si>
  <si>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</si>
  <si>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</si>
  <si>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</si>
  <si>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</si>
  <si>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</si>
  <si>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</si>
  <si>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</si>
  <si>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</si>
  <si>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</si>
  <si>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</si>
  <si>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</si>
  <si>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</si>
  <si>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</si>
  <si>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</si>
  <si>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</si>
  <si>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</si>
  <si>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</si>
  <si>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</si>
  <si>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</si>
  <si>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</si>
  <si>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</si>
  <si>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</si>
  <si>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</si>
  <si>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</si>
  <si>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</si>
  <si>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</si>
  <si>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</si>
  <si>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</si>
  <si>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</si>
  <si>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</si>
  <si>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</si>
  <si>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</si>
  <si>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</si>
  <si>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</si>
  <si>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</si>
  <si>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</si>
  <si>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</si>
  <si>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</si>
  <si>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</si>
  <si>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</si>
  <si>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</si>
  <si>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</si>
  <si>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</si>
  <si>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</si>
  <si>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</si>
  <si>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</si>
  <si>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</si>
  <si>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</si>
  <si>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</si>
  <si>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</si>
  <si>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</si>
  <si>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</si>
  <si>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</si>
  <si>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</si>
  <si>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</si>
  <si>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</si>
  <si>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</si>
  <si>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</si>
  <si>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</si>
  <si>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</si>
  <si>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</si>
  <si>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</si>
  <si>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</si>
  <si>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</si>
  <si>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</si>
  <si>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</si>
  <si>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</si>
  <si>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</si>
  <si>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</si>
  <si>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</si>
  <si>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</si>
  <si>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</si>
  <si>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</si>
  <si>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</si>
  <si>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</si>
  <si>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</si>
  <si>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</si>
  <si>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</si>
  <si>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</si>
  <si>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</si>
  <si>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</si>
  <si>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</si>
  <si>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</si>
  <si>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</si>
  <si>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</si>
  <si>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</si>
  <si>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</si>
  <si>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</si>
  <si>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</si>
  <si>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</si>
  <si>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</si>
  <si>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</si>
  <si>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</si>
  <si>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</si>
  <si>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</si>
  <si>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</si>
  <si>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</si>
  <si>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</si>
  <si>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</si>
  <si>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</si>
  <si>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</si>
  <si>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</si>
  <si>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</si>
  <si>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</si>
  <si>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</si>
  <si>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</si>
  <si>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</si>
  <si>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</si>
  <si>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</si>
  <si>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</si>
  <si>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</si>
  <si>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</si>
  <si>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</si>
  <si>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</si>
  <si>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</si>
  <si>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</si>
  <si>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</si>
  <si>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</si>
  <si>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</si>
  <si>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</si>
  <si>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</si>
  <si>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</si>
  <si>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</si>
  <si>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</si>
  <si>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</si>
  <si>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</si>
  <si>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</si>
  <si>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</si>
  <si>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</si>
  <si>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</si>
  <si>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</si>
  <si>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</si>
  <si>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</si>
  <si>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</si>
  <si>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</si>
  <si>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</si>
  <si>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</si>
  <si>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</si>
  <si>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</si>
  <si>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</si>
  <si>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</si>
  <si>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</si>
  <si>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</si>
  <si>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</si>
  <si>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</si>
  <si>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</si>
  <si>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</si>
  <si>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</si>
  <si>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</si>
  <si>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</si>
  <si>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</si>
  <si>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</si>
  <si>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</si>
  <si>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</si>
  <si>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</si>
  <si>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</si>
  <si>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</si>
  <si>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</si>
  <si>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</si>
  <si>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</si>
  <si>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</si>
  <si>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</si>
  <si>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</si>
  <si>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</si>
  <si>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</si>
  <si>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</si>
  <si>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</si>
  <si>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</si>
  <si>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</si>
  <si>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</si>
  <si>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</si>
  <si>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</si>
  <si>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</si>
  <si>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</si>
  <si>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</si>
  <si>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</si>
  <si>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</si>
  <si>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</si>
  <si>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</si>
  <si>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</si>
  <si>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</si>
  <si>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</si>
  <si>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</si>
  <si>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</si>
  <si>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</si>
  <si>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</si>
  <si>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</si>
  <si>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</si>
  <si>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</si>
  <si>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</si>
  <si>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</si>
  <si>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</si>
  <si>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</si>
  <si>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</si>
  <si>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</si>
  <si>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</si>
  <si>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</si>
  <si>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</si>
  <si>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</si>
  <si>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</si>
  <si>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</si>
  <si>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</si>
  <si>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</si>
  <si>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</si>
  <si>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</si>
  <si>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</si>
  <si>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</si>
  <si>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</si>
  <si>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</si>
  <si>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</si>
  <si>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</si>
  <si>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</si>
  <si>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</si>
  <si>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</si>
  <si>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</si>
  <si>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</si>
  <si>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</si>
  <si>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</si>
  <si>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</si>
  <si>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</si>
  <si>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</si>
  <si>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</si>
  <si>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</si>
  <si>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</si>
  <si>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</si>
  <si>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</si>
  <si>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</si>
  <si>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</si>
  <si>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</si>
  <si>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</si>
  <si>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</si>
  <si>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</si>
  <si>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</si>
  <si>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</si>
  <si>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</si>
  <si>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</si>
  <si>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</si>
  <si>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</si>
  <si>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</si>
  <si>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</si>
  <si>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</si>
  <si>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</si>
  <si>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</si>
  <si>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</si>
  <si>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</si>
  <si>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</si>
  <si>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</si>
  <si>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</si>
  <si>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</si>
  <si>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</si>
  <si>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</si>
  <si>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</si>
  <si>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</si>
  <si>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</si>
  <si>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</si>
  <si>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</si>
  <si>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</si>
  <si>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</si>
  <si>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</si>
  <si>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</si>
  <si>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</si>
  <si>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</si>
  <si>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</si>
  <si>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</si>
  <si>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</si>
  <si>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</si>
  <si>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</si>
  <si>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</si>
  <si>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</si>
  <si>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</si>
  <si>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</si>
  <si>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</si>
  <si>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</si>
  <si>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</si>
  <si>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</si>
  <si>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</si>
  <si>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</si>
  <si>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</si>
  <si>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</si>
  <si>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</si>
  <si>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</si>
  <si>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</si>
  <si>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</si>
  <si>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</si>
  <si>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</si>
  <si>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</si>
  <si>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</si>
  <si>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</si>
  <si>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</si>
  <si>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</si>
  <si>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</si>
  <si>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</si>
  <si>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</si>
  <si>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</si>
  <si>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</si>
  <si>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</si>
  <si>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</si>
  <si>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</si>
  <si>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</si>
  <si>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</si>
  <si>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</si>
  <si>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</si>
  <si>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</si>
  <si>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</si>
  <si>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</si>
  <si>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</si>
  <si>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</si>
  <si>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</si>
  <si>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</si>
  <si>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</si>
  <si>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</si>
  <si>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</si>
  <si>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</si>
  <si>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</si>
  <si>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</si>
  <si>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</si>
  <si>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</si>
  <si>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</si>
  <si>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</si>
  <si>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</si>
  <si>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</si>
  <si>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</si>
  <si>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</si>
  <si>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</si>
  <si>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</si>
  <si>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</si>
  <si>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</si>
  <si>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</si>
  <si>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</si>
  <si>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</si>
  <si>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</si>
  <si>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</si>
  <si>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</si>
  <si>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</si>
  <si>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</si>
  <si>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</si>
  <si>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</si>
  <si>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</si>
  <si>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</si>
  <si>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</si>
  <si>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</si>
  <si>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</si>
  <si>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</si>
  <si>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</si>
  <si>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</si>
  <si>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</si>
  <si>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</si>
  <si>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</si>
  <si>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</si>
  <si>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</si>
  <si>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</si>
  <si>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</si>
  <si>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</si>
  <si>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</si>
  <si>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</si>
  <si>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</si>
  <si>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</si>
  <si>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</si>
  <si>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</si>
  <si>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</si>
  <si>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</si>
  <si>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</si>
  <si>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</si>
  <si>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</si>
  <si>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</si>
  <si>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</si>
  <si>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</si>
  <si>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</si>
  <si>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</si>
  <si>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</si>
  <si>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</si>
  <si>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</si>
  <si>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</si>
  <si>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</si>
  <si>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</si>
  <si>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</si>
  <si>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</si>
  <si>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</si>
  <si>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</si>
  <si>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</si>
  <si>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</si>
  <si>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</si>
  <si>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</si>
  <si>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</si>
  <si>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</si>
  <si>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</si>
  <si>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</si>
  <si>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</si>
  <si>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</si>
  <si>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</si>
  <si>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</si>
  <si>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</si>
  <si>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</si>
  <si>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</si>
  <si>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</si>
  <si>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</si>
  <si>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</si>
  <si>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</si>
  <si>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</si>
  <si>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</si>
  <si>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</si>
  <si>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</si>
  <si>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</si>
  <si>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</si>
  <si>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</si>
  <si>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</si>
  <si>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</si>
  <si>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</si>
  <si>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</si>
  <si>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</si>
  <si>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</si>
  <si>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</si>
  <si>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</si>
  <si>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</si>
  <si>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</si>
  <si>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</si>
  <si>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</si>
  <si>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</si>
  <si>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</si>
  <si>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</si>
  <si>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</si>
  <si>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</si>
  <si>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</si>
  <si>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</si>
  <si>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</si>
  <si>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</si>
  <si>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</si>
  <si>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</si>
  <si>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</si>
  <si>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</si>
  <si>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</si>
  <si>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</si>
  <si>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</si>
  <si>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</si>
  <si>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</si>
  <si>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</si>
  <si>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</si>
  <si>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</si>
  <si>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</si>
  <si>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</si>
  <si>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</si>
  <si>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</si>
  <si>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</si>
  <si>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</si>
  <si>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</si>
  <si>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</si>
  <si>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</si>
  <si>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</si>
  <si>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</si>
  <si>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</si>
  <si>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</si>
  <si>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</si>
  <si>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</si>
  <si>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</si>
  <si>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</si>
  <si>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</si>
  <si>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</si>
  <si>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</si>
  <si>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</si>
  <si>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</si>
  <si>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</si>
  <si>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</si>
  <si>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</si>
  <si>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</si>
  <si>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</si>
  <si>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</si>
  <si>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</si>
  <si>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</si>
  <si>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</si>
  <si>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</si>
  <si>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</si>
  <si>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</si>
  <si>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</si>
  <si>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</si>
  <si>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</si>
  <si>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</si>
  <si>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</si>
  <si>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</si>
  <si>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</si>
  <si>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</si>
  <si>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</si>
  <si>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</si>
  <si>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</si>
  <si>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</si>
  <si>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</si>
  <si>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</si>
  <si>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</si>
  <si>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</si>
  <si>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</si>
  <si>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</si>
  <si>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</si>
  <si>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</si>
  <si>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</si>
  <si>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</si>
  <si>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</si>
  <si>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</si>
  <si>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</si>
  <si>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</si>
  <si>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</si>
  <si>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</si>
  <si>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</si>
  <si>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</si>
  <si>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</si>
  <si>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</si>
  <si>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</si>
  <si>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</si>
  <si>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</si>
  <si>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</si>
  <si>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</si>
  <si>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</si>
  <si>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</si>
  <si>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</si>
  <si>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</si>
  <si>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</si>
  <si>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</si>
  <si>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</si>
  <si>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</si>
  <si>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</si>
  <si>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</si>
  <si>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</si>
  <si>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</si>
  <si>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</si>
  <si>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</si>
  <si>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</si>
  <si>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</si>
  <si>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</si>
  <si>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</si>
  <si>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</si>
  <si>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</si>
  <si>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</si>
  <si>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</si>
  <si>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</si>
  <si>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</si>
  <si>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</si>
  <si>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</si>
  <si>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</si>
  <si>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</si>
  <si>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</si>
  <si>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</si>
  <si>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</si>
  <si>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</si>
  <si>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</si>
  <si>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</si>
  <si>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</si>
  <si>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</si>
  <si>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</si>
  <si>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</si>
  <si>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</si>
  <si>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</si>
  <si>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</si>
  <si>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</si>
  <si>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</si>
  <si>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</si>
  <si>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</si>
  <si>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</si>
  <si>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</si>
  <si>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</si>
  <si>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</si>
  <si>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</si>
  <si>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</si>
  <si>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</si>
  <si>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</si>
  <si>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</si>
  <si>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</si>
  <si>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</si>
  <si>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</si>
  <si>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</si>
  <si>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</si>
  <si>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</si>
  <si>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</si>
  <si>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</si>
  <si>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</si>
  <si>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</si>
  <si>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</si>
  <si>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</si>
  <si>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</si>
  <si>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</si>
  <si>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</si>
  <si>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</si>
  <si>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</si>
  <si>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</si>
  <si>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</si>
  <si>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</si>
  <si>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</si>
  <si>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</si>
  <si>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</si>
  <si>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</si>
  <si>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</si>
  <si>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</si>
  <si>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</si>
  <si>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</si>
  <si>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</si>
  <si>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</si>
  <si>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</si>
  <si>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</si>
  <si>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</si>
  <si>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</si>
  <si>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</si>
  <si>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</si>
  <si>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</si>
  <si>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</si>
  <si>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</si>
  <si>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</si>
  <si>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</si>
  <si>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</si>
  <si>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</si>
  <si>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</si>
  <si>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</si>
  <si>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</si>
  <si>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</si>
  <si>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</si>
  <si>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</si>
  <si>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</si>
  <si>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</si>
  <si>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</si>
  <si>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</si>
  <si>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</si>
  <si>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</si>
  <si>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</si>
  <si>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</si>
  <si>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</si>
  <si>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</si>
  <si>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</si>
  <si>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</si>
  <si>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</si>
  <si>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</si>
  <si>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</si>
  <si>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</si>
  <si>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</si>
  <si>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</si>
  <si>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</si>
  <si>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</si>
  <si>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</si>
  <si>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</si>
  <si>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</si>
  <si>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</si>
  <si>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</si>
  <si>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</si>
  <si>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</si>
  <si>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</si>
  <si>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</si>
  <si>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</si>
  <si>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</si>
  <si>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</si>
  <si>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</si>
  <si>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</si>
  <si>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</si>
  <si>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</si>
  <si>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</si>
  <si>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</si>
  <si>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</si>
  <si>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</si>
  <si>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</si>
  <si>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</si>
  <si>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</si>
  <si>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</si>
  <si>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</si>
  <si>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</si>
  <si>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</si>
  <si>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</si>
  <si>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</si>
  <si>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</si>
  <si>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</si>
  <si>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</si>
  <si>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</si>
  <si>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</si>
  <si>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</si>
  <si>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</si>
  <si>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</si>
  <si>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</si>
  <si>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</si>
  <si>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</si>
  <si>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</si>
  <si>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</si>
  <si>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</si>
  <si>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</si>
  <si>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</si>
  <si>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</si>
  <si>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</si>
  <si>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</si>
  <si>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</si>
  <si>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</si>
  <si>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</si>
  <si>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</si>
  <si>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</si>
  <si>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</si>
  <si>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</si>
  <si>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</si>
  <si>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</si>
  <si>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</si>
  <si>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</si>
  <si>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</si>
  <si>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</si>
  <si>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</si>
  <si>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</si>
  <si>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</si>
  <si>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</si>
  <si>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</si>
  <si>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</si>
  <si>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</si>
  <si>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</si>
  <si>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</si>
  <si>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</si>
  <si>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</si>
  <si>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</si>
  <si>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</si>
  <si>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</si>
  <si>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</si>
  <si>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</si>
  <si>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</si>
  <si>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</si>
  <si>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</si>
  <si>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</si>
  <si>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</si>
  <si>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</si>
  <si>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</si>
  <si>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</si>
  <si>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</si>
  <si>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</si>
  <si>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</si>
  <si>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</si>
  <si>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</si>
  <si>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</si>
  <si>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</si>
  <si>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</si>
  <si>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</si>
  <si>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</si>
  <si>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</si>
  <si>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</si>
  <si>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</si>
  <si>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</si>
  <si>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</si>
  <si>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</si>
  <si>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</si>
  <si>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</si>
  <si>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</si>
  <si>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</si>
  <si>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</si>
  <si>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</si>
  <si>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</si>
  <si>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</si>
  <si>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</si>
  <si>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</si>
  <si>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</si>
  <si>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</si>
  <si>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</si>
  <si>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</si>
  <si>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</si>
  <si>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</si>
  <si>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</si>
  <si>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</si>
  <si>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</si>
  <si>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</si>
  <si>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</si>
  <si>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</si>
  <si>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</si>
  <si>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</si>
  <si>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</si>
  <si>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</si>
  <si>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</si>
  <si>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</si>
  <si>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</si>
  <si>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</si>
  <si>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</si>
  <si>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</si>
  <si>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</si>
  <si>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</si>
  <si>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</si>
  <si>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</si>
  <si>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</si>
  <si>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</si>
  <si>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</si>
  <si>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</si>
  <si>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</si>
  <si>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</si>
  <si>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</si>
  <si>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</si>
  <si>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</si>
  <si>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</si>
  <si>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</si>
  <si>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</si>
  <si>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</si>
  <si>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</si>
  <si>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</si>
  <si>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</si>
  <si>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</si>
  <si>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</si>
  <si>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</si>
  <si>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</si>
  <si>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</si>
  <si>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</si>
  <si>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</si>
  <si>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</si>
  <si>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</si>
  <si>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</si>
  <si>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</si>
  <si>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</si>
  <si>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</si>
  <si>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</si>
  <si>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</si>
  <si>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</si>
  <si>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</si>
  <si>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</si>
  <si>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</si>
  <si>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</si>
  <si>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</si>
  <si>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</si>
  <si>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 xml:space="preserve"> </t>
  </si>
  <si>
    <t>سمت سرپرست اجرایی پی 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</si>
</sst>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6" xfId="1" applyBorder="1"/>
    <xf numFmtId="0" fontId="3" fillId="0" borderId="1" xfId="1" applyBorder="1"/>
    <xf numFmtId="0" fontId="2" fillId="0" borderId="6" xfId="1" applyFont="1" applyBorder="1"/>
    <xf numFmtId="0" fontId="3" fillId="0" borderId="8" xfId="1" applyBorder="1"/>
    <xf numFmtId="0" fontId="3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11" xfId="1" applyBorder="1"/>
    <xf numFmtId="0" fontId="2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" fillId="0" borderId="1" xfId="1" applyFont="1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>
    <filterColumn colId="0">
      <filters>
        <filter val="ایمان حسنائی"/>
      </filters>
    </filterColumn>
  </autoFilter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>
    <filterColumn colId="4">
      <filters>
        <filter val="مجتبی توانا خطیری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>
    <filterColumn colId="4">
      <filters>
        <filter val="حمید پاک نیا"/>
      </filters>
    </filterColumn>
  </autoFilter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>
    <filterColumn colId="4">
      <filters>
        <filter val="محمدجواد جعفری راد"/>
      </filters>
    </filterColumn>
    <filterColumn colId="6">
      <filters>
        <filter val="مجتبی ضیایی اردکانی پور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>
    <filterColumn colId="4">
      <filters>
        <filter val="مهدی ناظمی زاده اردکانی"/>
      </filters>
    </filterColumn>
  </autoFilter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A207" sqref="A207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hidden="1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hidden="1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hidden="1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hidden="1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hidden="1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hidden="1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hidden="1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hidden="1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hidden="1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hidden="1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hidden="1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hidden="1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hidden="1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hidden="1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hidden="1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hidden="1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hidden="1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hidden="1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hidden="1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hidden="1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hidden="1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hidden="1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hidden="1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hidden="1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hidden="1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hidden="1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hidden="1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hidden="1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hidden="1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hidden="1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hidden="1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hidden="1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hidden="1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hidden="1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hidden="1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hidden="1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hidden="1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hidden="1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hidden="1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hidden="1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hidden="1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hidden="1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hidden="1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hidden="1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hidden="1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hidden="1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hidden="1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hidden="1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hidden="1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hidden="1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hidden="1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hidden="1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hidden="1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hidden="1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hidden="1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hidden="1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hidden="1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hidden="1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hidden="1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hidden="1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hidden="1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hidden="1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hidden="1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hidden="1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hidden="1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hidden="1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hidden="1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hidden="1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hidden="1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hidden="1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hidden="1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hidden="1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hidden="1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hidden="1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hidden="1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hidden="1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hidden="1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hidden="1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hidden="1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hidden="1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hidden="1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hidden="1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hidden="1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hidden="1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hidden="1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hidden="1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hidden="1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hidden="1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hidden="1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hidden="1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hidden="1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hidden="1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hidden="1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hidden="1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hidden="1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hidden="1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hidden="1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hidden="1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hidden="1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hidden="1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hidden="1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hidden="1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hidden="1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hidden="1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hidden="1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hidden="1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hidden="1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hidden="1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hidden="1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hidden="1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hidden="1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hidden="1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hidden="1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hidden="1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hidden="1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hidden="1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hidden="1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hidden="1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hidden="1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hidden="1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hidden="1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hidden="1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hidden="1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hidden="1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hidden="1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hidden="1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hidden="1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hidden="1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hidden="1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hidden="1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hidden="1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hidden="1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hidden="1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hidden="1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hidden="1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hidden="1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hidden="1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hidden="1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hidden="1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hidden="1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hidden="1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hidden="1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hidden="1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hidden="1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hidden="1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hidden="1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hidden="1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hidden="1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hidden="1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hidden="1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hidden="1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hidden="1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hidden="1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hidden="1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hidden="1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hidden="1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hidden="1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hidden="1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hidden="1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hidden="1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hidden="1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hidden="1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hidden="1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hidden="1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hidden="1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hidden="1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hidden="1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hidden="1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hidden="1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hidden="1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hidden="1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hidden="1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hidden="1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hidden="1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hidden="1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hidden="1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hidden="1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hidden="1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hidden="1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hidden="1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hidden="1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hidden="1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hidden="1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hidden="1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hidden="1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hidden="1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hidden="1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hidden="1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hidden="1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hidden="1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hidden="1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hidden="1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hidden="1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hidden="1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hidden="1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hidden="1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hidden="1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hidden="1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hidden="1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hidden="1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hidden="1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hidden="1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hidden="1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hidden="1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hidden="1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hidden="1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hidden="1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hidden="1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hidden="1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hidden="1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hidden="1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hidden="1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hidden="1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hidden="1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hidden="1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hidden="1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hidden="1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hidden="1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hidden="1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hidden="1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hidden="1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hidden="1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hidden="1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hidden="1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hidden="1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hidden="1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hidden="1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hidden="1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hidden="1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hidden="1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hidden="1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hidden="1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hidden="1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hidden="1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hidden="1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hidden="1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hidden="1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hidden="1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hidden="1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hidden="1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hidden="1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hidden="1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hidden="1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hidden="1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hidden="1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hidden="1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hidden="1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hidden="1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hidden="1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hidden="1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hidden="1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hidden="1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hidden="1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hidden="1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hidden="1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hidden="1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hidden="1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hidden="1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hidden="1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hidden="1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hidden="1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hidden="1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hidden="1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hidden="1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hidden="1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hidden="1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hidden="1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hidden="1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hidden="1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hidden="1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hidden="1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hidden="1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hidden="1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hidden="1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hidden="1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hidden="1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hidden="1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hidden="1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hidden="1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hidden="1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hidden="1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hidden="1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hidden="1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hidden="1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hidden="1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hidden="1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hidden="1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hidden="1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hidden="1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hidden="1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hidden="1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hidden="1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hidden="1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hidden="1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hidden="1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hidden="1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hidden="1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hidden="1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hidden="1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hidden="1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hidden="1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hidden="1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hidden="1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hidden="1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hidden="1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hidden="1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hidden="1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hidden="1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hidden="1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hidden="1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hidden="1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hidden="1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hidden="1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hidden="1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hidden="1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hidden="1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hidden="1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hidden="1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hidden="1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hidden="1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hidden="1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hidden="1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hidden="1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hidden="1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hidden="1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hidden="1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hidden="1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hidden="1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hidden="1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hidden="1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hidden="1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hidden="1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hidden="1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hidden="1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hidden="1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hidden="1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hidden="1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hidden="1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hidden="1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hidden="1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hidden="1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hidden="1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hidden="1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hidden="1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hidden="1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hidden="1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hidden="1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hidden="1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hidden="1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hidden="1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hidden="1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hidden="1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hidden="1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hidden="1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hidden="1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hidden="1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hidden="1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hidden="1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hidden="1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hidden="1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hidden="1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hidden="1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hidden="1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hidden="1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hidden="1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hidden="1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hidden="1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hidden="1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hidden="1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hidden="1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hidden="1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hidden="1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hidden="1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hidden="1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hidden="1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hidden="1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hidden="1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hidden="1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hidden="1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hidden="1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hidden="1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hidden="1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hidden="1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hidden="1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hidden="1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hidden="1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hidden="1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hidden="1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hidden="1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hidden="1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hidden="1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hidden="1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hidden="1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hidden="1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hidden="1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hidden="1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hidden="1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hidden="1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hidden="1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hidden="1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hidden="1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hidden="1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hidden="1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hidden="1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hidden="1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hidden="1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hidden="1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hidden="1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hidden="1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hidden="1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hidden="1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hidden="1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hidden="1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hidden="1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hidden="1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hidden="1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hidden="1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hidden="1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hidden="1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hidden="1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hidden="1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hidden="1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hidden="1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hidden="1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hidden="1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hidden="1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hidden="1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hidden="1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hidden="1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hidden="1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hidden="1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hidden="1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hidden="1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hidden="1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hidden="1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hidden="1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hidden="1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hidden="1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hidden="1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hidden="1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hidden="1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hidden="1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hidden="1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hidden="1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hidden="1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hidden="1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hidden="1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hidden="1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hidden="1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hidden="1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hidden="1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hidden="1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hidden="1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hidden="1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hidden="1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hidden="1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hidden="1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hidden="1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hidden="1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hidden="1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hidden="1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hidden="1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hidden="1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hidden="1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hidden="1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hidden="1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hidden="1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hidden="1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hidden="1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hidden="1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hidden="1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hidden="1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hidden="1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hidden="1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hidden="1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hidden="1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hidden="1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hidden="1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hidden="1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hidden="1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hidden="1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hidden="1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hidden="1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hidden="1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hidden="1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hidden="1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hidden="1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hidden="1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hidden="1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hidden="1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hidden="1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hidden="1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hidden="1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hidden="1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hidden="1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hidden="1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hidden="1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hidden="1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hidden="1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hidden="1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hidden="1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hidden="1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hidden="1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hidden="1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hidden="1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hidden="1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hidden="1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hidden="1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hidden="1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hidden="1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hidden="1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hidden="1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hidden="1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hidden="1" x14ac:dyDescent="0.25">
      <c r="A522" s="2"/>
      <c r="B522" s="2"/>
      <c r="C522" s="2"/>
      <c r="D522" s="2"/>
    </row>
    <row r="523" spans="1:4" hidden="1" x14ac:dyDescent="0.25">
      <c r="A523" s="2"/>
      <c r="B523" s="2"/>
      <c r="C523" s="2"/>
      <c r="D523" s="2"/>
    </row>
    <row r="524" spans="1:4" hidden="1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E143" sqref="E143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1261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1261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1261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8</v>
      </c>
      <c r="F502" s="2" t="str">
        <f>VLOOKUP(Table10[[#This Row],[نام کارشناس دفتر فنی]],Table1[],3,0)</f>
        <v>کارشناس بازرسی وبرنامه ریزی تعمیرات مکانیک(16)</v>
      </c>
      <c r="G502" s="2" t="s">
        <v>1261</v>
      </c>
      <c r="H502" s="2" t="str">
        <f>VLOOKUP(Table10[[#This Row],[نام شخص کارشناس نظارت]],Table1[],3,0)</f>
        <v>کارشناس مکانیک نظارت (1)</v>
      </c>
      <c r="I502" s="8">
        <f>COUNTIF(Table2[کد سیستم],Table10[[#This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hidden="1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hidden="1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hidden="1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hidden="1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hidden="1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hidden="1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hidden="1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hidden="1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hidden="1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hidden="1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hidden="1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hidden="1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hidden="1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hidden="1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hidden="1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hidden="1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hidden="1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hidden="1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hidden="1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hidden="1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hidden="1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hidden="1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hidden="1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hidden="1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hidden="1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hidden="1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hidden="1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hidden="1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hidden="1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hidden="1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hidden="1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hidden="1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hidden="1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hidden="1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hidden="1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hidden="1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hidden="1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hidden="1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hidden="1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hidden="1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hidden="1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hidden="1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hidden="1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hidden="1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hidden="1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hidden="1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hidden="1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hidden="1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hidden="1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hidden="1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hidden="1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hidden="1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hidden="1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hidden="1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hidden="1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hidden="1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hidden="1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hidden="1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hidden="1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hidden="1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hidden="1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hidden="1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hidden="1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hidden="1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hidden="1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hidden="1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hidden="1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hidden="1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hidden="1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hidden="1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hidden="1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hidden="1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hidden="1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hidden="1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hidden="1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hidden="1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hidden="1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hidden="1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hidden="1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hidden="1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hidden="1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hidden="1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hidden="1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hidden="1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hidden="1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hidden="1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hidden="1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hidden="1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hidden="1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hidden="1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hidden="1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hidden="1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hidden="1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hidden="1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hidden="1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hidden="1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hidden="1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hidden="1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hidden="1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hidden="1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hidden="1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hidden="1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hidden="1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hidden="1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hidden="1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hidden="1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hidden="1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hidden="1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hidden="1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hidden="1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hidden="1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hidden="1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hidden="1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hidden="1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hidden="1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hidden="1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hidden="1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hidden="1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hidden="1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hidden="1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hidden="1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hidden="1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hidden="1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hidden="1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hidden="1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hidden="1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hidden="1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hidden="1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hidden="1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hidden="1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hidden="1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hidden="1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hidden="1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hidden="1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hidden="1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hidden="1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hidden="1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hidden="1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hidden="1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hidden="1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hidden="1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hidden="1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hidden="1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hidden="1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hidden="1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hidden="1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hidden="1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hidden="1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hidden="1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hidden="1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hidden="1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hidden="1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hidden="1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hidden="1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hidden="1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hidden="1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hidden="1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hidden="1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hidden="1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hidden="1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hidden="1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hidden="1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hidden="1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hidden="1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hidden="1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hidden="1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hidden="1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hidden="1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hidden="1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hidden="1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hidden="1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hidden="1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hidden="1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hidden="1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hidden="1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hidden="1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hidden="1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hidden="1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hidden="1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hidden="1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hidden="1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hidden="1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hidden="1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hidden="1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hidden="1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hidden="1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hidden="1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hidden="1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hidden="1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hidden="1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hidden="1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hidden="1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hidden="1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hidden="1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hidden="1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hidden="1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hidden="1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hidden="1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hidden="1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hidden="1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hidden="1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hidden="1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hidden="1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hidden="1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hidden="1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hidden="1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hidden="1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hidden="1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hidden="1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hidden="1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hidden="1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hidden="1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hidden="1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hidden="1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hidden="1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hidden="1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hidden="1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hidden="1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hidden="1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hidden="1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hidden="1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hidden="1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hidden="1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hidden="1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hidden="1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hidden="1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hidden="1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hidden="1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hidden="1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hidden="1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hidden="1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hidden="1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hidden="1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hidden="1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hidden="1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hidden="1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hidden="1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hidden="1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hidden="1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hidden="1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hidden="1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hidden="1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hidden="1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hidden="1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hidden="1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hidden="1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hidden="1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hidden="1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hidden="1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hidden="1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hidden="1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hidden="1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hidden="1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hidden="1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hidden="1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hidden="1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hidden="1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hidden="1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hidden="1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hidden="1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hidden="1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hidden="1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hidden="1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hidden="1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hidden="1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hidden="1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hidden="1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hidden="1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hidden="1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hidden="1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hidden="1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hidden="1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hidden="1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hidden="1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hidden="1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hidden="1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hidden="1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hidden="1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hidden="1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hidden="1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hidden="1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hidden="1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hidden="1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hidden="1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hidden="1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hidden="1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hidden="1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hidden="1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hidden="1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hidden="1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hidden="1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hidden="1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hidden="1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hidden="1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hidden="1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hidden="1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hidden="1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hidden="1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hidden="1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hidden="1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hidden="1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hidden="1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hidden="1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hidden="1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hidden="1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hidden="1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hidden="1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hidden="1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hidden="1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hidden="1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hidden="1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hidden="1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hidden="1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hidden="1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hidden="1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hidden="1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hidden="1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hidden="1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hidden="1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hidden="1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hidden="1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hidden="1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hidden="1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hidden="1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hidden="1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hidden="1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hidden="1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hidden="1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hidden="1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hidden="1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hidden="1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hidden="1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hidden="1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hidden="1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hidden="1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hidden="1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hidden="1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hidden="1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hidden="1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hidden="1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hidden="1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hidden="1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hidden="1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hidden="1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hidden="1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hidden="1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hidden="1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hidden="1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hidden="1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hidden="1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hidden="1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hidden="1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hidden="1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hidden="1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hidden="1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hidden="1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hidden="1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hidden="1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hidden="1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hidden="1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hidden="1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hidden="1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hidden="1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hidden="1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hidden="1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hidden="1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hidden="1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hidden="1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hidden="1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hidden="1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hidden="1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hidden="1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hidden="1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hidden="1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hidden="1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hidden="1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hidden="1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hidden="1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hidden="1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hidden="1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hidden="1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hidden="1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hidden="1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hidden="1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hidden="1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hidden="1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hidden="1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hidden="1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hidden="1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hidden="1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hidden="1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hidden="1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hidden="1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hidden="1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hidden="1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hidden="1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hidden="1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hidden="1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hidden="1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hidden="1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hidden="1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hidden="1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hidden="1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hidden="1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hidden="1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hidden="1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hidden="1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hidden="1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hidden="1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hidden="1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hidden="1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hidden="1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hidden="1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hidden="1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hidden="1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hidden="1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hidden="1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hidden="1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hidden="1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hidden="1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hidden="1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hidden="1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hidden="1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hidden="1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hidden="1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hidden="1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hidden="1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hidden="1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hidden="1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hidden="1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hidden="1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hidden="1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hidden="1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hidden="1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hidden="1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hidden="1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hidden="1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hidden="1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hidden="1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hidden="1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hidden="1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hidden="1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hidden="1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hidden="1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hidden="1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hidden="1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hidden="1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hidden="1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hidden="1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hidden="1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hidden="1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hidden="1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hidden="1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hidden="1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hidden="1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hidden="1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hidden="1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hidden="1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hidden="1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hidden="1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hidden="1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hidden="1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hidden="1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hidden="1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hidden="1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hidden="1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hidden="1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hidden="1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hidden="1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hidden="1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hidden="1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hidden="1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hidden="1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hidden="1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hidden="1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hidden="1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hidden="1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hidden="1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hidden="1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hidden="1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hidden="1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hidden="1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hidden="1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hidden="1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hidden="1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hidden="1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hidden="1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hidden="1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hidden="1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hidden="1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hidden="1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hidden="1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hidden="1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hidden="1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hidden="1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hidden="1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hidden="1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hidden="1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zoomScaleNormal="100" workbookViewId="0">
      <selection activeCell="E760" sqref="E760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1609</v>
      </c>
      <c r="F2" s="2" t="str">
        <f>VLOOKUP(Table11[[#This Row],[نام کارشناس دفتر فنی]],Table1[],3,0)</f>
        <v>سرپرست تأسیسات صنعتی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1609</v>
      </c>
      <c r="F3" s="2" t="str">
        <f>VLOOKUP(Table11[[#This Row],[نام کارشناس دفتر فنی]],Table1[],3,0)</f>
        <v>سرپرست تأسیسات صنعتی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1609</v>
      </c>
      <c r="F4" s="2" t="str">
        <f>VLOOKUP(Table11[[#This Row],[نام کارشناس دفتر فنی]],Table1[],3,0)</f>
        <v>سرپرست تأسیسات صنعتی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1609</v>
      </c>
      <c r="F5" s="2" t="str">
        <f>VLOOKUP(Table11[[#This Row],[نام کارشناس دفتر فنی]],Table1[],3,0)</f>
        <v>سرپرست تأسیسات صنعتی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1609</v>
      </c>
      <c r="F6" s="2" t="str">
        <f>VLOOKUP(Table11[[#This Row],[نام کارشناس دفتر فنی]],Table1[],3,0)</f>
        <v>سرپرست تأسیسات صنعتی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1609</v>
      </c>
      <c r="F7" s="2" t="str">
        <f>VLOOKUP(Table11[[#This Row],[نام کارشناس دفتر فنی]],Table1[],3,0)</f>
        <v>سرپرست تأسیسات صنعتی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1609</v>
      </c>
      <c r="F8" s="2" t="str">
        <f>VLOOKUP(Table11[[#This Row],[نام کارشناس دفتر فنی]],Table1[],3,0)</f>
        <v>سرپرست تأسیسات صنعتی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1609</v>
      </c>
      <c r="F9" s="2" t="str">
        <f>VLOOKUP(Table11[[#This Row],[نام کارشناس دفتر فنی]],Table1[],3,0)</f>
        <v>سرپرست تأسیسات صنعتی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1609</v>
      </c>
      <c r="F10" s="2" t="str">
        <f>VLOOKUP(Table11[[#This Row],[نام کارشناس دفتر فنی]],Table1[],3,0)</f>
        <v>سرپرست تأسیسات صنعتی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1609</v>
      </c>
      <c r="F11" s="2" t="str">
        <f>VLOOKUP(Table11[[#This Row],[نام کارشناس دفتر فنی]],Table1[],3,0)</f>
        <v>سرپرست تأسیسات صنعتی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1609</v>
      </c>
      <c r="F12" s="2" t="str">
        <f>VLOOKUP(Table11[[#This Row],[نام کارشناس دفتر فنی]],Table1[],3,0)</f>
        <v>سرپرست تأسیسات صنعتی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1609</v>
      </c>
      <c r="F13" s="2" t="str">
        <f>VLOOKUP(Table11[[#This Row],[نام کارشناس دفتر فنی]],Table1[],3,0)</f>
        <v>سرپرست تأسیسات صنعتی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1609</v>
      </c>
      <c r="F14" s="2" t="str">
        <f>VLOOKUP(Table11[[#This Row],[نام کارشناس دفتر فنی]],Table1[],3,0)</f>
        <v>سرپرست تأسیسات صنعتی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1609</v>
      </c>
      <c r="F15" s="2" t="str">
        <f>VLOOKUP(Table11[[#This Row],[نام کارشناس دفتر فنی]],Table1[],3,0)</f>
        <v>سرپرست تأسیسات صنعتی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1609</v>
      </c>
      <c r="F16" s="2" t="str">
        <f>VLOOKUP(Table11[[#This Row],[نام کارشناس دفتر فنی]],Table1[],3,0)</f>
        <v>سرپرست تأسیسات صنعتی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1609</v>
      </c>
      <c r="F17" s="2" t="str">
        <f>VLOOKUP(Table11[[#This Row],[نام کارشناس دفتر فنی]],Table1[],3,0)</f>
        <v>سرپرست تأسیسات صنعتی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1609</v>
      </c>
      <c r="F18" s="2" t="str">
        <f>VLOOKUP(Table11[[#This Row],[نام کارشناس دفتر فنی]],Table1[],3,0)</f>
        <v>سرپرست تأسیسات صنعتی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1609</v>
      </c>
      <c r="F19" s="2" t="str">
        <f>VLOOKUP(Table11[[#This Row],[نام کارشناس دفتر فنی]],Table1[],3,0)</f>
        <v>سرپرست تأسیسات صنعتی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1609</v>
      </c>
      <c r="F20" s="2" t="str">
        <f>VLOOKUP(Table11[[#This Row],[نام کارشناس دفتر فنی]],Table1[],3,0)</f>
        <v>سرپرست تأسیسات صنعتی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1609</v>
      </c>
      <c r="F21" s="2" t="str">
        <f>VLOOKUP(Table11[[#This Row],[نام کارشناس دفتر فنی]],Table1[],3,0)</f>
        <v>سرپرست تأسیسات صنعتی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1609</v>
      </c>
      <c r="F22" s="2" t="str">
        <f>VLOOKUP(Table11[[#This Row],[نام کارشناس دفتر فنی]],Table1[],3,0)</f>
        <v>سرپرست تأسیسات صنعتی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1609</v>
      </c>
      <c r="F23" s="2" t="str">
        <f>VLOOKUP(Table11[[#This Row],[نام کارشناس دفتر فنی]],Table1[],3,0)</f>
        <v>سرپرست تأسیسات صنعتی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1609</v>
      </c>
      <c r="F24" s="2" t="str">
        <f>VLOOKUP(Table11[[#This Row],[نام کارشناس دفتر فنی]],Table1[],3,0)</f>
        <v>سرپرست تأسیسات صنعتی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1609</v>
      </c>
      <c r="F25" s="2" t="str">
        <f>VLOOKUP(Table11[[#This Row],[نام کارشناس دفتر فنی]],Table1[],3,0)</f>
        <v>سرپرست تأسیسات صنعتی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1609</v>
      </c>
      <c r="F26" s="2" t="str">
        <f>VLOOKUP(Table11[[#This Row],[نام کارشناس دفتر فنی]],Table1[],3,0)</f>
        <v>سرپرست تأسیسات صنعتی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1609</v>
      </c>
      <c r="F27" s="2" t="str">
        <f>VLOOKUP(Table11[[#This Row],[نام کارشناس دفتر فنی]],Table1[],3,0)</f>
        <v>سرپرست تأسیسات صنعتی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1609</v>
      </c>
      <c r="F28" s="2" t="str">
        <f>VLOOKUP(Table11[[#This Row],[نام کارشناس دفتر فنی]],Table1[],3,0)</f>
        <v>سرپرست تأسیسات صنعتی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1609</v>
      </c>
      <c r="F29" s="2" t="str">
        <f>VLOOKUP(Table11[[#This Row],[نام کارشناس دفتر فنی]],Table1[],3,0)</f>
        <v>سرپرست تأسیسات صنعتی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1609</v>
      </c>
      <c r="F30" s="2" t="str">
        <f>VLOOKUP(Table11[[#This Row],[نام کارشناس دفتر فنی]],Table1[],3,0)</f>
        <v>سرپرست تأسیسات صنعتی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1609</v>
      </c>
      <c r="F31" s="2" t="str">
        <f>VLOOKUP(Table11[[#This Row],[نام کارشناس دفتر فنی]],Table1[],3,0)</f>
        <v>سرپرست تأسیسات صنعتی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1609</v>
      </c>
      <c r="F32" s="2" t="str">
        <f>VLOOKUP(Table11[[#This Row],[نام کارشناس دفتر فنی]],Table1[],3,0)</f>
        <v>سرپرست تأسیسات صنعتی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1609</v>
      </c>
      <c r="F33" s="2" t="str">
        <f>VLOOKUP(Table11[[#This Row],[نام کارشناس دفتر فنی]],Table1[],3,0)</f>
        <v>سرپرست تأسیسات صنعتی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1609</v>
      </c>
      <c r="F34" s="2" t="str">
        <f>VLOOKUP(Table11[[#This Row],[نام کارشناس دفتر فنی]],Table1[],3,0)</f>
        <v>سرپرست تأسیسات صنعتی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1609</v>
      </c>
      <c r="F35" s="2" t="str">
        <f>VLOOKUP(Table11[[#This Row],[نام کارشناس دفتر فنی]],Table1[],3,0)</f>
        <v>سرپرست تأسیسات صنعتی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1609</v>
      </c>
      <c r="F36" s="2" t="str">
        <f>VLOOKUP(Table11[[#This Row],[نام کارشناس دفتر فنی]],Table1[],3,0)</f>
        <v>سرپرست تأسیسات صنعتی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1609</v>
      </c>
      <c r="F37" s="2" t="str">
        <f>VLOOKUP(Table11[[#This Row],[نام کارشناس دفتر فنی]],Table1[],3,0)</f>
        <v>سرپرست تأسیسات صنعتی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1609</v>
      </c>
      <c r="F38" s="2" t="str">
        <f>VLOOKUP(Table11[[#This Row],[نام کارشناس دفتر فنی]],Table1[],3,0)</f>
        <v>سرپرست تأسیسات صنعتی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1609</v>
      </c>
      <c r="F39" s="2" t="str">
        <f>VLOOKUP(Table11[[#This Row],[نام کارشناس دفتر فنی]],Table1[],3,0)</f>
        <v>سرپرست تأسیسات صنعتی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1609</v>
      </c>
      <c r="F40" s="2" t="str">
        <f>VLOOKUP(Table11[[#This Row],[نام کارشناس دفتر فنی]],Table1[],3,0)</f>
        <v>سرپرست تأسیسات صنعتی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1609</v>
      </c>
      <c r="F41" s="2" t="str">
        <f>VLOOKUP(Table11[[#This Row],[نام کارشناس دفتر فنی]],Table1[],3,0)</f>
        <v>سرپرست تأسیسات صنعتی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1609</v>
      </c>
      <c r="F42" s="2" t="str">
        <f>VLOOKUP(Table11[[#This Row],[نام کارشناس دفتر فنی]],Table1[],3,0)</f>
        <v>سرپرست تأسیسات صنعتی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1609</v>
      </c>
      <c r="F43" s="2" t="str">
        <f>VLOOKUP(Table11[[#This Row],[نام کارشناس دفتر فنی]],Table1[],3,0)</f>
        <v>سرپرست تأسیسات صنعتی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1609</v>
      </c>
      <c r="F44" s="2" t="str">
        <f>VLOOKUP(Table11[[#This Row],[نام کارشناس دفتر فنی]],Table1[],3,0)</f>
        <v>سرپرست تأسیسات صنعتی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1609</v>
      </c>
      <c r="F45" s="2" t="str">
        <f>VLOOKUP(Table11[[#This Row],[نام کارشناس دفتر فنی]],Table1[],3,0)</f>
        <v>سرپرست تأسیسات صنعتی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1609</v>
      </c>
      <c r="F46" s="2" t="str">
        <f>VLOOKUP(Table11[[#This Row],[نام کارشناس دفتر فنی]],Table1[],3,0)</f>
        <v>سرپرست تأسیسات صنعتی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1609</v>
      </c>
      <c r="F47" s="2" t="str">
        <f>VLOOKUP(Table11[[#This Row],[نام کارشناس دفتر فنی]],Table1[],3,0)</f>
        <v>سرپرست تأسیسات صنعتی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1609</v>
      </c>
      <c r="F48" s="2" t="str">
        <f>VLOOKUP(Table11[[#This Row],[نام کارشناس دفتر فنی]],Table1[],3,0)</f>
        <v>سرپرست تأسیسات صنعتی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1609</v>
      </c>
      <c r="F49" s="2" t="str">
        <f>VLOOKUP(Table11[[#This Row],[نام کارشناس دفتر فنی]],Table1[],3,0)</f>
        <v>سرپرست تأسیسات صنعتی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1609</v>
      </c>
      <c r="F50" s="2" t="str">
        <f>VLOOKUP(Table11[[#This Row],[نام کارشناس دفتر فنی]],Table1[],3,0)</f>
        <v>سرپرست تأسیسات صنعتی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1609</v>
      </c>
      <c r="F51" s="2" t="str">
        <f>VLOOKUP(Table11[[#This Row],[نام کارشناس دفتر فنی]],Table1[],3,0)</f>
        <v>سرپرست تأسیسات صنعتی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1609</v>
      </c>
      <c r="F52" s="2" t="str">
        <f>VLOOKUP(Table11[[#This Row],[نام کارشناس دفتر فنی]],Table1[],3,0)</f>
        <v>سرپرست تأسیسات صنعتی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1609</v>
      </c>
      <c r="F53" s="2" t="str">
        <f>VLOOKUP(Table11[[#This Row],[نام کارشناس دفتر فنی]],Table1[],3,0)</f>
        <v>سرپرست تأسیسات صنعتی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1609</v>
      </c>
      <c r="F54" s="2" t="str">
        <f>VLOOKUP(Table11[[#This Row],[نام کارشناس دفتر فنی]],Table1[],3,0)</f>
        <v>سرپرست تأسیسات صنعتی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1609</v>
      </c>
      <c r="F55" s="2" t="str">
        <f>VLOOKUP(Table11[[#This Row],[نام کارشناس دفتر فنی]],Table1[],3,0)</f>
        <v>سرپرست تأسیسات صنعتی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1609</v>
      </c>
      <c r="F56" s="2" t="str">
        <f>VLOOKUP(Table11[[#This Row],[نام کارشناس دفتر فنی]],Table1[],3,0)</f>
        <v>سرپرست تأسیسات صنعتی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1609</v>
      </c>
      <c r="F57" s="2" t="str">
        <f>VLOOKUP(Table11[[#This Row],[نام کارشناس دفتر فنی]],Table1[],3,0)</f>
        <v>سرپرست تأسیسات صنعتی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1609</v>
      </c>
      <c r="F58" s="2" t="str">
        <f>VLOOKUP(Table11[[#This Row],[نام کارشناس دفتر فنی]],Table1[],3,0)</f>
        <v>سرپرست تأسیسات صنعتی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1609</v>
      </c>
      <c r="F59" s="2" t="str">
        <f>VLOOKUP(Table11[[#This Row],[نام کارشناس دفتر فنی]],Table1[],3,0)</f>
        <v>سرپرست تأسیسات صنعتی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1609</v>
      </c>
      <c r="F60" s="2" t="str">
        <f>VLOOKUP(Table11[[#This Row],[نام کارشناس دفتر فنی]],Table1[],3,0)</f>
        <v>سرپرست تأسیسات صنعتی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1609</v>
      </c>
      <c r="F61" s="2" t="str">
        <f>VLOOKUP(Table11[[#This Row],[نام کارشناس دفتر فنی]],Table1[],3,0)</f>
        <v>سرپرست تأسیسات صنعتی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1609</v>
      </c>
      <c r="F62" s="2" t="str">
        <f>VLOOKUP(Table11[[#This Row],[نام کارشناس دفتر فنی]],Table1[],3,0)</f>
        <v>سرپرست تأسیسات صنعتی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1609</v>
      </c>
      <c r="F63" s="2" t="str">
        <f>VLOOKUP(Table11[[#This Row],[نام کارشناس دفتر فنی]],Table1[],3,0)</f>
        <v>سرپرست تأسیسات صنعتی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1609</v>
      </c>
      <c r="F64" s="2" t="str">
        <f>VLOOKUP(Table11[[#This Row],[نام کارشناس دفتر فنی]],Table1[],3,0)</f>
        <v>سرپرست تأسیسات صنعتی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1609</v>
      </c>
      <c r="F65" s="2" t="str">
        <f>VLOOKUP(Table11[[#This Row],[نام کارشناس دفتر فنی]],Table1[],3,0)</f>
        <v>سرپرست تأسیسات صنعتی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1609</v>
      </c>
      <c r="F66" s="2" t="str">
        <f>VLOOKUP(Table11[[#This Row],[نام کارشناس دفتر فنی]],Table1[],3,0)</f>
        <v>سرپرست تأسیسات صنعتی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1609</v>
      </c>
      <c r="F67" s="2" t="str">
        <f>VLOOKUP(Table11[[#This Row],[نام کارشناس دفتر فنی]],Table1[],3,0)</f>
        <v>سرپرست تأسیسات صنعتی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1609</v>
      </c>
      <c r="F68" s="2" t="str">
        <f>VLOOKUP(Table11[[#This Row],[نام کارشناس دفتر فنی]],Table1[],3,0)</f>
        <v>سرپرست تأسیسات صنعتی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1609</v>
      </c>
      <c r="F69" s="2" t="str">
        <f>VLOOKUP(Table11[[#This Row],[نام کارشناس دفتر فنی]],Table1[],3,0)</f>
        <v>سرپرست تأسیسات صنعتی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1609</v>
      </c>
      <c r="F70" s="2" t="str">
        <f>VLOOKUP(Table11[[#This Row],[نام کارشناس دفتر فنی]],Table1[],3,0)</f>
        <v>سرپرست تأسیسات صنعتی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1609</v>
      </c>
      <c r="F71" s="2" t="str">
        <f>VLOOKUP(Table11[[#This Row],[نام کارشناس دفتر فنی]],Table1[],3,0)</f>
        <v>سرپرست تأسیسات صنعتی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1609</v>
      </c>
      <c r="F72" s="2" t="str">
        <f>VLOOKUP(Table11[[#This Row],[نام کارشناس دفتر فنی]],Table1[],3,0)</f>
        <v>سرپرست تأسیسات صنعتی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1609</v>
      </c>
      <c r="F73" s="2" t="str">
        <f>VLOOKUP(Table11[[#This Row],[نام کارشناس دفتر فنی]],Table1[],3,0)</f>
        <v>سرپرست تأسیسات صنعتی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1609</v>
      </c>
      <c r="F74" s="2" t="str">
        <f>VLOOKUP(Table11[[#This Row],[نام کارشناس دفتر فنی]],Table1[],3,0)</f>
        <v>سرپرست تأسیسات صنعتی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1609</v>
      </c>
      <c r="F75" s="2" t="str">
        <f>VLOOKUP(Table11[[#This Row],[نام کارشناس دفتر فنی]],Table1[],3,0)</f>
        <v>سرپرست تأسیسات صنعتی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1609</v>
      </c>
      <c r="F76" s="2" t="str">
        <f>VLOOKUP(Table11[[#This Row],[نام کارشناس دفتر فنی]],Table1[],3,0)</f>
        <v>سرپرست تأسیسات صنعتی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1609</v>
      </c>
      <c r="F77" s="2" t="str">
        <f>VLOOKUP(Table11[[#This Row],[نام کارشناس دفتر فنی]],Table1[],3,0)</f>
        <v>سرپرست تأسیسات صنعتی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1609</v>
      </c>
      <c r="F78" s="2" t="str">
        <f>VLOOKUP(Table11[[#This Row],[نام کارشناس دفتر فنی]],Table1[],3,0)</f>
        <v>سرپرست تأسیسات صنعتی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1609</v>
      </c>
      <c r="F79" s="2" t="str">
        <f>VLOOKUP(Table11[[#This Row],[نام کارشناس دفتر فنی]],Table1[],3,0)</f>
        <v>سرپرست تأسیسات صنعتی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1609</v>
      </c>
      <c r="F80" s="2" t="str">
        <f>VLOOKUP(Table11[[#This Row],[نام کارشناس دفتر فنی]],Table1[],3,0)</f>
        <v>سرپرست تأسیسات صنعتی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1609</v>
      </c>
      <c r="F81" s="2" t="str">
        <f>VLOOKUP(Table11[[#This Row],[نام کارشناس دفتر فنی]],Table1[],3,0)</f>
        <v>سرپرست تأسیسات صنعتی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1609</v>
      </c>
      <c r="F82" s="2" t="str">
        <f>VLOOKUP(Table11[[#This Row],[نام کارشناس دفتر فنی]],Table1[],3,0)</f>
        <v>سرپرست تأسیسات صنعتی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1609</v>
      </c>
      <c r="F83" s="2" t="str">
        <f>VLOOKUP(Table11[[#This Row],[نام کارشناس دفتر فنی]],Table1[],3,0)</f>
        <v>سرپرست تأسیسات صنعتی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1609</v>
      </c>
      <c r="F84" s="2" t="str">
        <f>VLOOKUP(Table11[[#This Row],[نام کارشناس دفتر فنی]],Table1[],3,0)</f>
        <v>سرپرست تأسیسات صنعتی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1609</v>
      </c>
      <c r="F85" s="2" t="str">
        <f>VLOOKUP(Table11[[#This Row],[نام کارشناس دفتر فنی]],Table1[],3,0)</f>
        <v>سرپرست تأسیسات صنعتی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1609</v>
      </c>
      <c r="F86" s="2" t="str">
        <f>VLOOKUP(Table11[[#This Row],[نام کارشناس دفتر فنی]],Table1[],3,0)</f>
        <v>سرپرست تأسیسات صنعتی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1609</v>
      </c>
      <c r="F87" s="2" t="str">
        <f>VLOOKUP(Table11[[#This Row],[نام کارشناس دفتر فنی]],Table1[],3,0)</f>
        <v>سرپرست تأسیسات صنعتی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1609</v>
      </c>
      <c r="F88" s="2" t="str">
        <f>VLOOKUP(Table11[[#This Row],[نام کارشناس دفتر فنی]],Table1[],3,0)</f>
        <v>سرپرست تأسیسات صنعتی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1609</v>
      </c>
      <c r="F89" s="2" t="str">
        <f>VLOOKUP(Table11[[#This Row],[نام کارشناس دفتر فنی]],Table1[],3,0)</f>
        <v>سرپرست تأسیسات صنعتی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1609</v>
      </c>
      <c r="F90" s="2" t="str">
        <f>VLOOKUP(Table11[[#This Row],[نام کارشناس دفتر فنی]],Table1[],3,0)</f>
        <v>سرپرست تأسیسات صنعتی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1609</v>
      </c>
      <c r="F91" s="2" t="str">
        <f>VLOOKUP(Table11[[#This Row],[نام کارشناس دفتر فنی]],Table1[],3,0)</f>
        <v>سرپرست تأسیسات صنعتی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1609</v>
      </c>
      <c r="F92" s="2" t="str">
        <f>VLOOKUP(Table11[[#This Row],[نام کارشناس دفتر فنی]],Table1[],3,0)</f>
        <v>سرپرست تأسیسات صنعتی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1609</v>
      </c>
      <c r="F93" s="2" t="str">
        <f>VLOOKUP(Table11[[#This Row],[نام کارشناس دفتر فنی]],Table1[],3,0)</f>
        <v>سرپرست تأسیسات صنعتی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1609</v>
      </c>
      <c r="F94" s="2" t="str">
        <f>VLOOKUP(Table11[[#This Row],[نام کارشناس دفتر فنی]],Table1[],3,0)</f>
        <v>سرپرست تأسیسات صنعتی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1609</v>
      </c>
      <c r="F95" s="2" t="str">
        <f>VLOOKUP(Table11[[#This Row],[نام کارشناس دفتر فنی]],Table1[],3,0)</f>
        <v>سرپرست تأسیسات صنعتی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1609</v>
      </c>
      <c r="F96" s="2" t="str">
        <f>VLOOKUP(Table11[[#This Row],[نام کارشناس دفتر فنی]],Table1[],3,0)</f>
        <v>سرپرست تأسیسات صنعتی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1609</v>
      </c>
      <c r="F97" s="2" t="str">
        <f>VLOOKUP(Table11[[#This Row],[نام کارشناس دفتر فنی]],Table1[],3,0)</f>
        <v>سرپرست تأسیسات صنعتی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1609</v>
      </c>
      <c r="F98" s="2" t="str">
        <f>VLOOKUP(Table11[[#This Row],[نام کارشناس دفتر فنی]],Table1[],3,0)</f>
        <v>سرپرست تأسیسات صنعتی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1609</v>
      </c>
      <c r="F99" s="2" t="str">
        <f>VLOOKUP(Table11[[#This Row],[نام کارشناس دفتر فنی]],Table1[],3,0)</f>
        <v>سرپرست تأسیسات صنعتی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1609</v>
      </c>
      <c r="F100" s="2" t="str">
        <f>VLOOKUP(Table11[[#This Row],[نام کارشناس دفتر فنی]],Table1[],3,0)</f>
        <v>سرپرست تأسیسات صنعتی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1609</v>
      </c>
      <c r="F101" s="2" t="str">
        <f>VLOOKUP(Table11[[#This Row],[نام کارشناس دفتر فنی]],Table1[],3,0)</f>
        <v>سرپرست تأسیسات صنعتی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1609</v>
      </c>
      <c r="F102" s="2" t="str">
        <f>VLOOKUP(Table11[[#This Row],[نام کارشناس دفتر فنی]],Table1[],3,0)</f>
        <v>سرپرست تأسیسات صنعتی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1609</v>
      </c>
      <c r="F103" s="2" t="str">
        <f>VLOOKUP(Table11[[#This Row],[نام کارشناس دفتر فنی]],Table1[],3,0)</f>
        <v>سرپرست تأسیسات صنعتی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1609</v>
      </c>
      <c r="F104" s="2" t="str">
        <f>VLOOKUP(Table11[[#This Row],[نام کارشناس دفتر فنی]],Table1[],3,0)</f>
        <v>سرپرست تأسیسات صنعتی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1609</v>
      </c>
      <c r="F105" s="2" t="str">
        <f>VLOOKUP(Table11[[#This Row],[نام کارشناس دفتر فنی]],Table1[],3,0)</f>
        <v>سرپرست تأسیسات صنعتی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1609</v>
      </c>
      <c r="F106" s="2" t="str">
        <f>VLOOKUP(Table11[[#This Row],[نام کارشناس دفتر فنی]],Table1[],3,0)</f>
        <v>سرپرست تأسیسات صنعتی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1609</v>
      </c>
      <c r="F107" s="2" t="str">
        <f>VLOOKUP(Table11[[#This Row],[نام کارشناس دفتر فنی]],Table1[],3,0)</f>
        <v>سرپرست تأسیسات صنعتی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1609</v>
      </c>
      <c r="F108" s="2" t="str">
        <f>VLOOKUP(Table11[[#This Row],[نام کارشناس دفتر فنی]],Table1[],3,0)</f>
        <v>سرپرست تأسیسات صنعتی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1609</v>
      </c>
      <c r="F109" s="2" t="str">
        <f>VLOOKUP(Table11[[#This Row],[نام کارشناس دفتر فنی]],Table1[],3,0)</f>
        <v>سرپرست تأسیسات صنعتی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1609</v>
      </c>
      <c r="F110" s="2" t="str">
        <f>VLOOKUP(Table11[[#This Row],[نام کارشناس دفتر فنی]],Table1[],3,0)</f>
        <v>سرپرست تأسیسات صنعتی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1609</v>
      </c>
      <c r="F111" s="2" t="str">
        <f>VLOOKUP(Table11[[#This Row],[نام کارشناس دفتر فنی]],Table1[],3,0)</f>
        <v>سرپرست تأسیسات صنعتی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1609</v>
      </c>
      <c r="F112" s="2" t="str">
        <f>VLOOKUP(Table11[[#This Row],[نام کارشناس دفتر فنی]],Table1[],3,0)</f>
        <v>سرپرست تأسیسات صنعتی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1609</v>
      </c>
      <c r="F113" s="2" t="str">
        <f>VLOOKUP(Table11[[#This Row],[نام کارشناس دفتر فنی]],Table1[],3,0)</f>
        <v>سرپرست تأسیسات صنعتی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1609</v>
      </c>
      <c r="F114" s="2" t="str">
        <f>VLOOKUP(Table11[[#This Row],[نام کارشناس دفتر فنی]],Table1[],3,0)</f>
        <v>سرپرست تأسیسات صنعتی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1609</v>
      </c>
      <c r="F115" s="2" t="str">
        <f>VLOOKUP(Table11[[#This Row],[نام کارشناس دفتر فنی]],Table1[],3,0)</f>
        <v>سرپرست تأسیسات صنعتی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1609</v>
      </c>
      <c r="F116" s="2" t="str">
        <f>VLOOKUP(Table11[[#This Row],[نام کارشناس دفتر فنی]],Table1[],3,0)</f>
        <v>سرپرست تأسیسات صنعتی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1609</v>
      </c>
      <c r="F117" s="2" t="str">
        <f>VLOOKUP(Table11[[#This Row],[نام کارشناس دفتر فنی]],Table1[],3,0)</f>
        <v>سرپرست تأسیسات صنعتی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1609</v>
      </c>
      <c r="F118" s="2" t="str">
        <f>VLOOKUP(Table11[[#This Row],[نام کارشناس دفتر فنی]],Table1[],3,0)</f>
        <v>سرپرست تأسیسات صنعتی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1609</v>
      </c>
      <c r="F119" s="2" t="str">
        <f>VLOOKUP(Table11[[#This Row],[نام کارشناس دفتر فنی]],Table1[],3,0)</f>
        <v>سرپرست تأسیسات صنعتی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1609</v>
      </c>
      <c r="F120" s="2" t="str">
        <f>VLOOKUP(Table11[[#This Row],[نام کارشناس دفتر فنی]],Table1[],3,0)</f>
        <v>سرپرست تأسیسات صنعتی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1609</v>
      </c>
      <c r="F121" s="2" t="str">
        <f>VLOOKUP(Table11[[#This Row],[نام کارشناس دفتر فنی]],Table1[],3,0)</f>
        <v>سرپرست تأسیسات صنعتی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1609</v>
      </c>
      <c r="F122" s="2" t="str">
        <f>VLOOKUP(Table11[[#This Row],[نام کارشناس دفتر فنی]],Table1[],3,0)</f>
        <v>سرپرست تأسیسات صنعتی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1609</v>
      </c>
      <c r="F123" s="2" t="str">
        <f>VLOOKUP(Table11[[#This Row],[نام کارشناس دفتر فنی]],Table1[],3,0)</f>
        <v>سرپرست تأسیسات صنعتی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1609</v>
      </c>
      <c r="F124" s="2" t="str">
        <f>VLOOKUP(Table11[[#This Row],[نام کارشناس دفتر فنی]],Table1[],3,0)</f>
        <v>سرپرست تأسیسات صنعتی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1609</v>
      </c>
      <c r="F125" s="2" t="str">
        <f>VLOOKUP(Table11[[#This Row],[نام کارشناس دفتر فنی]],Table1[],3,0)</f>
        <v>سرپرست تأسیسات صنعتی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1609</v>
      </c>
      <c r="F126" s="2" t="str">
        <f>VLOOKUP(Table11[[#This Row],[نام کارشناس دفتر فنی]],Table1[],3,0)</f>
        <v>سرپرست تأسیسات صنعتی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1609</v>
      </c>
      <c r="F127" s="2" t="str">
        <f>VLOOKUP(Table11[[#This Row],[نام کارشناس دفتر فنی]],Table1[],3,0)</f>
        <v>سرپرست تأسیسات صنعتی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1609</v>
      </c>
      <c r="F128" s="2" t="str">
        <f>VLOOKUP(Table11[[#This Row],[نام کارشناس دفتر فنی]],Table1[],3,0)</f>
        <v>سرپرست تأسیسات صنعتی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1609</v>
      </c>
      <c r="F129" s="2" t="str">
        <f>VLOOKUP(Table11[[#This Row],[نام کارشناس دفتر فنی]],Table1[],3,0)</f>
        <v>سرپرست تأسیسات صنعتی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1609</v>
      </c>
      <c r="F130" s="2" t="str">
        <f>VLOOKUP(Table11[[#This Row],[نام کارشناس دفتر فنی]],Table1[],3,0)</f>
        <v>سرپرست تأسیسات صنعتی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1609</v>
      </c>
      <c r="F131" s="2" t="str">
        <f>VLOOKUP(Table11[[#This Row],[نام کارشناس دفتر فنی]],Table1[],3,0)</f>
        <v>سرپرست تأسیسات صنعتی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1609</v>
      </c>
      <c r="F132" s="2" t="str">
        <f>VLOOKUP(Table11[[#This Row],[نام کارشناس دفتر فنی]],Table1[],3,0)</f>
        <v>سرپرست تأسیسات صنعتی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1609</v>
      </c>
      <c r="F133" s="2" t="str">
        <f>VLOOKUP(Table11[[#This Row],[نام کارشناس دفتر فنی]],Table1[],3,0)</f>
        <v>سرپرست تأسیسات صنعتی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1609</v>
      </c>
      <c r="F134" s="2" t="str">
        <f>VLOOKUP(Table11[[#This Row],[نام کارشناس دفتر فنی]],Table1[],3,0)</f>
        <v>سرپرست تأسیسات صنعتی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1609</v>
      </c>
      <c r="F135" s="2" t="str">
        <f>VLOOKUP(Table11[[#This Row],[نام کارشناس دفتر فنی]],Table1[],3,0)</f>
        <v>سرپرست تأسیسات صنعتی</v>
      </c>
      <c r="G135" s="2" t="s">
        <v>465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1609</v>
      </c>
      <c r="F136" s="2" t="str">
        <f>VLOOKUP(Table11[[#This Row],[نام کارشناس دفتر فنی]],Table1[],3,0)</f>
        <v>سرپرست تأسیسات صنعتی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1609</v>
      </c>
      <c r="F137" s="2" t="str">
        <f>VLOOKUP(Table11[[#This Row],[نام کارشناس دفتر فنی]],Table1[],3,0)</f>
        <v>سرپرست تأسیسات صنعتی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1609</v>
      </c>
      <c r="F138" s="2" t="str">
        <f>VLOOKUP(Table11[[#This Row],[نام کارشناس دفتر فنی]],Table1[],3,0)</f>
        <v>سرپرست تأسیسات صنعتی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1609</v>
      </c>
      <c r="F139" s="2" t="str">
        <f>VLOOKUP(Table11[[#This Row],[نام کارشناس دفتر فنی]],Table1[],3,0)</f>
        <v>سرپرست تأسیسات صنعتی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1609</v>
      </c>
      <c r="F140" s="2" t="str">
        <f>VLOOKUP(Table11[[#This Row],[نام کارشناس دفتر فنی]],Table1[],3,0)</f>
        <v>سرپرست تأسیسات صنعتی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1609</v>
      </c>
      <c r="F141" s="2" t="str">
        <f>VLOOKUP(Table11[[#This Row],[نام کارشناس دفتر فنی]],Table1[],3,0)</f>
        <v>سرپرست تأسیسات صنعتی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1609</v>
      </c>
      <c r="F142" s="2" t="str">
        <f>VLOOKUP(Table11[[#This Row],[نام کارشناس دفتر فنی]],Table1[],3,0)</f>
        <v>سرپرست تأسیسات صنعتی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hidden="1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hidden="1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hidden="1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hidden="1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hidden="1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hidden="1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hidden="1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hidden="1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hidden="1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hidden="1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hidden="1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hidden="1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hidden="1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hidden="1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hidden="1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hidden="1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hidden="1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hidden="1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hidden="1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hidden="1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1663</v>
      </c>
      <c r="F163" s="2" t="str">
        <f>VLOOKUP(Table11[[#This Row],[نام کارشناس دفتر فنی]],Table1[],3,0)</f>
        <v>کارشناس بازرسی وبرنامه ریزی تعمیرات مکانیک(7)</v>
      </c>
      <c r="G163" s="2" t="s">
        <v>465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hidden="1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hidden="1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hidden="1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hidden="1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hidden="1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hidden="1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hidden="1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hidden="1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hidden="1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hidden="1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hidden="1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hidden="1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hidden="1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hidden="1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hidden="1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1609</v>
      </c>
      <c r="F178" s="2" t="str">
        <f>VLOOKUP(Table11[[#This Row],[نام کارشناس دفتر فنی]],Table1[],3,0)</f>
        <v>سرپرست تأسیسات صنعتی</v>
      </c>
      <c r="G178" s="2" t="s">
        <v>465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hidden="1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1609</v>
      </c>
      <c r="F179" s="2" t="str">
        <f>VLOOKUP(Table11[[#This Row],[نام کارشناس دفتر فنی]],Table1[],3,0)</f>
        <v>سرپرست تأسیسات صنعتی</v>
      </c>
      <c r="G179" s="2" t="s">
        <v>465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hidden="1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1609</v>
      </c>
      <c r="F180" s="2" t="str">
        <f>VLOOKUP(Table11[[#This Row],[نام کارشناس دفتر فنی]],Table1[],3,0)</f>
        <v>سرپرست تأسیسات صنعتی</v>
      </c>
      <c r="G180" s="2" t="s">
        <v>465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hidden="1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1609</v>
      </c>
      <c r="F181" s="2" t="str">
        <f>VLOOKUP(Table11[[#This Row],[نام کارشناس دفتر فنی]],Table1[],3,0)</f>
        <v>سرپرست تأسیسات صنعتی</v>
      </c>
      <c r="G181" s="2" t="s">
        <v>465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hidden="1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1609</v>
      </c>
      <c r="F182" s="2" t="str">
        <f>VLOOKUP(Table11[[#This Row],[نام کارشناس دفتر فنی]],Table1[],3,0)</f>
        <v>سرپرست تأسیسات صنعتی</v>
      </c>
      <c r="G182" s="2" t="s">
        <v>465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hidden="1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1609</v>
      </c>
      <c r="F183" s="2" t="str">
        <f>VLOOKUP(Table11[[#This Row],[نام کارشناس دفتر فنی]],Table1[],3,0)</f>
        <v>سرپرست تأسیسات صنعتی</v>
      </c>
      <c r="G183" s="2" t="s">
        <v>465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hidden="1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1609</v>
      </c>
      <c r="F184" s="2" t="str">
        <f>VLOOKUP(Table11[[#This Row],[نام کارشناس دفتر فنی]],Table1[],3,0)</f>
        <v>سرپرست تأسیسات صنعتی</v>
      </c>
      <c r="G184" s="2" t="s">
        <v>465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hidden="1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1609</v>
      </c>
      <c r="F185" s="2" t="str">
        <f>VLOOKUP(Table11[[#This Row],[نام کارشناس دفتر فنی]],Table1[],3,0)</f>
        <v>سرپرست تأسیسات صنعتی</v>
      </c>
      <c r="G185" s="2" t="s">
        <v>465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hidden="1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1609</v>
      </c>
      <c r="F186" s="2" t="str">
        <f>VLOOKUP(Table11[[#This Row],[نام کارشناس دفتر فنی]],Table1[],3,0)</f>
        <v>سرپرست تأسیسات صنعتی</v>
      </c>
      <c r="G186" s="2" t="s">
        <v>465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hidden="1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hidden="1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hidden="1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hidden="1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hidden="1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hidden="1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hidden="1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1663</v>
      </c>
      <c r="F216" s="2" t="str">
        <f>VLOOKUP(Table11[[#This Row],[نام کارشناس دفتر فنی]],Table1[],3,0)</f>
        <v>کارشناس بازرسی وبرنامه ریزی تعمیرات مکانیک(7)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522</v>
      </c>
      <c r="F218" s="2" t="str">
        <f>VLOOKUP(Table11[[#This Row],[نام کارشناس دفتر فنی]],Table1[],3,0)</f>
        <v>کارشناس بازرسی وبرنامه ریزی تعمیرات مکانیک(15)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1663</v>
      </c>
      <c r="F221" s="2" t="str">
        <f>VLOOKUP(Table11[[#This Row],[نام کارشناس دفتر فنی]],Table1[],3,0)</f>
        <v>کارشناس بازرسی وبرنامه ریزی تعمیرات مکانیک(7)</v>
      </c>
      <c r="G221" s="2" t="s">
        <v>465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1663</v>
      </c>
      <c r="F223" s="2" t="str">
        <f>VLOOKUP(Table11[[#This Row],[نام کارشناس دفتر فنی]],Table1[],3,0)</f>
        <v>کارشناس بازرسی وبرنامه ریزی تعمیرات مکانیک(7)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522</v>
      </c>
      <c r="F225" s="2" t="str">
        <f>VLOOKUP(Table11[[#This Row],[نام کارشناس دفتر فنی]],Table1[],3,0)</f>
        <v>کارشناس بازرسی وبرنامه ریزی تعمیرات مکانیک(15)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1663</v>
      </c>
      <c r="F248" s="2" t="str">
        <f>VLOOKUP(Table11[[#This Row],[نام کارشناس دفتر فنی]],Table1[],3,0)</f>
        <v>کارشناس بازرسی وبرنامه ریزی تعمیرات مکانیک(7)</v>
      </c>
      <c r="G248" s="2" t="s">
        <v>465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1609</v>
      </c>
      <c r="F250" s="2" t="str">
        <f>VLOOKUP(Table11[[#This Row],[نام کارشناس دفتر فنی]],Table1[],3,0)</f>
        <v>سرپرست تأسیسات صنعتی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1609</v>
      </c>
      <c r="F251" s="2" t="str">
        <f>VLOOKUP(Table11[[#This Row],[نام کارشناس دفتر فنی]],Table1[],3,0)</f>
        <v>سرپرست تأسیسات صنعتی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1663</v>
      </c>
      <c r="F370" s="2" t="str">
        <f>VLOOKUP(Table11[[#This Row],[نام کارشناس دفتر فنی]],Table1[],3,0)</f>
        <v>کارشناس بازرسی وبرنامه ریزی تعمیرات مکانیک(7)</v>
      </c>
      <c r="G370" s="2" t="s">
        <v>465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1663</v>
      </c>
      <c r="F371" s="2" t="str">
        <f>VLOOKUP(Table11[[#This Row],[نام کارشناس دفتر فنی]],Table1[],3,0)</f>
        <v>کارشناس بازرسی وبرنامه ریزی تعمیرات مکانیک(7)</v>
      </c>
      <c r="G371" s="2" t="s">
        <v>465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hidden="1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hidden="1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hidden="1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hidden="1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hidden="1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hidden="1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hidden="1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hidden="1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hidden="1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hidden="1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hidden="1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1663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465</v>
      </c>
      <c r="H463" s="2" t="str">
        <f>VLOOKUP(Table11[[#This Row],[نام شخص کارشناس نظارت]],Table1[],3,0)</f>
        <v>کارشناس تاسیسات نظارت (1)</v>
      </c>
      <c r="I463" s="8">
        <f>COUNTIF(Table2[کد سیستم],Table11[[#This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1663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1663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1663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34</v>
      </c>
      <c r="H476" s="2" t="str">
        <f>VLOOKUP(Table11[[#This Row],[نام شخص کارشناس نظارت]],Table1[],3,0)</f>
        <v>کارشناس تاسیسات نظارت (3)</v>
      </c>
      <c r="I476" s="8">
        <f>COUNTIF(Table2[کد سیستم],Table11[[#This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1609</v>
      </c>
      <c r="F477" s="2" t="str">
        <f>VLOOKUP(Table11[[#This Row],[نام کارشناس دفتر فنی]],Table1[],3,0)</f>
        <v>سرپرست تأسیسات صنعتی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1609</v>
      </c>
      <c r="F478" s="2" t="str">
        <f>VLOOKUP(Table11[[#This Row],[نام کارشناس دفتر فنی]],Table1[],3,0)</f>
        <v>سرپرست تأسیسات صنعتی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1609</v>
      </c>
      <c r="F479" s="2" t="str">
        <f>VLOOKUP(Table11[[#This Row],[نام کارشناس دفتر فنی]],Table1[],3,0)</f>
        <v>سرپرست تأسیسات صنعتی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hidden="1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1609</v>
      </c>
      <c r="F480" s="2" t="str">
        <f>VLOOKUP(Table11[[#This Row],[نام کارشناس دفتر فنی]],Table1[],3,0)</f>
        <v>سرپرست تأسیسات صنعتی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1609</v>
      </c>
      <c r="F481" s="2" t="str">
        <f>VLOOKUP(Table11[[#This Row],[نام کارشناس دفتر فنی]],Table1[],3,0)</f>
        <v>سرپرست تأسیسات صنعتی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1609</v>
      </c>
      <c r="F482" s="2" t="str">
        <f>VLOOKUP(Table11[[#This Row],[نام کارشناس دفتر فنی]],Table1[],3,0)</f>
        <v>سرپرست تأسیسات صنعتی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1609</v>
      </c>
      <c r="F483" s="2" t="str">
        <f>VLOOKUP(Table11[[#This Row],[نام کارشناس دفتر فنی]],Table1[],3,0)</f>
        <v>سرپرست تأسیسات صنعتی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hidden="1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1609</v>
      </c>
      <c r="F484" s="2" t="str">
        <f>VLOOKUP(Table11[[#This Row],[نام کارشناس دفتر فنی]],Table1[],3,0)</f>
        <v>سرپرست تأسیسات صنعتی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hidden="1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1609</v>
      </c>
      <c r="F485" s="2" t="str">
        <f>VLOOKUP(Table11[[#This Row],[نام کارشناس دفتر فنی]],Table1[],3,0)</f>
        <v>سرپرست تأسیسات صنعتی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1609</v>
      </c>
      <c r="F486" s="2" t="str">
        <f>VLOOKUP(Table11[[#This Row],[نام کارشناس دفتر فنی]],Table1[],3,0)</f>
        <v>سرپرست تأسیسات صنعتی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hidden="1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1609</v>
      </c>
      <c r="F487" s="2" t="str">
        <f>VLOOKUP(Table11[[#This Row],[نام کارشناس دفتر فنی]],Table1[],3,0)</f>
        <v>سرپرست تأسیسات صنعتی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hidden="1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1609</v>
      </c>
      <c r="F488" s="2" t="str">
        <f>VLOOKUP(Table11[[#This Row],[نام کارشناس دفتر فنی]],Table1[],3,0)</f>
        <v>سرپرست تأسیسات صنعتی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hidden="1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1609</v>
      </c>
      <c r="F489" s="2" t="str">
        <f>VLOOKUP(Table11[[#This Row],[نام کارشناس دفتر فنی]],Table1[],3,0)</f>
        <v>سرپرست تأسیسات صنعتی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hidden="1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1609</v>
      </c>
      <c r="F490" s="2" t="str">
        <f>VLOOKUP(Table11[[#This Row],[نام کارشناس دفتر فنی]],Table1[],3,0)</f>
        <v>سرپرست تأسیسات صنعتی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hidden="1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1609</v>
      </c>
      <c r="F491" s="2" t="str">
        <f>VLOOKUP(Table11[[#This Row],[نام کارشناس دفتر فنی]],Table1[],3,0)</f>
        <v>سرپرست تأسیسات صنعتی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1609</v>
      </c>
      <c r="F492" s="2" t="str">
        <f>VLOOKUP(Table11[[#This Row],[نام کارشناس دفتر فنی]],Table1[],3,0)</f>
        <v>سرپرست تأسیسات صنعتی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hidden="1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1609</v>
      </c>
      <c r="F493" s="2" t="str">
        <f>VLOOKUP(Table11[[#This Row],[نام کارشناس دفتر فنی]],Table1[],3,0)</f>
        <v>سرپرست تأسیسات صنعتی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1609</v>
      </c>
      <c r="F494" s="2" t="str">
        <f>VLOOKUP(Table11[[#This Row],[نام کارشناس دفتر فنی]],Table1[],3,0)</f>
        <v>سرپرست تأسیسات صنعتی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1609</v>
      </c>
      <c r="F495" s="2" t="str">
        <f>VLOOKUP(Table11[[#This Row],[نام کارشناس دفتر فنی]],Table1[],3,0)</f>
        <v>سرپرست تأسیسات صنعتی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1609</v>
      </c>
      <c r="F496" s="2" t="str">
        <f>VLOOKUP(Table11[[#This Row],[نام کارشناس دفتر فنی]],Table1[],3,0)</f>
        <v>سرپرست تأسیسات صنعتی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1609</v>
      </c>
      <c r="F497" s="2" t="str">
        <f>VLOOKUP(Table11[[#This Row],[نام کارشناس دفتر فنی]],Table1[],3,0)</f>
        <v>سرپرست تأسیسات صنعتی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1609</v>
      </c>
      <c r="F498" s="2" t="str">
        <f>VLOOKUP(Table11[[#This Row],[نام کارشناس دفتر فنی]],Table1[],3,0)</f>
        <v>سرپرست تأسیسات صنعتی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hidden="1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1609</v>
      </c>
      <c r="F499" s="2" t="str">
        <f>VLOOKUP(Table11[[#This Row],[نام کارشناس دفتر فنی]],Table1[],3,0)</f>
        <v>سرپرست تأسیسات صنعتی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1609</v>
      </c>
      <c r="F500" s="2" t="str">
        <f>VLOOKUP(Table11[[#This Row],[نام کارشناس دفتر فنی]],Table1[],3,0)</f>
        <v>سرپرست تأسیسات صنعتی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1609</v>
      </c>
      <c r="F501" s="2" t="str">
        <f>VLOOKUP(Table11[[#This Row],[نام کارشناس دفتر فنی]],Table1[],3,0)</f>
        <v>سرپرست تأسیسات صنعتی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1609</v>
      </c>
      <c r="F502" s="2" t="str">
        <f>VLOOKUP(Table11[[#This Row],[نام کارشناس دفتر فنی]],Table1[],3,0)</f>
        <v>سرپرست تأسیسات صنعتی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1609</v>
      </c>
      <c r="F503" s="2" t="str">
        <f>VLOOKUP(Table11[[#This Row],[نام کارشناس دفتر فنی]],Table1[],3,0)</f>
        <v>سرپرست تأسیسات صنعتی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1609</v>
      </c>
      <c r="F504" s="2" t="str">
        <f>VLOOKUP(Table11[[#This Row],[نام کارشناس دفتر فنی]],Table1[],3,0)</f>
        <v>سرپرست تأسیسات صنعتی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1609</v>
      </c>
      <c r="F505" s="2" t="str">
        <f>VLOOKUP(Table11[[#This Row],[نام کارشناس دفتر فنی]],Table1[],3,0)</f>
        <v>سرپرست تأسیسات صنعتی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1609</v>
      </c>
      <c r="F506" s="2" t="str">
        <f>VLOOKUP(Table11[[#This Row],[نام کارشناس دفتر فنی]],Table1[],3,0)</f>
        <v>سرپرست تأسیسات صنعتی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1609</v>
      </c>
      <c r="F507" s="2" t="str">
        <f>VLOOKUP(Table11[[#This Row],[نام کارشناس دفتر فنی]],Table1[],3,0)</f>
        <v>سرپرست تأسیسات صنعتی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1609</v>
      </c>
      <c r="F508" s="2" t="str">
        <f>VLOOKUP(Table11[[#This Row],[نام کارشناس دفتر فنی]],Table1[],3,0)</f>
        <v>سرپرست تأسیسات صنعتی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1609</v>
      </c>
      <c r="F509" s="2" t="str">
        <f>VLOOKUP(Table11[[#This Row],[نام کارشناس دفتر فنی]],Table1[],3,0)</f>
        <v>سرپرست تأسیسات صنعتی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1609</v>
      </c>
      <c r="F510" s="2" t="str">
        <f>VLOOKUP(Table11[[#This Row],[نام کارشناس دفتر فنی]],Table1[],3,0)</f>
        <v>سرپرست تأسیسات صنعتی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hidden="1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1609</v>
      </c>
      <c r="F511" s="2" t="str">
        <f>VLOOKUP(Table11[[#This Row],[نام کارشناس دفتر فنی]],Table1[],3,0)</f>
        <v>سرپرست تأسیسات صنعتی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hidden="1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1609</v>
      </c>
      <c r="F512" s="2" t="str">
        <f>VLOOKUP(Table11[[#This Row],[نام کارشناس دفتر فنی]],Table1[],3,0)</f>
        <v>سرپرست تأسیسات صنعتی</v>
      </c>
      <c r="G512" s="2" t="s">
        <v>465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1609</v>
      </c>
      <c r="F513" s="2" t="str">
        <f>VLOOKUP(Table11[[#This Row],[نام کارشناس دفتر فنی]],Table1[],3,0)</f>
        <v>سرپرست تأسیسات صنعتی</v>
      </c>
      <c r="G513" s="2" t="s">
        <v>465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1609</v>
      </c>
      <c r="F514" s="2" t="str">
        <f>VLOOKUP(Table11[[#This Row],[نام کارشناس دفتر فنی]],Table1[],3,0)</f>
        <v>سرپرست تأسیسات صنعتی</v>
      </c>
      <c r="G514" s="2" t="s">
        <v>465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1609</v>
      </c>
      <c r="F515" s="2" t="str">
        <f>VLOOKUP(Table11[[#This Row],[نام کارشناس دفتر فنی]],Table1[],3,0)</f>
        <v>سرپرست تأسیسات صنعتی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1609</v>
      </c>
      <c r="F516" s="2" t="str">
        <f>VLOOKUP(Table11[[#This Row],[نام کارشناس دفتر فنی]],Table1[],3,0)</f>
        <v>سرپرست تأسیسات صنعتی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1609</v>
      </c>
      <c r="F517" s="2" t="str">
        <f>VLOOKUP(Table11[[#This Row],[نام کارشناس دفتر فنی]],Table1[],3,0)</f>
        <v>سرپرست تأسیسات صنعتی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1609</v>
      </c>
      <c r="F518" s="2" t="str">
        <f>VLOOKUP(Table11[[#This Row],[نام کارشناس دفتر فنی]],Table1[],3,0)</f>
        <v>سرپرست تأسیسات صنعتی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465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465</v>
      </c>
      <c r="H522" s="2" t="str">
        <f>VLOOKUP(Table11[[#This Row],[نام شخص کارشناس نظارت]],Table1[],3,0)</f>
        <v>کارشناس تاسیسات نظارت (1)</v>
      </c>
      <c r="I522" s="8">
        <f>COUNTIF(Table2[کد سیستم],Table11[[#This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465</v>
      </c>
      <c r="H523" s="2" t="str">
        <f>VLOOKUP(Table11[[#This Row],[نام شخص کارشناس نظارت]],Table1[],3,0)</f>
        <v>کارشناس تاسیسات نظارت (1)</v>
      </c>
      <c r="I523" s="8">
        <f>COUNTIF(Table2[کد سیستم],Table11[[#This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384</v>
      </c>
      <c r="F554" s="2" t="str">
        <f>VLOOKUP(Table11[[#This Row],[نام کارشناس دفتر فنی]],Table1[],3,0)</f>
        <v>کارشناس بازرسی وبرنامه ریزی تعمیرات مکانیک (1)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384</v>
      </c>
      <c r="F556" s="2" t="str">
        <f>VLOOKUP(Table11[[#This Row],[نام کارشناس دفتر فنی]],Table1[],3,0)</f>
        <v>کارشناس بازرسی وبرنامه ریزی تعمیرات مکانیک (1)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384</v>
      </c>
      <c r="F557" s="2" t="str">
        <f>VLOOKUP(Table11[[#This Row],[نام کارشناس دفتر فنی]],Table1[],3,0)</f>
        <v>کارشناس بازرسی وبرنامه ریزی تعمیرات مکانیک (1)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384</v>
      </c>
      <c r="F558" s="2" t="str">
        <f>VLOOKUP(Table11[[#This Row],[نام کارشناس دفتر فنی]],Table1[],3,0)</f>
        <v>کارشناس بازرسی وبرنامه ریزی تعمیرات مکانیک (1)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384</v>
      </c>
      <c r="F559" s="2" t="str">
        <f>VLOOKUP(Table11[[#This Row],[نام کارشناس دفتر فنی]],Table1[],3,0)</f>
        <v>کارشناس بازرسی وبرنامه ریزی تعمیرات مکانیک (1)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384</v>
      </c>
      <c r="F560" s="2" t="str">
        <f>VLOOKUP(Table11[[#This Row],[نام کارشناس دفتر فنی]],Table1[],3,0)</f>
        <v>کارشناس بازرسی وبرنامه ریزی تعمیرات مکانیک (1)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384</v>
      </c>
      <c r="F561" s="2" t="str">
        <f>VLOOKUP(Table11[[#This Row],[نام کارشناس دفتر فنی]],Table1[],3,0)</f>
        <v>کارشناس بازرسی وبرنامه ریزی تعمیرات مکانیک (1)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hidden="1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hidden="1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1663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hidden="1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1663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hidden="1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1663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hidden="1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1663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hidden="1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1663</v>
      </c>
      <c r="F577" s="2" t="str">
        <f>VLOOKUP(Table11[[#This Row],[نام کارشناس دفتر فنی]],Table1[],3,0)</f>
        <v>کارشناس بازرسی وبرنامه ریزی تعمیرات مکانیک(7)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hidden="1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1663</v>
      </c>
      <c r="F578" s="2" t="str">
        <f>VLOOKUP(Table11[[#This Row],[نام کارشناس دفتر فنی]],Table1[],3,0)</f>
        <v>کارشناس بازرسی وبرنامه ریزی تعمیرات مکانیک(7)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465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465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465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465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384</v>
      </c>
      <c r="F587" s="2" t="str">
        <f>VLOOKUP(Table11[[#This Row],[نام کارشناس دفتر فنی]],Table1[],3,0)</f>
        <v>کارشناس بازرسی وبرنامه ریزی تعمیرات مکانیک (1)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384</v>
      </c>
      <c r="F590" s="2" t="str">
        <f>VLOOKUP(Table11[[#This Row],[نام کارشناس دفتر فنی]],Table1[],3,0)</f>
        <v>کارشناس بازرسی وبرنامه ریزی تعمیرات مکانیک (1)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384</v>
      </c>
      <c r="F591" s="2" t="str">
        <f>VLOOKUP(Table11[[#This Row],[نام کارشناس دفتر فنی]],Table1[],3,0)</f>
        <v>کارشناس بازرسی وبرنامه ریزی تعمیرات مکانیک (1)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384</v>
      </c>
      <c r="F592" s="2" t="str">
        <f>VLOOKUP(Table11[[#This Row],[نام کارشناس دفتر فنی]],Table1[],3,0)</f>
        <v>کارشناس بازرسی وبرنامه ریزی تعمیرات مکانیک (1)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1609</v>
      </c>
      <c r="F593" s="2" t="str">
        <f>VLOOKUP(Table11[[#This Row],[نام کارشناس دفتر فنی]],Table1[],3,0)</f>
        <v>سرپرست تأسیسات صنعتی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569</v>
      </c>
      <c r="F594" s="2" t="str">
        <f>VLOOKUP(Table11[[#This Row],[نام کارشناس دفتر فنی]],Table1[],3,0)</f>
        <v>کارشناس بازرسی وبرنامه ریزی تعمیرات مکانیک(9)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569</v>
      </c>
      <c r="F595" s="2" t="str">
        <f>VLOOKUP(Table11[[#This Row],[نام کارشناس دفتر فنی]],Table1[],3,0)</f>
        <v>کارشناس بازرسی وبرنامه ریزی تعمیرات مکانیک(9)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704</v>
      </c>
      <c r="F596" s="2" t="str">
        <f>VLOOKUP(Table11[[#This Row],[نام کارشناس دفتر فنی]],Table1[],3,0)</f>
        <v>سرپرست تعمیرات تاسیسات نیمه صنعتی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704</v>
      </c>
      <c r="F597" s="2" t="str">
        <f>VLOOKUP(Table11[[#This Row],[نام کارشناس دفتر فنی]],Table1[],3,0)</f>
        <v>سرپرست تعمیرات تاسیسات نیمه صنعتی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704</v>
      </c>
      <c r="F598" s="2" t="str">
        <f>VLOOKUP(Table11[[#This Row],[نام کارشناس دفتر فنی]],Table1[],3,0)</f>
        <v>سرپرست تعمیرات تاسیسات نیمه صنعتی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704</v>
      </c>
      <c r="F599" s="2" t="str">
        <f>VLOOKUP(Table11[[#This Row],[نام کارشناس دفتر فنی]],Table1[],3,0)</f>
        <v>سرپرست تعمیرات تاسیسات نیمه صنعتی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704</v>
      </c>
      <c r="F600" s="2" t="str">
        <f>VLOOKUP(Table11[[#This Row],[نام کارشناس دفتر فنی]],Table1[],3,0)</f>
        <v>سرپرست تعمیرات تاسیسات نیمه صنعتی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704</v>
      </c>
      <c r="F601" s="2" t="str">
        <f>VLOOKUP(Table11[[#This Row],[نام کارشناس دفتر فنی]],Table1[],3,0)</f>
        <v>سرپرست تعمیرات تاسیسات نیمه صنعتی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704</v>
      </c>
      <c r="F602" s="2" t="str">
        <f>VLOOKUP(Table11[[#This Row],[نام کارشناس دفتر فنی]],Table1[],3,0)</f>
        <v>سرپرست تعمیرات تاسیسات نیمه صنعتی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704</v>
      </c>
      <c r="F603" s="2" t="str">
        <f>VLOOKUP(Table11[[#This Row],[نام کارشناس دفتر فنی]],Table1[],3,0)</f>
        <v>سرپرست تعمیرات تاسیسات نیمه صنعتی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704</v>
      </c>
      <c r="F604" s="2" t="str">
        <f>VLOOKUP(Table11[[#This Row],[نام کارشناس دفتر فنی]],Table1[],3,0)</f>
        <v>سرپرست تعمیرات تاسیسات نیمه صنعتی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704</v>
      </c>
      <c r="F605" s="2" t="str">
        <f>VLOOKUP(Table11[[#This Row],[نام کارشناس دفتر فنی]],Table1[],3,0)</f>
        <v>سرپرست تعمیرات تاسیسات نیمه صنعتی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704</v>
      </c>
      <c r="F606" s="2" t="str">
        <f>VLOOKUP(Table11[[#This Row],[نام کارشناس دفتر فنی]],Table1[],3,0)</f>
        <v>سرپرست تعمیرات تاسیسات نیمه صنعتی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704</v>
      </c>
      <c r="F607" s="2" t="str">
        <f>VLOOKUP(Table11[[#This Row],[نام کارشناس دفتر فنی]],Table1[],3,0)</f>
        <v>سرپرست تعمیرات تاسیسات نیمه صنعتی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704</v>
      </c>
      <c r="F608" s="2" t="str">
        <f>VLOOKUP(Table11[[#This Row],[نام کارشناس دفتر فنی]],Table1[],3,0)</f>
        <v>سرپرست تعمیرات تاسیسات نیمه صنعتی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704</v>
      </c>
      <c r="F609" s="2" t="str">
        <f>VLOOKUP(Table11[[#This Row],[نام کارشناس دفتر فنی]],Table1[],3,0)</f>
        <v>سرپرست تعمیرات تاسیسات نیمه صنعتی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704</v>
      </c>
      <c r="F610" s="2" t="str">
        <f>VLOOKUP(Table11[[#This Row],[نام کارشناس دفتر فنی]],Table1[],3,0)</f>
        <v>سرپرست تعمیرات تاسیسات نیمه صنعتی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704</v>
      </c>
      <c r="F611" s="2" t="str">
        <f>VLOOKUP(Table11[[#This Row],[نام کارشناس دفتر فنی]],Table1[],3,0)</f>
        <v>سرپرست تعمیرات تاسیسات نیمه صنعتی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704</v>
      </c>
      <c r="F612" s="2" t="str">
        <f>VLOOKUP(Table11[[#This Row],[نام کارشناس دفتر فنی]],Table1[],3,0)</f>
        <v>سرپرست تعمیرات تاسیسات نیمه صنعتی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704</v>
      </c>
      <c r="F613" s="2" t="str">
        <f>VLOOKUP(Table11[[#This Row],[نام کارشناس دفتر فنی]],Table1[],3,0)</f>
        <v>سرپرست تعمیرات تاسیسات نیمه صنعتی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704</v>
      </c>
      <c r="F614" s="2" t="str">
        <f>VLOOKUP(Table11[[#This Row],[نام کارشناس دفتر فنی]],Table1[],3,0)</f>
        <v>سرپرست تعمیرات تاسیسات نیمه صنعتی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704</v>
      </c>
      <c r="F615" s="2" t="str">
        <f>VLOOKUP(Table11[[#This Row],[نام کارشناس دفتر فنی]],Table1[],3,0)</f>
        <v>سرپرست تعمیرات تاسیسات نیمه صنعتی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704</v>
      </c>
      <c r="F616" s="2" t="str">
        <f>VLOOKUP(Table11[[#This Row],[نام کارشناس دفتر فنی]],Table1[],3,0)</f>
        <v>سرپرست تعمیرات تاسیسات نیمه صنعتی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704</v>
      </c>
      <c r="F617" s="2" t="str">
        <f>VLOOKUP(Table11[[#This Row],[نام کارشناس دفتر فنی]],Table1[],3,0)</f>
        <v>سرپرست تعمیرات تاسیسات نیمه صنعتی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704</v>
      </c>
      <c r="F618" s="2" t="str">
        <f>VLOOKUP(Table11[[#This Row],[نام کارشناس دفتر فنی]],Table1[],3,0)</f>
        <v>سرپرست تعمیرات تاسیسات نیمه صنعتی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704</v>
      </c>
      <c r="F619" s="2" t="str">
        <f>VLOOKUP(Table11[[#This Row],[نام کارشناس دفتر فنی]],Table1[],3,0)</f>
        <v>سرپرست تعمیرات تاسیسات نیمه صنعتی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704</v>
      </c>
      <c r="F620" s="2" t="str">
        <f>VLOOKUP(Table11[[#This Row],[نام کارشناس دفتر فنی]],Table1[],3,0)</f>
        <v>سرپرست تعمیرات تاسیسات نیمه صنعتی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704</v>
      </c>
      <c r="F621" s="2" t="str">
        <f>VLOOKUP(Table11[[#This Row],[نام کارشناس دفتر فنی]],Table1[],3,0)</f>
        <v>سرپرست تعمیرات تاسیسات نیمه صنعتی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704</v>
      </c>
      <c r="F622" s="2" t="str">
        <f>VLOOKUP(Table11[[#This Row],[نام کارشناس دفتر فنی]],Table1[],3,0)</f>
        <v>سرپرست تعمیرات تاسیسات نیمه صنعتی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704</v>
      </c>
      <c r="F623" s="2" t="str">
        <f>VLOOKUP(Table11[[#This Row],[نام کارشناس دفتر فنی]],Table1[],3,0)</f>
        <v>سرپرست تعمیرات تاسیسات نیمه صنعتی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704</v>
      </c>
      <c r="F624" s="2" t="str">
        <f>VLOOKUP(Table11[[#This Row],[نام کارشناس دفتر فنی]],Table1[],3,0)</f>
        <v>سرپرست تعمیرات تاسیسات نیمه صنعتی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704</v>
      </c>
      <c r="F625" s="2" t="str">
        <f>VLOOKUP(Table11[[#This Row],[نام کارشناس دفتر فنی]],Table1[],3,0)</f>
        <v>سرپرست تعمیرات تاسیسات نیمه صنعتی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704</v>
      </c>
      <c r="F626" s="2" t="str">
        <f>VLOOKUP(Table11[[#This Row],[نام کارشناس دفتر فنی]],Table1[],3,0)</f>
        <v>سرپرست تعمیرات تاسیسات نیمه صنعتی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704</v>
      </c>
      <c r="F627" s="2" t="str">
        <f>VLOOKUP(Table11[[#This Row],[نام کارشناس دفتر فنی]],Table1[],3,0)</f>
        <v>سرپرست تعمیرات تاسیسات نیمه صنعتی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704</v>
      </c>
      <c r="F628" s="2" t="str">
        <f>VLOOKUP(Table11[[#This Row],[نام کارشناس دفتر فنی]],Table1[],3,0)</f>
        <v>سرپرست تعمیرات تاسیسات نیمه صنعتی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704</v>
      </c>
      <c r="F629" s="2" t="str">
        <f>VLOOKUP(Table11[[#This Row],[نام کارشناس دفتر فنی]],Table1[],3,0)</f>
        <v>سرپرست تعمیرات تاسیسات نیمه صنعتی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704</v>
      </c>
      <c r="F630" s="2" t="str">
        <f>VLOOKUP(Table11[[#This Row],[نام کارشناس دفتر فنی]],Table1[],3,0)</f>
        <v>سرپرست تعمیرات تاسیسات نیمه صنعتی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704</v>
      </c>
      <c r="F631" s="2" t="str">
        <f>VLOOKUP(Table11[[#This Row],[نام کارشناس دفتر فنی]],Table1[],3,0)</f>
        <v>سرپرست تعمیرات تاسیسات نیمه صنعتی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704</v>
      </c>
      <c r="F632" s="2" t="str">
        <f>VLOOKUP(Table11[[#This Row],[نام کارشناس دفتر فنی]],Table1[],3,0)</f>
        <v>سرپرست تعمیرات تاسیسات نیمه صنعتی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704</v>
      </c>
      <c r="F633" s="2" t="str">
        <f>VLOOKUP(Table11[[#This Row],[نام کارشناس دفتر فنی]],Table1[],3,0)</f>
        <v>سرپرست تعمیرات تاسیسات نیمه صنعتی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704</v>
      </c>
      <c r="F634" s="2" t="str">
        <f>VLOOKUP(Table11[[#This Row],[نام کارشناس دفتر فنی]],Table1[],3,0)</f>
        <v>سرپرست تعمیرات تاسیسات نیمه صنعتی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704</v>
      </c>
      <c r="F635" s="2" t="str">
        <f>VLOOKUP(Table11[[#This Row],[نام کارشناس دفتر فنی]],Table1[],3,0)</f>
        <v>سرپرست تعمیرات تاسیسات نیمه صنعتی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704</v>
      </c>
      <c r="F636" s="2" t="str">
        <f>VLOOKUP(Table11[[#This Row],[نام کارشناس دفتر فنی]],Table1[],3,0)</f>
        <v>سرپرست تعمیرات تاسیسات نیمه صنعتی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704</v>
      </c>
      <c r="F637" s="2" t="str">
        <f>VLOOKUP(Table11[[#This Row],[نام کارشناس دفتر فنی]],Table1[],3,0)</f>
        <v>سرپرست تعمیرات تاسیسات نیمه صنعتی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704</v>
      </c>
      <c r="F638" s="2" t="str">
        <f>VLOOKUP(Table11[[#This Row],[نام کارشناس دفتر فنی]],Table1[],3,0)</f>
        <v>سرپرست تعمیرات تاسیسات نیمه صنعتی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704</v>
      </c>
      <c r="F639" s="2" t="str">
        <f>VLOOKUP(Table11[[#This Row],[نام کارشناس دفتر فنی]],Table1[],3,0)</f>
        <v>سرپرست تعمیرات تاسیسات نیمه صنعتی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704</v>
      </c>
      <c r="F640" s="2" t="str">
        <f>VLOOKUP(Table11[[#This Row],[نام کارشناس دفتر فنی]],Table1[],3,0)</f>
        <v>سرپرست تعمیرات تاسیسات نیمه صنعتی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704</v>
      </c>
      <c r="F641" s="2" t="str">
        <f>VLOOKUP(Table11[[#This Row],[نام کارشناس دفتر فنی]],Table1[],3,0)</f>
        <v>سرپرست تعمیرات تاسیسات نیمه صنعتی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704</v>
      </c>
      <c r="F642" s="2" t="str">
        <f>VLOOKUP(Table11[[#This Row],[نام کارشناس دفتر فنی]],Table1[],3,0)</f>
        <v>سرپرست تعمیرات تاسیسات نیمه صنعتی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704</v>
      </c>
      <c r="F643" s="2" t="str">
        <f>VLOOKUP(Table11[[#This Row],[نام کارشناس دفتر فنی]],Table1[],3,0)</f>
        <v>سرپرست تعمیرات تاسیسات نیمه صنعتی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704</v>
      </c>
      <c r="F644" s="2" t="str">
        <f>VLOOKUP(Table11[[#This Row],[نام کارشناس دفتر فنی]],Table1[],3,0)</f>
        <v>سرپرست تعمیرات تاسیسات نیمه صنعتی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704</v>
      </c>
      <c r="F645" s="2" t="str">
        <f>VLOOKUP(Table11[[#This Row],[نام کارشناس دفتر فنی]],Table1[],3,0)</f>
        <v>سرپرست تعمیرات تاسیسات نیمه صنعتی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704</v>
      </c>
      <c r="F646" s="2" t="str">
        <f>VLOOKUP(Table11[[#This Row],[نام کارشناس دفتر فنی]],Table1[],3,0)</f>
        <v>سرپرست تعمیرات تاسیسات نیمه صنعتی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704</v>
      </c>
      <c r="F647" s="2" t="str">
        <f>VLOOKUP(Table11[[#This Row],[نام کارشناس دفتر فنی]],Table1[],3,0)</f>
        <v>سرپرست تعمیرات تاسیسات نیمه صنعتی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704</v>
      </c>
      <c r="F648" s="2" t="str">
        <f>VLOOKUP(Table11[[#This Row],[نام کارشناس دفتر فنی]],Table1[],3,0)</f>
        <v>سرپرست تعمیرات تاسیسات نیمه صنعتی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384</v>
      </c>
      <c r="F670" s="2" t="str">
        <f>VLOOKUP(Table11[[#This Row],[نام کارشناس دفتر فنی]],Table1[],3,0)</f>
        <v>کارشناس بازرسی وبرنامه ریزی تعمیرات مکانیک (1)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384</v>
      </c>
      <c r="F671" s="2" t="str">
        <f>VLOOKUP(Table11[[#This Row],[نام کارشناس دفتر فنی]],Table1[],3,0)</f>
        <v>کارشناس بازرسی وبرنامه ریزی تعمیرات مکانیک (1)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384</v>
      </c>
      <c r="F672" s="2" t="str">
        <f>VLOOKUP(Table11[[#This Row],[نام کارشناس دفتر فنی]],Table1[],3,0)</f>
        <v>کارشناس بازرسی وبرنامه ریزی تعمیرات مکانیک (1)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384</v>
      </c>
      <c r="F673" s="2" t="str">
        <f>VLOOKUP(Table11[[#This Row],[نام کارشناس دفتر فنی]],Table1[],3,0)</f>
        <v>کارشناس بازرسی وبرنامه ریزی تعمیرات مکانیک (1)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384</v>
      </c>
      <c r="F674" s="2" t="str">
        <f>VLOOKUP(Table11[[#This Row],[نام کارشناس دفتر فنی]],Table1[],3,0)</f>
        <v>کارشناس بازرسی وبرنامه ریزی تعمیرات مکانیک (1)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384</v>
      </c>
      <c r="F675" s="2" t="str">
        <f>VLOOKUP(Table11[[#This Row],[نام کارشناس دفتر فنی]],Table1[],3,0)</f>
        <v>کارشناس بازرسی وبرنامه ریزی تعمیرات مکانیک (1)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hidden="1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704</v>
      </c>
      <c r="F676" s="2" t="str">
        <f>VLOOKUP(Table11[[#This Row],[نام کارشناس دفتر فنی]],Table1[],3,0)</f>
        <v>سرپرست تعمیرات تاسیسات نیمه صنعتی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hidden="1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704</v>
      </c>
      <c r="F677" s="2" t="str">
        <f>VLOOKUP(Table11[[#This Row],[نام کارشناس دفتر فنی]],Table1[],3,0)</f>
        <v>سرپرست تعمیرات تاسیسات نیمه صنعتی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hidden="1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704</v>
      </c>
      <c r="F678" s="2" t="str">
        <f>VLOOKUP(Table11[[#This Row],[نام کارشناس دفتر فنی]],Table1[],3,0)</f>
        <v>سرپرست تعمیرات تاسیسات نیمه صنعتی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hidden="1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704</v>
      </c>
      <c r="F679" s="2" t="str">
        <f>VLOOKUP(Table11[[#This Row],[نام کارشناس دفتر فنی]],Table1[],3,0)</f>
        <v>سرپرست تعمیرات تاسیسات نیمه صنعتی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hidden="1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704</v>
      </c>
      <c r="F680" s="2" t="str">
        <f>VLOOKUP(Table11[[#This Row],[نام کارشناس دفتر فنی]],Table1[],3,0)</f>
        <v>سرپرست تعمیرات تاسیسات نیمه صنعتی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hidden="1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704</v>
      </c>
      <c r="F681" s="2" t="str">
        <f>VLOOKUP(Table11[[#This Row],[نام کارشناس دفتر فنی]],Table1[],3,0)</f>
        <v>سرپرست تعمیرات تاسیسات نیمه صنعتی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hidden="1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704</v>
      </c>
      <c r="F682" s="2" t="str">
        <f>VLOOKUP(Table11[[#This Row],[نام کارشناس دفتر فنی]],Table1[],3,0)</f>
        <v>سرپرست تعمیرات تاسیسات نیمه صنعتی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hidden="1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704</v>
      </c>
      <c r="F683" s="2" t="str">
        <f>VLOOKUP(Table11[[#This Row],[نام کارشناس دفتر فنی]],Table1[],3,0)</f>
        <v>سرپرست تعمیرات تاسیسات نیمه صنعتی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hidden="1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704</v>
      </c>
      <c r="F684" s="2" t="str">
        <f>VLOOKUP(Table11[[#This Row],[نام کارشناس دفتر فنی]],Table1[],3,0)</f>
        <v>سرپرست تعمیرات تاسیسات نیمه صنعتی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hidden="1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704</v>
      </c>
      <c r="F685" s="2" t="str">
        <f>VLOOKUP(Table11[[#This Row],[نام کارشناس دفتر فنی]],Table1[],3,0)</f>
        <v>سرپرست تعمیرات تاسیسات نیمه صنعتی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hidden="1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704</v>
      </c>
      <c r="F686" s="2" t="str">
        <f>VLOOKUP(Table11[[#This Row],[نام کارشناس دفتر فنی]],Table1[],3,0)</f>
        <v>سرپرست تعمیرات تاسیسات نیمه صنعتی</v>
      </c>
      <c r="G686" s="2" t="s">
        <v>465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hidden="1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704</v>
      </c>
      <c r="F687" s="2" t="str">
        <f>VLOOKUP(Table11[[#This Row],[نام کارشناس دفتر فنی]],Table1[],3,0)</f>
        <v>سرپرست تعمیرات تاسیسات نیمه صنعتی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hidden="1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704</v>
      </c>
      <c r="F688" s="2" t="str">
        <f>VLOOKUP(Table11[[#This Row],[نام کارشناس دفتر فنی]],Table1[],3,0)</f>
        <v>سرپرست تعمیرات تاسیسات نیمه صنعتی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hidden="1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704</v>
      </c>
      <c r="F689" s="2" t="str">
        <f>VLOOKUP(Table11[[#This Row],[نام کارشناس دفتر فنی]],Table1[],3,0)</f>
        <v>سرپرست تعمیرات تاسیسات نیمه صنعتی</v>
      </c>
      <c r="G689" s="2" t="s">
        <v>465</v>
      </c>
      <c r="H689" s="2" t="str">
        <f>VLOOKUP(Table11[[#This Row],[نام شخص کارشناس نظارت]],Table1[],3,0)</f>
        <v>کارشناس تاسیسات نظارت (1)</v>
      </c>
      <c r="I689" s="8">
        <f>COUNTIF(Table2[کد سیستم],Table11[[#This Row],[کد سیستم]])</f>
        <v>1</v>
      </c>
    </row>
    <row r="690" spans="1:9" hidden="1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704</v>
      </c>
      <c r="F690" s="2" t="str">
        <f>VLOOKUP(Table11[[#This Row],[نام کارشناس دفتر فنی]],Table1[],3,0)</f>
        <v>سرپرست تعمیرات تاسیسات نیمه صنعتی</v>
      </c>
      <c r="G690" s="2" t="s">
        <v>465</v>
      </c>
      <c r="H690" s="2" t="str">
        <f>VLOOKUP(Table11[[#This Row],[نام شخص کارشناس نظارت]],Table1[],3,0)</f>
        <v>کارشناس تاسیسات نظارت (1)</v>
      </c>
      <c r="I690" s="8">
        <f>COUNTIF(Table2[کد سیستم],Table11[[#This Row],[کد سیستم]])</f>
        <v>1</v>
      </c>
    </row>
    <row r="691" spans="1:9" hidden="1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704</v>
      </c>
      <c r="F691" s="2" t="str">
        <f>VLOOKUP(Table11[[#This Row],[نام کارشناس دفتر فنی]],Table1[],3,0)</f>
        <v>سرپرست تعمیرات تاسیسات نیمه صنعتی</v>
      </c>
      <c r="G691" s="2" t="s">
        <v>465</v>
      </c>
      <c r="H691" s="2" t="str">
        <f>VLOOKUP(Table11[[#This Row],[نام شخص کارشناس نظارت]],Table1[],3,0)</f>
        <v>کارشناس تاسیسات نظارت (1)</v>
      </c>
      <c r="I691" s="8">
        <f>COUNTIF(Table2[کد سیستم],Table11[[#This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1609</v>
      </c>
      <c r="F692" s="2" t="str">
        <f>VLOOKUP(Table11[[#This Row],[نام کارشناس دفتر فنی]],Table1[],3,0)</f>
        <v>سرپرست تأسیسات صنعتی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1609</v>
      </c>
      <c r="F693" s="2" t="str">
        <f>VLOOKUP(Table11[[#This Row],[نام کارشناس دفتر فنی]],Table1[],3,0)</f>
        <v>سرپرست تأسیسات صنعتی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1609</v>
      </c>
      <c r="F694" s="2" t="str">
        <f>VLOOKUP(Table11[[#This Row],[نام کارشناس دفتر فنی]],Table1[],3,0)</f>
        <v>سرپرست تأسیسات صنعتی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1609</v>
      </c>
      <c r="F695" s="2" t="str">
        <f>VLOOKUP(Table11[[#This Row],[نام کارشناس دفتر فنی]],Table1[],3,0)</f>
        <v>سرپرست تأسیسات صنعتی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1609</v>
      </c>
      <c r="F696" s="2" t="str">
        <f>VLOOKUP(Table11[[#This Row],[نام کارشناس دفتر فنی]],Table1[],3,0)</f>
        <v>سرپرست تأسیسات صنعتی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hidden="1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1609</v>
      </c>
      <c r="F697" s="2" t="str">
        <f>VLOOKUP(Table11[[#This Row],[نام کارشناس دفتر فنی]],Table1[],3,0)</f>
        <v>سرپرست تأسیسات صنعتی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hidden="1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1609</v>
      </c>
      <c r="F698" s="2" t="str">
        <f>VLOOKUP(Table11[[#This Row],[نام کارشناس دفتر فنی]],Table1[],3,0)</f>
        <v>سرپرست تأسیسات صنعتی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hidden="1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1609</v>
      </c>
      <c r="F699" s="2" t="str">
        <f>VLOOKUP(Table11[[#This Row],[نام کارشناس دفتر فنی]],Table1[],3,0)</f>
        <v>سرپرست تأسیسات صنعتی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hidden="1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1609</v>
      </c>
      <c r="F700" s="2" t="str">
        <f>VLOOKUP(Table11[[#This Row],[نام کارشناس دفتر فنی]],Table1[],3,0)</f>
        <v>سرپرست تأسیسات صنعتی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hidden="1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1609</v>
      </c>
      <c r="F701" s="2" t="str">
        <f>VLOOKUP(Table11[[#This Row],[نام کارشناس دفتر فنی]],Table1[],3,0)</f>
        <v>سرپرست تأسیسات صنعتی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hidden="1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hidden="1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hidden="1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hidden="1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hidden="1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hidden="1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1663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1663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1663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1663</v>
      </c>
      <c r="F716" s="2" t="str">
        <f>VLOOKUP(Table11[[#This Row],[نام کارشناس دفتر فنی]],Table1[],3,0)</f>
        <v>کارشناس بازرسی وبرنامه ریزی تعمیرات مکانیک(7)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384</v>
      </c>
      <c r="F720" s="2" t="str">
        <f>VLOOKUP(Table11[[#This Row],[نام کارشناس دفتر فنی]],Table1[],3,0)</f>
        <v>کارشناس بازرسی وبرنامه ریزی تعمیرات مکانیک (1)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topLeftCell="A856" zoomScaleNormal="100" workbookViewId="0">
      <selection activeCell="C597" sqref="C597:C617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">
        <v>4005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633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621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447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447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1583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1583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hidden="1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383</v>
      </c>
      <c r="B384" s="12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447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447</v>
      </c>
      <c r="F386" s="2" t="str">
        <f>VLOOKUP(Table4[[#This Row],[نام کارشناس دفتر فنی]],Table1[],3,0)</f>
        <v>کارشناس بازرسی وبرنامه ریزی تعمیرات برق وابزاردقیق(1)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633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633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633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633</v>
      </c>
      <c r="F477" s="2" t="str">
        <f>VLOOKUP(Table4[[#This Row],[نام کارشناس دفتر فنی]],Table1[],3,0)</f>
        <v>کارشناس بازرسی وبرنامه ریزی تعمیرات برق وابزاردقیق(2)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479</v>
      </c>
      <c r="B480" s="12" t="s">
        <v>2648</v>
      </c>
      <c r="C480" s="26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483</v>
      </c>
      <c r="B484" s="12" t="s">
        <v>2656</v>
      </c>
      <c r="C484" s="26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2" t="str">
        <f>VLOOKUP(Table4[[#This Row],[نام شخص کارشناس نظارت]],Table1[],3,0)</f>
        <v>کارشناس برق و ابزار دقیق نظارت (3)</v>
      </c>
      <c r="I491" s="8">
        <f>COUNTIF(Table2[کد سیستم],Table4[[#This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492</v>
      </c>
      <c r="B493" s="12" t="s">
        <v>2674</v>
      </c>
      <c r="C493" s="26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498</v>
      </c>
      <c r="B499" s="12" t="s">
        <v>2686</v>
      </c>
      <c r="C499" s="12" t="s">
        <v>2686</v>
      </c>
      <c r="D499" s="2" t="s">
        <v>3873</v>
      </c>
      <c r="E499" s="2" t="s">
        <v>621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633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621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633</v>
      </c>
      <c r="F508" s="2" t="str">
        <f>VLOOKUP(Table4[[#This Row],[نام کارشناس دفتر فنی]],Table1[],3,0)</f>
        <v>کارشناس بازرسی وبرنامه ریزی تعمیرات برق وابزاردقیق(2)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510</v>
      </c>
      <c r="B511" s="12" t="s">
        <v>2710</v>
      </c>
      <c r="C511" s="26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511</v>
      </c>
      <c r="B512" s="12" t="s">
        <v>2712</v>
      </c>
      <c r="C512" s="26" t="s">
        <v>2712</v>
      </c>
      <c r="D512" s="2" t="s">
        <v>3873</v>
      </c>
      <c r="E512" s="2" t="s">
        <v>621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633</v>
      </c>
      <c r="F518" s="2" t="str">
        <f>VLOOKUP(Table4[[#This Row],[نام کارشناس دفتر فنی]],Table1[],3,0)</f>
        <v>کارشناس بازرسی وبرنامه ریزی تعمیرات برق وابزاردقیق(2)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520</v>
      </c>
      <c r="B521" s="12" t="s">
        <v>2730</v>
      </c>
      <c r="C521" s="26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523</v>
      </c>
      <c r="B524" s="12" t="s">
        <v>2736</v>
      </c>
      <c r="C524" s="26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552</v>
      </c>
      <c r="B553" s="12" t="s">
        <v>2794</v>
      </c>
      <c r="C553" s="26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553</v>
      </c>
      <c r="B554" s="12" t="s">
        <v>2796</v>
      </c>
      <c r="C554" s="26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hidden="1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hidden="1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hidden="1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hidden="1" x14ac:dyDescent="0.25">
      <c r="A580" s="7">
        <v>579</v>
      </c>
      <c r="B580" s="12" t="s">
        <v>2847</v>
      </c>
      <c r="C580" s="26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1287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1287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1287</v>
      </c>
      <c r="H584" s="2" t="str">
        <f>VLOOKUP(Table4[[#This Row],[نام شخص کارشناس نظارت]],Table1[],3,0)</f>
        <v>کارشناس برق و ابزار دقیق نظارت (3)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1287</v>
      </c>
      <c r="H585" s="2" t="str">
        <f>VLOOKUP(Table4[[#This Row],[نام شخص کارشناس نظارت]],Table1[],3,0)</f>
        <v>کارشناس برق و ابزار دقیق نظارت (3)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1287</v>
      </c>
      <c r="H586" s="2" t="str">
        <f>VLOOKUP(Table4[[#This Row],[نام شخص کارشناس نظارت]],Table1[],3,0)</f>
        <v>کارشناس برق و ابزار دقیق نظارت (3)</v>
      </c>
      <c r="I586" s="8">
        <f>COUNTIF(Table2[کد سیستم],Table4[[#This Row],[کد سیستم]])</f>
        <v>1</v>
      </c>
    </row>
    <row r="587" spans="1:9" hidden="1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1583</v>
      </c>
      <c r="F587" s="2" t="str">
        <f>VLOOKUP(Table4[[#This Row],[نام کارشناس دفتر فنی]],Table1[],3,0)</f>
        <v>کارشناس بازرسی وبرنامه ریزی تعمیرات برق وابزاردقیق(3)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633</v>
      </c>
      <c r="F593" s="2" t="str">
        <f>VLOOKUP(Table4[[#This Row],[نام کارشناس دفتر فنی]],Table1[],3,0)</f>
        <v>کارشناس بازرسی وبرنامه ریزی تعمیرات برق وابزاردقیق(2)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763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763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763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763</v>
      </c>
      <c r="H646" s="2" t="str">
        <f>VLOOKUP(Table4[[#This Row],[نام شخص کارشناس نظارت]],Table1[],3,0)</f>
        <v>کارشناس برق و ابزار دقیق نظارت (1)</v>
      </c>
      <c r="I646" s="8">
        <f>COUNTIF(Table2[کد سیستم],Table4[[#This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763</v>
      </c>
      <c r="H647" s="2" t="str">
        <f>VLOOKUP(Table4[[#This Row],[نام شخص کارشناس نظارت]],Table1[],3,0)</f>
        <v>کارشناس برق و ابزار دقیق نظارت (1)</v>
      </c>
      <c r="I647" s="8">
        <f>COUNTIF(Table2[کد سیستم],Table4[[#This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763</v>
      </c>
      <c r="H648" s="2" t="str">
        <f>VLOOKUP(Table4[[#This Row],[نام شخص کارشناس نظارت]],Table1[],3,0)</f>
        <v>کارشناس برق و ابزار دقیق نظارت (1)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3873</v>
      </c>
      <c r="E686" s="2" t="s">
        <v>621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2" t="str">
        <f>VLOOKUP(Table4[[#This Row],[نام شخص کارشناس نظارت]],Table1[],3,0)</f>
        <v>کارشناس برق و ابزار دقیق نظارت (3)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2" t="str">
        <f>VLOOKUP(Table4[[#This Row],[نام شخص کارشناس نظارت]],Table1[],3,0)</f>
        <v>کارشناس برق و ابزار دقیق نظارت (3)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2" t="str">
        <f>VLOOKUP(Table4[[#This Row],[نام شخص کارشناس نظارت]],Table1[],3,0)</f>
        <v>کارشناس برق و ابزار دقیق نظارت (3)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2" t="str">
        <f>VLOOKUP(Table4[[#This Row],[نام شخص کارشناس نظارت]],Table1[],3,0)</f>
        <v>کارشناس برق و ابزار دقیق نظارت (3)</v>
      </c>
      <c r="I691" s="8">
        <f>COUNTIF(Table2[کد سیستم],Table4[[#This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633</v>
      </c>
      <c r="F692" s="2" t="str">
        <f>VLOOKUP(Table4[[#This Row],[نام کارشناس دفتر فنی]],Table1[],3,0)</f>
        <v>کارشناس بازرسی وبرنامه ریزی تعمیرات برق وابزاردقیق(2)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621</v>
      </c>
      <c r="F693" s="2" t="str">
        <f>VLOOKUP(Table4[[#This Row],[نام کارشناس دفتر فنی]],Table1[],3,0)</f>
        <v>کارشناس کالیبراسیون و برنامه ریزی تعمیرات برق وابزاردقیق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621</v>
      </c>
      <c r="F694" s="2" t="str">
        <f>VLOOKUP(Table4[[#This Row],[نام کارشناس دفتر فنی]],Table1[],3,0)</f>
        <v>کارشناس کالیبراسیون و برنامه ریزی تعمیرات برق وابزاردقیق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621</v>
      </c>
      <c r="F695" s="2" t="str">
        <f>VLOOKUP(Table4[[#This Row],[نام کارشناس دفتر فنی]],Table1[],3,0)</f>
        <v>کارشناس کالیبراسیون و برنامه ریزی تعمیرات برق وابزاردقیق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621</v>
      </c>
      <c r="F696" s="2" t="str">
        <f>VLOOKUP(Table4[[#This Row],[نام کارشناس دفتر فنی]],Table1[],3,0)</f>
        <v>کارشناس کالیبراسیون و برنامه ریزی تعمیرات برق وابزاردقیق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447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447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447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447</v>
      </c>
      <c r="F702" s="2" t="str">
        <f>VLOOKUP(Table4[[#This Row],[نام کارشناس دفتر فنی]],Table1[],3,0)</f>
        <v>کارشناس بازرسی وبرنامه ریزی تعمیرات برق وابزاردقیق(1)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hidden="1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1583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1583</v>
      </c>
      <c r="F706" s="2" t="str">
        <f>VLOOKUP(Table4[[#This Row],[نام کارشناس دفتر فنی]],Table1[],3,0)</f>
        <v>کارشناس بازرسی وبرنامه ریزی تعمیرات برق وابزاردقیق(3)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1583</v>
      </c>
      <c r="F707" s="2" t="str">
        <f>VLOOKUP(Table4[[#This Row],[نام کارشناس دفتر فنی]],Table1[],3,0)</f>
        <v>کارشناس بازرسی وبرنامه ریزی تعمیرات برق وابزاردقیق(3)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1583</v>
      </c>
      <c r="F708" s="2" t="str">
        <f>VLOOKUP(Table4[[#This Row],[نام کارشناس دفتر فنی]],Table1[],3,0)</f>
        <v>کارشناس بازرسی وبرنامه ریزی تعمیرات برق وابزاردقیق(3)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1583</v>
      </c>
      <c r="F709" s="2" t="str">
        <f>VLOOKUP(Table4[[#This Row],[نام کارشناس دفتر فنی]],Table1[],3,0)</f>
        <v>کارشناس بازرسی وبرنامه ریزی تعمیرات برق وابزاردقیق(3)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447</v>
      </c>
      <c r="F710" s="2" t="str">
        <f>VLOOKUP(Table4[[#This Row],[نام کارشناس دفتر فنی]],Table1[],3,0)</f>
        <v>کارشناس بازرسی وبرنامه ریزی تعمیرات برق وابزاردقیق(1)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447</v>
      </c>
      <c r="F711" s="2" t="str">
        <f>VLOOKUP(Table4[[#This Row],[نام کارشناس دفتر فنی]],Table1[],3,0)</f>
        <v>کارشناس بازرسی وبرنامه ریزی تعمیرات برق وابزاردقیق(1)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447</v>
      </c>
      <c r="F712" s="2" t="str">
        <f>VLOOKUP(Table4[[#This Row],[نام کارشناس دفتر فنی]],Table1[],3,0)</f>
        <v>کارشناس بازرسی وبرنامه ریزی تعمیرات برق وابزاردقیق(1)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447</v>
      </c>
      <c r="F713" s="2" t="str">
        <f>VLOOKUP(Table4[[#This Row],[نام کارشناس دفتر فنی]],Table1[],3,0)</f>
        <v>کارشناس بازرسی وبرنامه ریزی تعمیرات برق وابزاردقیق(1)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633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763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633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633</v>
      </c>
      <c r="F716" s="2" t="str">
        <f>VLOOKUP(Table4[[#This Row],[نام کارشناس دفتر فنی]],Table1[],3,0)</f>
        <v>کارشناس بازرسی وبرنامه ریزی تعمیرات برق وابزاردقیق(2)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633</v>
      </c>
      <c r="F717" s="2" t="str">
        <f>VLOOKUP(Table4[[#This Row],[نام کارشناس دفتر فنی]],Table1[],3,0)</f>
        <v>کارشناس بازرسی وبرنامه ریزی تعمیرات برق وابزاردقیق(2)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633</v>
      </c>
      <c r="F718" s="2" t="str">
        <f>VLOOKUP(Table4[[#This Row],[نام کارشناس دفتر فنی]],Table1[],3,0)</f>
        <v>کارشناس بازرسی وبرنامه ریزی تعمیرات برق وابزاردقیق(2)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633</v>
      </c>
      <c r="F719" s="2" t="str">
        <f>VLOOKUP(Table4[[#This Row],[نام کارشناس دفتر فنی]],Table1[],3,0)</f>
        <v>کارشناس بازرسی وبرنامه ریزی تعمیرات برق وابزاردقیق(2)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719</v>
      </c>
      <c r="B720" s="12" t="s">
        <v>3125</v>
      </c>
      <c r="C720" s="26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720</v>
      </c>
      <c r="B721" s="12" t="s">
        <v>3130</v>
      </c>
      <c r="C721" s="12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721</v>
      </c>
      <c r="B722" s="26" t="s">
        <v>3960</v>
      </c>
      <c r="C722" s="12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hidden="1" x14ac:dyDescent="0.25">
      <c r="A723" s="7">
        <v>722</v>
      </c>
      <c r="B723" s="26" t="s">
        <v>3961</v>
      </c>
      <c r="C723" s="12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724</v>
      </c>
      <c r="B725" s="12" t="s">
        <v>3135</v>
      </c>
      <c r="C725" s="12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1287</v>
      </c>
      <c r="H727" s="2" t="str">
        <f>VLOOKUP(Table4[[#This Row],[نام شخص کارشناس نظارت]],Table1[],3,0)</f>
        <v>کارشناس برق و ابزار دقیق نظارت (3)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2" t="str">
        <f>VLOOKUP(Table4[[#This Row],[نام شخص کارشناس نظارت]],Table1[],3,0)</f>
        <v>کارشناس برق و ابزار دقیق نظارت (3)</v>
      </c>
      <c r="I728" s="8">
        <f>COUNTIF(Table2[کد سیستم],Table4[[#This Row],[کد سیستم]])</f>
        <v>1</v>
      </c>
    </row>
    <row r="729" spans="1:9" hidden="1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733</v>
      </c>
      <c r="B734" s="12" t="s">
        <v>3160</v>
      </c>
      <c r="C734" s="12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734</v>
      </c>
      <c r="B735" s="12" t="s">
        <v>3162</v>
      </c>
      <c r="C735" s="12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2" t="str">
        <f>VLOOKUP(Table4[[#This Row],[نام شخص کارشناس نظارت]],Table1[],3,0)</f>
        <v>کارشناس برق و ابزار دقیق نظارت (3)</v>
      </c>
      <c r="I737" s="8">
        <f>COUNTIF(Table2[کد سیستم],Table4[[#This Row],[کد سیستم]])</f>
        <v>1</v>
      </c>
    </row>
    <row r="738" spans="1:9" hidden="1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738</v>
      </c>
      <c r="B739" s="12" t="s">
        <v>3171</v>
      </c>
      <c r="C739" s="26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739</v>
      </c>
      <c r="B740" s="12" t="s">
        <v>3174</v>
      </c>
      <c r="C740" s="12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763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740</v>
      </c>
      <c r="B741" s="26" t="s">
        <v>3177</v>
      </c>
      <c r="C741" s="12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hidden="1" x14ac:dyDescent="0.25">
      <c r="A742" s="7">
        <v>741</v>
      </c>
      <c r="B742" s="26" t="s">
        <v>3179</v>
      </c>
      <c r="C742" s="12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749</v>
      </c>
      <c r="B750" s="12" t="s">
        <v>3196</v>
      </c>
      <c r="C750" s="12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753</v>
      </c>
      <c r="B754" s="12" t="s">
        <v>3205</v>
      </c>
      <c r="C754" s="12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hidden="1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hidden="1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hidden="1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hidden="1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hidden="1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hidden="1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hidden="1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hidden="1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hidden="1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hidden="1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621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hidden="1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621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hidden="1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621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hidden="1" x14ac:dyDescent="0.25">
      <c r="A842" s="7">
        <v>841</v>
      </c>
      <c r="B842" s="12" t="s">
        <v>3383</v>
      </c>
      <c r="C842" s="12" t="s">
        <v>3383</v>
      </c>
      <c r="D842" s="2" t="s">
        <v>3873</v>
      </c>
      <c r="E842" s="2" t="s">
        <v>621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hidden="1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621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hidden="1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621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hidden="1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621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hidden="1" x14ac:dyDescent="0.25">
      <c r="A846" s="7">
        <v>845</v>
      </c>
      <c r="B846" s="12" t="s">
        <v>3391</v>
      </c>
      <c r="C846" s="12" t="s">
        <v>3391</v>
      </c>
      <c r="D846" s="2" t="s">
        <v>3873</v>
      </c>
      <c r="E846" s="2" t="s">
        <v>621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hidden="1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621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hidden="1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hidden="1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447</v>
      </c>
      <c r="F849" s="2" t="str">
        <f>VLOOKUP(Table4[[#This Row],[نام کارشناس دفتر فنی]],Table1[],3,0)</f>
        <v>کارشناس بازرسی وبرنامه ریزی تعمیرات برق وابزاردقیق(1)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hidden="1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447</v>
      </c>
      <c r="F850" s="2" t="str">
        <f>VLOOKUP(Table4[[#This Row],[نام کارشناس دفتر فنی]],Table1[],3,0)</f>
        <v>کارشناس بازرسی وبرنامه ریزی تعمیرات برق وابزاردقیق(1)</v>
      </c>
      <c r="G850" s="2" t="s">
        <v>763</v>
      </c>
      <c r="H850" s="2" t="str">
        <f>VLOOKUP(Table4[[#This Row],[نام شخص کارشناس نظارت]],Table1[],3,0)</f>
        <v>کارشناس برق و ابزار دقیق نظارت (1)</v>
      </c>
      <c r="I850" s="8">
        <f>COUNTIF(Table2[کد سیستم],Table4[[#This Row],[کد سیستم]])</f>
        <v>1</v>
      </c>
    </row>
    <row r="851" spans="1:9" hidden="1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447</v>
      </c>
      <c r="F851" s="2" t="str">
        <f>VLOOKUP(Table4[[#This Row],[نام کارشناس دفتر فنی]],Table1[],3,0)</f>
        <v>کارشناس بازرسی وبرنامه ریزی تعمیرات برق وابزاردقیق(1)</v>
      </c>
      <c r="G851" s="2" t="s">
        <v>763</v>
      </c>
      <c r="H851" s="2" t="str">
        <f>VLOOKUP(Table4[[#This Row],[نام شخص کارشناس نظارت]],Table1[],3,0)</f>
        <v>کارشناس برق و ابزار دقیق نظارت (1)</v>
      </c>
      <c r="I851" s="8">
        <f>COUNTIF(Table2[کد سیستم],Table4[[#This Row],[کد سیستم]])</f>
        <v>1</v>
      </c>
    </row>
    <row r="852" spans="1:9" hidden="1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447</v>
      </c>
      <c r="F852" s="2" t="str">
        <f>VLOOKUP(Table4[[#This Row],[نام کارشناس دفتر فنی]],Table1[],3,0)</f>
        <v>کارشناس بازرسی وبرنامه ریزی تعمیرات برق وابزاردقیق(1)</v>
      </c>
      <c r="G852" s="2" t="s">
        <v>763</v>
      </c>
      <c r="H852" s="2" t="str">
        <f>VLOOKUP(Table4[[#This Row],[نام شخص کارشناس نظارت]],Table1[],3,0)</f>
        <v>کارشناس برق و ابزار دقیق نظارت (1)</v>
      </c>
      <c r="I852" s="8">
        <f>COUNTIF(Table2[کد سیستم],Table4[[#This Row],[کد سیستم]])</f>
        <v>1</v>
      </c>
    </row>
    <row r="853" spans="1:9" hidden="1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447</v>
      </c>
      <c r="F853" s="2" t="str">
        <f>VLOOKUP(Table4[[#This Row],[نام کارشناس دفتر فنی]],Table1[],3,0)</f>
        <v>کارشناس بازرسی وبرنامه ریزی تعمیرات برق وابزاردقیق(1)</v>
      </c>
      <c r="G853" s="2" t="s">
        <v>763</v>
      </c>
      <c r="H853" s="2" t="str">
        <f>VLOOKUP(Table4[[#This Row],[نام شخص کارشناس نظارت]],Table1[],3,0)</f>
        <v>کارشناس برق و ابزار دقیق نظارت (1)</v>
      </c>
      <c r="I853" s="8">
        <f>COUNTIF(Table2[کد سیستم],Table4[[#This Row],[کد سیستم]])</f>
        <v>1</v>
      </c>
    </row>
    <row r="854" spans="1:9" hidden="1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447</v>
      </c>
      <c r="F854" s="2" t="str">
        <f>VLOOKUP(Table4[[#This Row],[نام کارشناس دفتر فنی]],Table1[],3,0)</f>
        <v>کارشناس بازرسی وبرنامه ریزی تعمیرات برق وابزاردقیق(1)</v>
      </c>
      <c r="G854" s="2" t="s">
        <v>763</v>
      </c>
      <c r="H854" s="2" t="str">
        <f>VLOOKUP(Table4[[#This Row],[نام شخص کارشناس نظارت]],Table1[],3,0)</f>
        <v>کارشناس برق و ابزار دقیق نظارت (1)</v>
      </c>
      <c r="I854" s="8">
        <f>COUNTIF(Table2[کد سیستم],Table4[[#This Row],[کد سیستم]])</f>
        <v>1</v>
      </c>
    </row>
    <row r="855" spans="1:9" hidden="1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447</v>
      </c>
      <c r="F855" s="2" t="str">
        <f>VLOOKUP(Table4[[#This Row],[نام کارشناس دفتر فنی]],Table1[],3,0)</f>
        <v>کارشناس بازرسی وبرنامه ریزی تعمیرات برق وابزاردقیق(1)</v>
      </c>
      <c r="G855" s="2" t="s">
        <v>763</v>
      </c>
      <c r="H855" s="2" t="str">
        <f>VLOOKUP(Table4[[#This Row],[نام شخص کارشناس نظارت]],Table1[],3,0)</f>
        <v>کارشناس برق و ابزار دقیق نظارت (1)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621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621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621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621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621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621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621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621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621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621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621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621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621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621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621</v>
      </c>
      <c r="F879" s="2" t="str">
        <f>VLOOKUP(Table4[[#This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2" t="str">
        <f>VLOOKUP(Table4[[#This Row],[نام شخص کارشناس نظارت]],Table1[],3,0)</f>
        <v>کارشناس برق و ابزار دقیق نظارت (3)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621</v>
      </c>
      <c r="F880" s="2" t="str">
        <f>VLOOKUP(Table4[[#This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2" t="str">
        <f>VLOOKUP(Table4[[#This Row],[نام شخص کارشناس نظارت]],Table1[],3,0)</f>
        <v>کارشناس برق و ابزار دقیق نظارت (3)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621</v>
      </c>
      <c r="F881" s="2" t="str">
        <f>VLOOKUP(Table4[[#This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2" t="str">
        <f>VLOOKUP(Table4[[#This Row],[نام شخص کارشناس نظارت]],Table1[],3,0)</f>
        <v>کارشناس برق و ابزار دقیق نظارت (3)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621</v>
      </c>
      <c r="F882" s="2" t="str">
        <f>VLOOKUP(Table4[[#This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2" t="str">
        <f>VLOOKUP(Table4[[#This Row],[نام شخص کارشناس نظارت]],Table1[],3,0)</f>
        <v>کارشناس برق و ابزار دقیق نظارت (3)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621</v>
      </c>
      <c r="F883" s="2" t="str">
        <f>VLOOKUP(Table4[[#This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2" t="str">
        <f>VLOOKUP(Table4[[#This Row],[نام شخص کارشناس نظارت]],Table1[],3,0)</f>
        <v>کارشناس برق و ابزار دقیق نظارت (3)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621</v>
      </c>
      <c r="F884" s="2" t="str">
        <f>VLOOKUP(Table4[[#This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2" t="str">
        <f>VLOOKUP(Table4[[#This Row],[نام شخص کارشناس نظارت]],Table1[],3,0)</f>
        <v>کارشناس برق و ابزار دقیق نظارت (3)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621</v>
      </c>
      <c r="F885" s="2" t="str">
        <f>VLOOKUP(Table4[[#This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2" t="str">
        <f>VLOOKUP(Table4[[#This Row],[نام شخص کارشناس نظارت]],Table1[],3,0)</f>
        <v>کارشناس برق و ابزار دقیق نظارت (3)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621</v>
      </c>
      <c r="F886" s="2" t="str">
        <f>VLOOKUP(Table4[[#This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2" t="str">
        <f>VLOOKUP(Table4[[#This Row],[نام شخص کارشناس نظارت]],Table1[],3,0)</f>
        <v>کارشناس برق و ابزار دقیق نظارت (3)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621</v>
      </c>
      <c r="F887" s="2" t="str">
        <f>VLOOKUP(Table4[[#This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2" t="str">
        <f>VLOOKUP(Table4[[#This Row],[نام شخص کارشناس نظارت]],Table1[],3,0)</f>
        <v>کارشناس برق و ابزار دقیق نظارت (3)</v>
      </c>
      <c r="I887" s="8">
        <f>COUNTIF(Table2[کد سیستم],Table4[[#This Row],[کد سیستم]])</f>
        <v>1</v>
      </c>
    </row>
    <row r="888" spans="1:9" hidden="1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633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633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633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633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633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633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633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633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633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633</v>
      </c>
      <c r="F897" s="2" t="str">
        <f>VLOOKUP(Table4[[#This Row],[نام کارشناس دفتر فنی]],Table1[],3,0)</f>
        <v>کارشناس بازرسی وبرنامه ریزی تعمیرات برق وابزاردقیق(2)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633</v>
      </c>
      <c r="F898" s="2" t="str">
        <f>VLOOKUP(Table4[[#This Row],[نام کارشناس دفتر فنی]],Table1[],3,0)</f>
        <v>کارشناس بازرسی وبرنامه ریزی تعمیرات برق وابزاردقیق(2)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633</v>
      </c>
      <c r="F899" s="2" t="str">
        <f>VLOOKUP(Table4[[#This Row],[نام کارشناس دفتر فنی]],Table1[],3,0)</f>
        <v>کارشناس بازرسی وبرنامه ریزی تعمیرات برق وابزاردقیق(2)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633</v>
      </c>
      <c r="F900" s="2" t="str">
        <f>VLOOKUP(Table4[[#This Row],[نام کارشناس دفتر فنی]],Table1[],3,0)</f>
        <v>کارشناس بازرسی وبرنامه ریزی تعمیرات برق وابزاردقیق(2)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633</v>
      </c>
      <c r="F901" s="2" t="str">
        <f>VLOOKUP(Table4[[#This Row],[نام کارشناس دفتر فنی]],Table1[],3,0)</f>
        <v>کارشناس بازرسی وبرنامه ریزی تعمیرات برق وابزاردقیق(2)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633</v>
      </c>
      <c r="F902" s="2" t="str">
        <f>VLOOKUP(Table4[[#This Row],[نام کارشناس دفتر فنی]],Table1[],3,0)</f>
        <v>کارشناس بازرسی وبرنامه ریزی تعمیرات برق وابزاردقیق(2)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633</v>
      </c>
      <c r="F903" s="2" t="str">
        <f>VLOOKUP(Table4[[#This Row],[نام کارشناس دفتر فنی]],Table1[],3,0)</f>
        <v>کارشناس بازرسی وبرنامه ریزی تعمیرات برق وابزاردقیق(2)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633</v>
      </c>
      <c r="F904" s="2" t="str">
        <f>VLOOKUP(Table4[[#This Row],[نام کارشناس دفتر فنی]],Table1[],3,0)</f>
        <v>کارشناس بازرسی وبرنامه ریزی تعمیرات برق وابزاردقیق(2)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633</v>
      </c>
      <c r="F905" s="2" t="str">
        <f>VLOOKUP(Table4[[#This Row],[نام کارشناس دفتر فنی]],Table1[],3,0)</f>
        <v>کارشناس بازرسی وبرنامه ریزی تعمیرات برق وابزاردقیق(2)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447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447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447</v>
      </c>
      <c r="F1033" s="2" t="str">
        <f>VLOOKUP(Table4[[#This Row],[نام کارشناس دفتر فنی]],Table1[],3,0)</f>
        <v>کارشناس بازرسی وبرنامه ریزی تعمیرات برق وابزاردقیق(1)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447</v>
      </c>
      <c r="F1034" s="2" t="str">
        <f>VLOOKUP(Table4[[#This Row],[نام کارشناس دفتر فنی]],Table1[],3,0)</f>
        <v>کارشناس بازرسی وبرنامه ریزی تعمیرات برق وابزاردقیق(1)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447</v>
      </c>
      <c r="F1035" s="2" t="str">
        <f>VLOOKUP(Table4[[#This Row],[نام کارشناس دفتر فنی]],Table1[],3,0)</f>
        <v>کارشناس بازرسی وبرنامه ریزی تعمیرات برق وابزاردقیق(1)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447</v>
      </c>
      <c r="F1036" s="2" t="str">
        <f>VLOOKUP(Table4[[#This Row],[نام کارشناس دفتر فنی]],Table1[],3,0)</f>
        <v>کارشناس بازرسی وبرنامه ریزی تعمیرات برق وابزاردقیق(1)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447</v>
      </c>
      <c r="F1037" s="2" t="str">
        <f>VLOOKUP(Table4[[#This Row],[نام کارشناس دفتر فنی]],Table1[],3,0)</f>
        <v>کارشناس بازرسی وبرنامه ریزی تعمیرات برق وابزاردقیق(1)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447</v>
      </c>
      <c r="F1038" s="2" t="str">
        <f>VLOOKUP(Table4[[#This Row],[نام کارشناس دفتر فنی]],Table1[],3,0)</f>
        <v>کارشناس بازرسی وبرنامه ریزی تعمیرات برق وابزاردقیق(1)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447</v>
      </c>
      <c r="F1039" s="2" t="str">
        <f>VLOOKUP(Table4[[#This Row],[نام کارشناس دفتر فنی]],Table1[],3,0)</f>
        <v>کارشناس بازرسی وبرنامه ریزی تعمیرات برق وابزاردقیق(1)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447</v>
      </c>
      <c r="F1040" s="2" t="str">
        <f>VLOOKUP(Table4[[#This Row],[نام کارشناس دفتر فنی]],Table1[],3,0)</f>
        <v>کارشناس بازرسی وبرنامه ریزی تعمیرات برق وابزاردقیق(1)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447</v>
      </c>
      <c r="F1041" s="2" t="str">
        <f>VLOOKUP(Table4[[#This Row],[نام کارشناس دفتر فنی]],Table1[],3,0)</f>
        <v>کارشناس بازرسی وبرنامه ریزی تعمیرات برق وابزاردقیق(1)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hidden="1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hidden="1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hidden="1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hidden="1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hidden="1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hidden="1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hidden="1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hidden="1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hidden="1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hidden="1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hidden="1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hidden="1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hidden="1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hidden="1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633</v>
      </c>
      <c r="F1082" s="2" t="str">
        <f>VLOOKUP(Table4[[#This Row],[نام کارشناس دفتر فنی]],Table1[],3,0)</f>
        <v>کارشناس بازرسی وبرنامه ریزی تعمیرات برق وابزاردقیق(2)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hidden="1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hidden="1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633</v>
      </c>
      <c r="F1084" s="2" t="str">
        <f>VLOOKUP(Table4[[#This Row],[نام کارشناس دفتر فنی]],Table1[],3,0)</f>
        <v>کارشناس بازرسی وبرنامه ریزی تعمیرات برق وابزاردقیق(2)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hidden="1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447</v>
      </c>
      <c r="F1085" s="2" t="str">
        <f>VLOOKUP(Table4[[#This Row],[نام کارشناس دفتر فنی]],Table1[],3,0)</f>
        <v>کارشناس بازرسی وبرنامه ریزی تعمیرات برق وابزاردقیق(1)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hidden="1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447</v>
      </c>
      <c r="F1086" s="2" t="str">
        <f>VLOOKUP(Table4[[#This Row],[نام کارشناس دفتر فنی]],Table1[],3,0)</f>
        <v>کارشناس بازرسی وبرنامه ریزی تعمیرات برق وابزاردقیق(1)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hidden="1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447</v>
      </c>
      <c r="F1087" s="2" t="str">
        <f>VLOOKUP(Table4[[#This Row],[نام کارشناس دفتر فنی]],Table1[],3,0)</f>
        <v>کارشناس بازرسی وبرنامه ریزی تعمیرات برق وابزاردقیق(1)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hidden="1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447</v>
      </c>
      <c r="F1088" s="2" t="str">
        <f>VLOOKUP(Table4[[#This Row],[نام کارشناس دفتر فنی]],Table1[],3,0)</f>
        <v>کارشناس بازرسی وبرنامه ریزی تعمیرات برق وابزاردقیق(1)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hidden="1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447</v>
      </c>
      <c r="F1089" s="2" t="str">
        <f>VLOOKUP(Table4[[#This Row],[نام کارشناس دفتر فنی]],Table1[],3,0)</f>
        <v>کارشناس بازرسی وبرنامه ریزی تعمیرات برق وابزاردقیق(1)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hidden="1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447</v>
      </c>
      <c r="F1090" s="2" t="str">
        <f>VLOOKUP(Table4[[#This Row],[نام کارشناس دفتر فنی]],Table1[],3,0)</f>
        <v>کارشناس بازرسی وبرنامه ریزی تعمیرات برق وابزاردقیق(1)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hidden="1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447</v>
      </c>
      <c r="F1091" s="2" t="str">
        <f>VLOOKUP(Table4[[#This Row],[نام کارشناس دفتر فنی]],Table1[],3,0)</f>
        <v>کارشناس بازرسی وبرنامه ریزی تعمیرات برق وابزاردقیق(1)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hidden="1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447</v>
      </c>
      <c r="F1092" s="2" t="str">
        <f>VLOOKUP(Table4[[#This Row],[نام کارشناس دفتر فنی]],Table1[],3,0)</f>
        <v>کارشناس بازرسی وبرنامه ریزی تعمیرات برق وابزاردقیق(1)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hidden="1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hidden="1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hidden="1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hidden="1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topLeftCell="A290" zoomScaleNormal="100" workbookViewId="0">
      <selection activeCell="C857" sqref="C857:G887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633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621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447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447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1583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1583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447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447</v>
      </c>
      <c r="F386" s="2" t="str">
        <f>VLOOKUP(Table5[[#This Row],[نام کارشناس دفتر فنی]],Table1[],3,0)</f>
        <v>کارشناس بازرسی وبرنامه ریزی تعمیرات برق وابزاردقیق(1)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hidden="1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633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633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633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633</v>
      </c>
      <c r="F477" s="2" t="str">
        <f>VLOOKUP(Table5[[#This Row],[نام کارشناس دفتر فنی]],Table1[],3,0)</f>
        <v>کارشناس بازرسی وبرنامه ریزی تعمیرات برق وابزاردقیق(2)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hidden="1" x14ac:dyDescent="0.25">
      <c r="A480" s="7">
        <v>479</v>
      </c>
      <c r="B480" s="12" t="s">
        <v>2648</v>
      </c>
      <c r="C480" s="26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hidden="1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hidden="1" x14ac:dyDescent="0.25">
      <c r="A485" s="7">
        <v>484</v>
      </c>
      <c r="B485" s="12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hidden="1" x14ac:dyDescent="0.25">
      <c r="A487" s="7">
        <v>486</v>
      </c>
      <c r="B487" s="12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hidden="1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hidden="1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hidden="1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hidden="1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2" t="str">
        <f>VLOOKUP(Table5[[#This Row],[نام شخص کارشناس نظارت]],Table1[],3,0)</f>
        <v>کارشناس برق و ابزار دقیق نظارت (3)</v>
      </c>
      <c r="I491" s="8">
        <f>COUNTIF(Table2[کد سیستم],Table5[[#This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hidden="1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hidden="1" x14ac:dyDescent="0.25">
      <c r="A499" s="7">
        <v>498</v>
      </c>
      <c r="B499" s="26" t="s">
        <v>2686</v>
      </c>
      <c r="C499" s="12" t="s">
        <v>2686</v>
      </c>
      <c r="D499" s="2" t="s">
        <v>3875</v>
      </c>
      <c r="E499" s="2" t="s">
        <v>621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633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621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633</v>
      </c>
      <c r="F508" s="2" t="str">
        <f>VLOOKUP(Table5[[#This Row],[نام کارشناس دفتر فنی]],Table1[],3,0)</f>
        <v>کارشناس بازرسی وبرنامه ریزی تعمیرات برق وابزاردقیق(2)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hidden="1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hidden="1" x14ac:dyDescent="0.25">
      <c r="A512" s="7">
        <v>511</v>
      </c>
      <c r="B512" s="26" t="s">
        <v>2712</v>
      </c>
      <c r="C512" s="12" t="s">
        <v>2712</v>
      </c>
      <c r="D512" s="2" t="s">
        <v>3875</v>
      </c>
      <c r="E512" s="2" t="s">
        <v>621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633</v>
      </c>
      <c r="F518" s="2" t="str">
        <f>VLOOKUP(Table5[[#This Row],[نام کارشناس دفتر فنی]],Table1[],3,0)</f>
        <v>کارشناس بازرسی وبرنامه ریزی تعمیرات برق وابزاردقیق(2)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hidden="1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hidden="1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hidden="1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hidden="1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hidden="1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hidden="1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hidden="1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hidden="1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hidden="1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hidden="1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hidden="1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hidden="1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hidden="1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hidden="1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hidden="1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hidden="1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hidden="1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hidden="1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hidden="1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hidden="1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hidden="1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hidden="1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hidden="1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hidden="1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hidden="1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hidden="1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hidden="1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hidden="1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hidden="1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hidden="1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hidden="1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hidden="1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hidden="1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hidden="1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hidden="1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hidden="1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hidden="1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hidden="1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hidden="1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hidden="1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hidden="1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hidden="1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hidden="1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hidden="1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hidden="1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hidden="1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hidden="1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hidden="1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hidden="1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hidden="1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hidden="1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hidden="1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hidden="1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hidden="1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hidden="1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hidden="1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hidden="1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hidden="1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hidden="1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1583</v>
      </c>
      <c r="F587" s="2" t="str">
        <f>VLOOKUP(Table5[[#This Row],[نام کارشناس دفتر فنی]],Table1[],3,0)</f>
        <v>کارشناس بازرسی وبرنامه ریزی تعمیرات برق وابزاردقیق(3)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hidden="1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hidden="1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hidden="1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hidden="1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hidden="1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633</v>
      </c>
      <c r="F593" s="2" t="str">
        <f>VLOOKUP(Table5[[#This Row],[نام کارشناس دفتر فنی]],Table1[],3,0)</f>
        <v>کارشناس بازرسی وبرنامه ریزی تعمیرات برق وابزاردقیق(2)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2971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763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 t="s">
        <v>2971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763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2971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763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 t="s">
        <v>2971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763</v>
      </c>
      <c r="H646" s="2" t="str">
        <f>VLOOKUP(Table5[[#This Row],[نام شخص کارشناس نظارت]],Table1[],3,0)</f>
        <v>کارشناس برق و ابزار دقیق نظارت (1)</v>
      </c>
      <c r="I646" s="8">
        <f>COUNTIF(Table2[کد سیستم],Table5[[#This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2971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763</v>
      </c>
      <c r="H647" s="2" t="str">
        <f>VLOOKUP(Table5[[#This Row],[نام شخص کارشناس نظارت]],Table1[],3,0)</f>
        <v>کارشناس برق و ابزار دقیق نظارت (1)</v>
      </c>
      <c r="I647" s="8">
        <f>COUNTIF(Table2[کد سیستم],Table5[[#This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2971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763</v>
      </c>
      <c r="H648" s="2" t="str">
        <f>VLOOKUP(Table5[[#This Row],[نام شخص کارشناس نظارت]],Table1[],3,0)</f>
        <v>کارشناس برق و ابزار دقیق نظارت (1)</v>
      </c>
      <c r="I648" s="8">
        <f>COUNTIF(Table2[کد سیستم],Table5[[#This Row],[کد سیستم]])</f>
        <v>1</v>
      </c>
    </row>
    <row r="649" spans="1:9" hidden="1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hidden="1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hidden="1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hidden="1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hidden="1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hidden="1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hidden="1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hidden="1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hidden="1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hidden="1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hidden="1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hidden="1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hidden="1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hidden="1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hidden="1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hidden="1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hidden="1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hidden="1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hidden="1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hidden="1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hidden="1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hidden="1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hidden="1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hidden="1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hidden="1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hidden="1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hidden="1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hidden="1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hidden="1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hidden="1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hidden="1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hidden="1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hidden="1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hidden="1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hidden="1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hidden="1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hidden="1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hidden="1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621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hidden="1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hidden="1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2" t="str">
        <f>VLOOKUP(Table5[[#This Row],[نام شخص کارشناس نظارت]],Table1[],3,0)</f>
        <v>کارشناس برق و ابزار دقیق نظارت (3)</v>
      </c>
      <c r="I688" s="8">
        <f>COUNTIF(Table2[کد سیستم],Table5[[#This Row],[کد سیستم]])</f>
        <v>1</v>
      </c>
    </row>
    <row r="689" spans="1:9" hidden="1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2" t="str">
        <f>VLOOKUP(Table5[[#This Row],[نام شخص کارشناس نظارت]],Table1[],3,0)</f>
        <v>کارشناس برق و ابزار دقیق نظارت (3)</v>
      </c>
      <c r="I689" s="8">
        <f>COUNTIF(Table2[کد سیستم],Table5[[#This Row],[کد سیستم]])</f>
        <v>1</v>
      </c>
    </row>
    <row r="690" spans="1:9" hidden="1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2" t="str">
        <f>VLOOKUP(Table5[[#This Row],[نام شخص کارشناس نظارت]],Table1[],3,0)</f>
        <v>کارشناس برق و ابزار دقیق نظارت (3)</v>
      </c>
      <c r="I690" s="8">
        <f>COUNTIF(Table2[کد سیستم],Table5[[#This Row],[کد سیستم]])</f>
        <v>1</v>
      </c>
    </row>
    <row r="691" spans="1:9" hidden="1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2" t="str">
        <f>VLOOKUP(Table5[[#This Row],[نام شخص کارشناس نظارت]],Table1[],3,0)</f>
        <v>کارشناس برق و ابزار دقیق نظارت (3)</v>
      </c>
      <c r="I691" s="8">
        <f>COUNTIF(Table2[کد سیستم],Table5[[#This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633</v>
      </c>
      <c r="F692" s="2" t="str">
        <f>VLOOKUP(Table5[[#This Row],[نام کارشناس دفتر فنی]],Table1[],3,0)</f>
        <v>کارشناس بازرسی وبرنامه ریزی تعمیرات برق وابزاردقیق(2)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621</v>
      </c>
      <c r="F693" s="2" t="str">
        <f>VLOOKUP(Table5[[#This Row],[نام کارشناس دفتر فنی]],Table1[],3,0)</f>
        <v>کارشناس کالیبراسیون و برنامه ریزی تعمیرات برق وابزاردقیق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621</v>
      </c>
      <c r="F694" s="2" t="str">
        <f>VLOOKUP(Table5[[#This Row],[نام کارشناس دفتر فنی]],Table1[],3,0)</f>
        <v>کارشناس کالیبراسیون و برنامه ریزی تعمیرات برق وابزاردقیق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621</v>
      </c>
      <c r="F695" s="2" t="str">
        <f>VLOOKUP(Table5[[#This Row],[نام کارشناس دفتر فنی]],Table1[],3,0)</f>
        <v>کارشناس کالیبراسیون و برنامه ریزی تعمیرات برق وابزاردقیق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621</v>
      </c>
      <c r="F696" s="2" t="str">
        <f>VLOOKUP(Table5[[#This Row],[نام کارشناس دفتر فنی]],Table1[],3,0)</f>
        <v>کارشناس کالیبراسیون و برنامه ریزی تعمیرات برق وابزاردقیق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447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447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447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447</v>
      </c>
      <c r="F702" s="2" t="str">
        <f>VLOOKUP(Table5[[#This Row],[نام کارشناس دفتر فنی]],Table1[],3,0)</f>
        <v>کارشناس بازرسی وبرنامه ریزی تعمیرات برق وابزاردقیق(1)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1583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1583</v>
      </c>
      <c r="F706" s="2" t="str">
        <f>VLOOKUP(Table5[[#This Row],[نام کارشناس دفتر فنی]],Table1[],3,0)</f>
        <v>کارشناس بازرسی وبرنامه ریزی تعمیرات برق وابزاردقیق(3)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1583</v>
      </c>
      <c r="F707" s="2" t="str">
        <f>VLOOKUP(Table5[[#This Row],[نام کارشناس دفتر فنی]],Table1[],3,0)</f>
        <v>کارشناس بازرسی وبرنامه ریزی تعمیرات برق وابزاردقیق(3)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1583</v>
      </c>
      <c r="F708" s="2" t="str">
        <f>VLOOKUP(Table5[[#This Row],[نام کارشناس دفتر فنی]],Table1[],3,0)</f>
        <v>کارشناس بازرسی وبرنامه ریزی تعمیرات برق وابزاردقیق(3)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1583</v>
      </c>
      <c r="F709" s="2" t="str">
        <f>VLOOKUP(Table5[[#This Row],[نام کارشناس دفتر فنی]],Table1[],3,0)</f>
        <v>کارشناس بازرسی وبرنامه ریزی تعمیرات برق وابزاردقیق(3)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447</v>
      </c>
      <c r="F710" s="2" t="str">
        <f>VLOOKUP(Table5[[#This Row],[نام کارشناس دفتر فنی]],Table1[],3,0)</f>
        <v>کارشناس بازرسی وبرنامه ریزی تعمیرات برق وابزاردقیق(1)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447</v>
      </c>
      <c r="F711" s="2" t="str">
        <f>VLOOKUP(Table5[[#This Row],[نام کارشناس دفتر فنی]],Table1[],3,0)</f>
        <v>کارشناس بازرسی وبرنامه ریزی تعمیرات برق وابزاردقیق(1)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447</v>
      </c>
      <c r="F712" s="2" t="str">
        <f>VLOOKUP(Table5[[#This Row],[نام کارشناس دفتر فنی]],Table1[],3,0)</f>
        <v>کارشناس بازرسی وبرنامه ریزی تعمیرات برق وابزاردقیق(1)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447</v>
      </c>
      <c r="F713" s="2" t="str">
        <f>VLOOKUP(Table5[[#This Row],[نام کارشناس دفتر فنی]],Table1[],3,0)</f>
        <v>کارشناس بازرسی وبرنامه ریزی تعمیرات برق وابزاردقیق(1)</v>
      </c>
      <c r="G713" s="2" t="s">
        <v>763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hidden="1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633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763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hidden="1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633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763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hidden="1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633</v>
      </c>
      <c r="F716" s="2" t="str">
        <f>VLOOKUP(Table5[[#This Row],[نام کارشناس دفتر فنی]],Table1[],3,0)</f>
        <v>کارشناس بازرسی وبرنامه ریزی تعمیرات برق وابزاردقیق(2)</v>
      </c>
      <c r="G716" s="2" t="s">
        <v>763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633</v>
      </c>
      <c r="F717" s="2" t="str">
        <f>VLOOKUP(Table5[[#This Row],[نام کارشناس دفتر فنی]],Table1[],3,0)</f>
        <v>کارشناس بازرسی وبرنامه ریزی تعمیرات برق وابزاردقیق(2)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633</v>
      </c>
      <c r="F718" s="2" t="str">
        <f>VLOOKUP(Table5[[#This Row],[نام کارشناس دفتر فنی]],Table1[],3,0)</f>
        <v>کارشناس بازرسی وبرنامه ریزی تعمیرات برق وابزاردقیق(2)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633</v>
      </c>
      <c r="F719" s="2" t="str">
        <f>VLOOKUP(Table5[[#This Row],[نام کارشناس دفتر فنی]],Table1[],3,0)</f>
        <v>کارشناس بازرسی وبرنامه ریزی تعمیرات برق وابزاردقیق(2)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hidden="1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hidden="1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hidden="1" x14ac:dyDescent="0.25">
      <c r="A722" s="7">
        <v>721</v>
      </c>
      <c r="B722" s="26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hidden="1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hidden="1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hidden="1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hidden="1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hidden="1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1287</v>
      </c>
      <c r="H727" s="2" t="str">
        <f>VLOOKUP(Table5[[#This Row],[نام شخص کارشناس نظارت]],Table1[],3,0)</f>
        <v>کارشناس برق و ابزار دقیق نظارت (3)</v>
      </c>
      <c r="I727" s="8">
        <f>COUNTIF(Table2[کد سیستم],Table5[[#This Row],[کد سیستم]])</f>
        <v>1</v>
      </c>
    </row>
    <row r="728" spans="1:9" hidden="1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2" t="str">
        <f>VLOOKUP(Table5[[#This Row],[نام شخص کارشناس نظارت]],Table1[],3,0)</f>
        <v>کارشناس برق و ابزار دقیق نظارت (3)</v>
      </c>
      <c r="I728" s="8">
        <f>COUNTIF(Table2[کد سیستم],Table5[[#This Row],[کد سیستم]])</f>
        <v>1</v>
      </c>
    </row>
    <row r="729" spans="1:9" hidden="1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hidden="1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hidden="1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hidden="1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hidden="1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hidden="1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hidden="1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hidden="1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hidden="1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2" t="str">
        <f>VLOOKUP(Table5[[#This Row],[نام شخص کارشناس نظارت]],Table1[],3,0)</f>
        <v>کارشناس برق و ابزار دقیق نظارت (3)</v>
      </c>
      <c r="I737" s="8">
        <f>COUNTIF(Table2[کد سیستم],Table5[[#This Row],[کد سیستم]])</f>
        <v>1</v>
      </c>
    </row>
    <row r="738" spans="1:9" hidden="1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1287</v>
      </c>
      <c r="H738" s="2" t="str">
        <f>VLOOKUP(Table5[[#This Row],[نام شخص کارشناس نظارت]],Table1[],3,0)</f>
        <v>کارشناس برق و ابزار دقیق نظارت (3)</v>
      </c>
      <c r="I738" s="8">
        <f>COUNTIF(Table2[کد سیستم],Table5[[#This Row],[کد سیستم]])</f>
        <v>1</v>
      </c>
    </row>
    <row r="739" spans="1:9" hidden="1" x14ac:dyDescent="0.25">
      <c r="A739" s="7">
        <v>738</v>
      </c>
      <c r="B739" s="12" t="s">
        <v>3171</v>
      </c>
      <c r="C739" s="26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hidden="1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763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hidden="1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hidden="1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hidden="1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hidden="1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hidden="1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hidden="1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hidden="1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hidden="1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hidden="1" x14ac:dyDescent="0.25">
      <c r="A749" s="7">
        <v>748</v>
      </c>
      <c r="B749" s="12" t="s">
        <v>3193</v>
      </c>
      <c r="C749" s="12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hidden="1" x14ac:dyDescent="0.25">
      <c r="A750" s="7">
        <v>749</v>
      </c>
      <c r="B750" s="12" t="s">
        <v>3196</v>
      </c>
      <c r="C750" s="12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hidden="1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hidden="1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hidden="1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hidden="1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hidden="1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hidden="1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hidden="1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hidden="1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hidden="1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hidden="1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hidden="1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hidden="1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hidden="1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hidden="1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hidden="1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hidden="1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hidden="1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hidden="1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hidden="1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hidden="1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hidden="1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hidden="1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hidden="1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hidden="1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hidden="1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hidden="1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hidden="1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hidden="1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hidden="1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hidden="1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hidden="1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hidden="1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hidden="1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hidden="1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hidden="1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hidden="1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hidden="1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hidden="1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hidden="1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hidden="1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hidden="1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hidden="1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hidden="1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hidden="1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hidden="1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hidden="1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hidden="1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hidden="1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hidden="1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hidden="1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hidden="1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hidden="1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hidden="1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hidden="1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hidden="1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hidden="1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hidden="1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hidden="1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hidden="1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hidden="1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hidden="1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hidden="1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hidden="1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hidden="1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hidden="1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hidden="1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hidden="1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hidden="1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hidden="1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hidden="1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hidden="1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hidden="1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hidden="1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hidden="1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hidden="1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hidden="1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hidden="1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hidden="1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hidden="1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hidden="1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hidden="1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hidden="1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hidden="1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hidden="1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hidden="1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hidden="1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hidden="1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hidden="1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hidden="1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621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hidden="1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621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hidden="1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621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hidden="1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621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hidden="1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621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hidden="1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621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hidden="1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621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hidden="1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621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hidden="1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621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hidden="1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447</v>
      </c>
      <c r="F849" s="2" t="str">
        <f>VLOOKUP(Table5[[#This Row],[نام کارشناس دفتر فنی]],Table1[],3,0)</f>
        <v>کارشناس بازرسی وبرنامه ریزی تعمیرات برق وابزاردقیق(1)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447</v>
      </c>
      <c r="F850" s="2" t="str">
        <f>VLOOKUP(Table5[[#This Row],[نام کارشناس دفتر فنی]],Table1[],3,0)</f>
        <v>کارشناس بازرسی وبرنامه ریزی تعمیرات برق وابزاردقیق(1)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447</v>
      </c>
      <c r="F851" s="2" t="str">
        <f>VLOOKUP(Table5[[#This Row],[نام کارشناس دفتر فنی]],Table1[],3,0)</f>
        <v>کارشناس بازرسی وبرنامه ریزی تعمیرات برق وابزاردقیق(1)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447</v>
      </c>
      <c r="F852" s="2" t="str">
        <f>VLOOKUP(Table5[[#This Row],[نام کارشناس دفتر فنی]],Table1[],3,0)</f>
        <v>کارشناس بازرسی وبرنامه ریزی تعمیرات برق وابزاردقیق(1)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447</v>
      </c>
      <c r="F853" s="2" t="str">
        <f>VLOOKUP(Table5[[#This Row],[نام کارشناس دفتر فنی]],Table1[],3,0)</f>
        <v>کارشناس بازرسی وبرنامه ریزی تعمیرات برق وابزاردقیق(1)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447</v>
      </c>
      <c r="F854" s="2" t="str">
        <f>VLOOKUP(Table5[[#This Row],[نام کارشناس دفتر فنی]],Table1[],3,0)</f>
        <v>کارشناس بازرسی وبرنامه ریزی تعمیرات برق وابزاردقیق(1)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447</v>
      </c>
      <c r="F855" s="2" t="str">
        <f>VLOOKUP(Table5[[#This Row],[نام کارشناس دفتر فنی]],Table1[],3,0)</f>
        <v>کارشناس بازرسی وبرنامه ریزی تعمیرات برق وابزاردقیق(1)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hidden="1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hidden="1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621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hidden="1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621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hidden="1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621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hidden="1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621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hidden="1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621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hidden="1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621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hidden="1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621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hidden="1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621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hidden="1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621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hidden="1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621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hidden="1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621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hidden="1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621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hidden="1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621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hidden="1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621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hidden="1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621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hidden="1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621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hidden="1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621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hidden="1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621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hidden="1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621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hidden="1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621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hidden="1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621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hidden="1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621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hidden="1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621</v>
      </c>
      <c r="F879" s="2" t="str">
        <f>VLOOKUP(Table5[[#This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2" t="str">
        <f>VLOOKUP(Table5[[#This Row],[نام شخص کارشناس نظارت]],Table1[],3,0)</f>
        <v>کارشناس برق و ابزار دقیق نظارت (3)</v>
      </c>
      <c r="I879" s="8">
        <f>COUNTIF(Table2[کد سیستم],Table5[[#This Row],[کد سیستم]])</f>
        <v>1</v>
      </c>
    </row>
    <row r="880" spans="1:9" hidden="1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621</v>
      </c>
      <c r="F880" s="2" t="str">
        <f>VLOOKUP(Table5[[#This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2" t="str">
        <f>VLOOKUP(Table5[[#This Row],[نام شخص کارشناس نظارت]],Table1[],3,0)</f>
        <v>کارشناس برق و ابزار دقیق نظارت (3)</v>
      </c>
      <c r="I880" s="8">
        <f>COUNTIF(Table2[کد سیستم],Table5[[#This Row],[کد سیستم]])</f>
        <v>1</v>
      </c>
    </row>
    <row r="881" spans="1:9" hidden="1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621</v>
      </c>
      <c r="F881" s="2" t="str">
        <f>VLOOKUP(Table5[[#This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2" t="str">
        <f>VLOOKUP(Table5[[#This Row],[نام شخص کارشناس نظارت]],Table1[],3,0)</f>
        <v>کارشناس برق و ابزار دقیق نظارت (3)</v>
      </c>
      <c r="I881" s="8">
        <f>COUNTIF(Table2[کد سیستم],Table5[[#This Row],[کد سیستم]])</f>
        <v>1</v>
      </c>
    </row>
    <row r="882" spans="1:9" hidden="1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621</v>
      </c>
      <c r="F882" s="2" t="str">
        <f>VLOOKUP(Table5[[#This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2" t="str">
        <f>VLOOKUP(Table5[[#This Row],[نام شخص کارشناس نظارت]],Table1[],3,0)</f>
        <v>کارشناس برق و ابزار دقیق نظارت (3)</v>
      </c>
      <c r="I882" s="8">
        <f>COUNTIF(Table2[کد سیستم],Table5[[#This Row],[کد سیستم]])</f>
        <v>1</v>
      </c>
    </row>
    <row r="883" spans="1:9" hidden="1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621</v>
      </c>
      <c r="F883" s="2" t="str">
        <f>VLOOKUP(Table5[[#This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2" t="str">
        <f>VLOOKUP(Table5[[#This Row],[نام شخص کارشناس نظارت]],Table1[],3,0)</f>
        <v>کارشناس برق و ابزار دقیق نظارت (3)</v>
      </c>
      <c r="I883" s="8">
        <f>COUNTIF(Table2[کد سیستم],Table5[[#This Row],[کد سیستم]])</f>
        <v>1</v>
      </c>
    </row>
    <row r="884" spans="1:9" hidden="1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621</v>
      </c>
      <c r="F884" s="2" t="str">
        <f>VLOOKUP(Table5[[#This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2" t="str">
        <f>VLOOKUP(Table5[[#This Row],[نام شخص کارشناس نظارت]],Table1[],3,0)</f>
        <v>کارشناس برق و ابزار دقیق نظارت (3)</v>
      </c>
      <c r="I884" s="8">
        <f>COUNTIF(Table2[کد سیستم],Table5[[#This Row],[کد سیستم]])</f>
        <v>1</v>
      </c>
    </row>
    <row r="885" spans="1:9" hidden="1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621</v>
      </c>
      <c r="F885" s="2" t="str">
        <f>VLOOKUP(Table5[[#This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2" t="str">
        <f>VLOOKUP(Table5[[#This Row],[نام شخص کارشناس نظارت]],Table1[],3,0)</f>
        <v>کارشناس برق و ابزار دقیق نظارت (3)</v>
      </c>
      <c r="I885" s="8">
        <f>COUNTIF(Table2[کد سیستم],Table5[[#This Row],[کد سیستم]])</f>
        <v>1</v>
      </c>
    </row>
    <row r="886" spans="1:9" hidden="1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621</v>
      </c>
      <c r="F886" s="2" t="str">
        <f>VLOOKUP(Table5[[#This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2" t="str">
        <f>VLOOKUP(Table5[[#This Row],[نام شخص کارشناس نظارت]],Table1[],3,0)</f>
        <v>کارشناس برق و ابزار دقیق نظارت (3)</v>
      </c>
      <c r="I886" s="8">
        <f>COUNTIF(Table2[کد سیستم],Table5[[#This Row],[کد سیستم]])</f>
        <v>1</v>
      </c>
    </row>
    <row r="887" spans="1:9" hidden="1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621</v>
      </c>
      <c r="F887" s="2" t="str">
        <f>VLOOKUP(Table5[[#This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2" t="str">
        <f>VLOOKUP(Table5[[#This Row],[نام شخص کارشناس نظارت]],Table1[],3,0)</f>
        <v>کارشناس برق و ابزار دقیق نظارت (3)</v>
      </c>
      <c r="I887" s="8">
        <f>COUNTIF(Table2[کد سیستم],Table5[[#This Row],[کد سیستم]])</f>
        <v>1</v>
      </c>
    </row>
    <row r="888" spans="1:9" hidden="1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633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hidden="1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633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hidden="1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633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hidden="1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633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hidden="1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633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hidden="1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633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hidden="1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633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hidden="1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633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hidden="1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633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hidden="1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633</v>
      </c>
      <c r="F897" s="2" t="str">
        <f>VLOOKUP(Table5[[#This Row],[نام کارشناس دفتر فنی]],Table1[],3,0)</f>
        <v>کارشناس بازرسی وبرنامه ریزی تعمیرات برق وابزاردقیق(2)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hidden="1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633</v>
      </c>
      <c r="F898" s="2" t="str">
        <f>VLOOKUP(Table5[[#This Row],[نام کارشناس دفتر فنی]],Table1[],3,0)</f>
        <v>کارشناس بازرسی وبرنامه ریزی تعمیرات برق وابزاردقیق(2)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hidden="1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633</v>
      </c>
      <c r="F899" s="2" t="str">
        <f>VLOOKUP(Table5[[#This Row],[نام کارشناس دفتر فنی]],Table1[],3,0)</f>
        <v>کارشناس بازرسی وبرنامه ریزی تعمیرات برق وابزاردقیق(2)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hidden="1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633</v>
      </c>
      <c r="F900" s="2" t="str">
        <f>VLOOKUP(Table5[[#This Row],[نام کارشناس دفتر فنی]],Table1[],3,0)</f>
        <v>کارشناس بازرسی وبرنامه ریزی تعمیرات برق وابزاردقیق(2)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hidden="1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633</v>
      </c>
      <c r="F901" s="2" t="str">
        <f>VLOOKUP(Table5[[#This Row],[نام کارشناس دفتر فنی]],Table1[],3,0)</f>
        <v>کارشناس بازرسی وبرنامه ریزی تعمیرات برق وابزاردقیق(2)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hidden="1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633</v>
      </c>
      <c r="F902" s="2" t="str">
        <f>VLOOKUP(Table5[[#This Row],[نام کارشناس دفتر فنی]],Table1[],3,0)</f>
        <v>کارشناس بازرسی وبرنامه ریزی تعمیرات برق وابزاردقیق(2)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hidden="1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633</v>
      </c>
      <c r="F903" s="2" t="str">
        <f>VLOOKUP(Table5[[#This Row],[نام کارشناس دفتر فنی]],Table1[],3,0)</f>
        <v>کارشناس بازرسی وبرنامه ریزی تعمیرات برق وابزاردقیق(2)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hidden="1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633</v>
      </c>
      <c r="F904" s="2" t="str">
        <f>VLOOKUP(Table5[[#This Row],[نام کارشناس دفتر فنی]],Table1[],3,0)</f>
        <v>کارشناس بازرسی وبرنامه ریزی تعمیرات برق وابزاردقیق(2)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hidden="1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633</v>
      </c>
      <c r="F905" s="2" t="str">
        <f>VLOOKUP(Table5[[#This Row],[نام کارشناس دفتر فنی]],Table1[],3,0)</f>
        <v>کارشناس بازرسی وبرنامه ریزی تعمیرات برق وابزاردقیق(2)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447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447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447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447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447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447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447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447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447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447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447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447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447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447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447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447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447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447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447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447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447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447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447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447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447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447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447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447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447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447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447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447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447</v>
      </c>
      <c r="F1033" s="2" t="str">
        <f>VLOOKUP(Table5[[#This Row],[نام کارشناس دفتر فنی]],Table1[],3,0)</f>
        <v>کارشناس بازرسی وبرنامه ریزی تعمیرات برق وابزاردقیق(1)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447</v>
      </c>
      <c r="F1034" s="2" t="str">
        <f>VLOOKUP(Table5[[#This Row],[نام کارشناس دفتر فنی]],Table1[],3,0)</f>
        <v>کارشناس بازرسی وبرنامه ریزی تعمیرات برق وابزاردقیق(1)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447</v>
      </c>
      <c r="F1035" s="2" t="str">
        <f>VLOOKUP(Table5[[#This Row],[نام کارشناس دفتر فنی]],Table1[],3,0)</f>
        <v>کارشناس بازرسی وبرنامه ریزی تعمیرات برق وابزاردقیق(1)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447</v>
      </c>
      <c r="F1036" s="2" t="str">
        <f>VLOOKUP(Table5[[#This Row],[نام کارشناس دفتر فنی]],Table1[],3,0)</f>
        <v>کارشناس بازرسی وبرنامه ریزی تعمیرات برق وابزاردقیق(1)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447</v>
      </c>
      <c r="F1037" s="2" t="str">
        <f>VLOOKUP(Table5[[#This Row],[نام کارشناس دفتر فنی]],Table1[],3,0)</f>
        <v>کارشناس بازرسی وبرنامه ریزی تعمیرات برق وابزاردقیق(1)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447</v>
      </c>
      <c r="F1038" s="2" t="str">
        <f>VLOOKUP(Table5[[#This Row],[نام کارشناس دفتر فنی]],Table1[],3,0)</f>
        <v>کارشناس بازرسی وبرنامه ریزی تعمیرات برق وابزاردقیق(1)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447</v>
      </c>
      <c r="F1039" s="2" t="str">
        <f>VLOOKUP(Table5[[#This Row],[نام کارشناس دفتر فنی]],Table1[],3,0)</f>
        <v>کارشناس بازرسی وبرنامه ریزی تعمیرات برق وابزاردقیق(1)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447</v>
      </c>
      <c r="F1040" s="2" t="str">
        <f>VLOOKUP(Table5[[#This Row],[نام کارشناس دفتر فنی]],Table1[],3,0)</f>
        <v>کارشناس بازرسی وبرنامه ریزی تعمیرات برق وابزاردقیق(1)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447</v>
      </c>
      <c r="F1041" s="2" t="str">
        <f>VLOOKUP(Table5[[#This Row],[نام کارشناس دفتر فنی]],Table1[],3,0)</f>
        <v>کارشناس بازرسی وبرنامه ریزی تعمیرات برق وابزاردقیق(1)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hidden="1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hidden="1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hidden="1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hidden="1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hidden="1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hidden="1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hidden="1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hidden="1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hidden="1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hidden="1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hidden="1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633</v>
      </c>
      <c r="F1052" s="2" t="str">
        <f>VLOOKUP(Table5[[#This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hidden="1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633</v>
      </c>
      <c r="F1053" s="2" t="str">
        <f>VLOOKUP(Table5[[#This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hidden="1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633</v>
      </c>
      <c r="F1054" s="2" t="str">
        <f>VLOOKUP(Table5[[#This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hidden="1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633</v>
      </c>
      <c r="F1055" s="2" t="str">
        <f>VLOOKUP(Table5[[#This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hidden="1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hidden="1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hidden="1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hidden="1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hidden="1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hidden="1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hidden="1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hidden="1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hidden="1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hidden="1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hidden="1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hidden="1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hidden="1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hidden="1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hidden="1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hidden="1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hidden="1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hidden="1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hidden="1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hidden="1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hidden="1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hidden="1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hidden="1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hidden="1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hidden="1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hidden="1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hidden="1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hidden="1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hidden="1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hidden="1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447</v>
      </c>
      <c r="F1086" s="2" t="str">
        <f>VLOOKUP(Table5[[#This Row],[نام کارشناس دفتر فنی]],Table1[],3,0)</f>
        <v>کارشناس بازرسی وبرنامه ریزی تعمیرات برق وابزاردقیق(1)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hidden="1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hidden="1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hidden="1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hidden="1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hidden="1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hidden="1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hidden="1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hidden="1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hidden="1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hidden="1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zoomScaleNormal="100" workbookViewId="0">
      <selection activeCell="E14" sqref="E14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633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621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1099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447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447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1583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1583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447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447</v>
      </c>
      <c r="F386" s="2" t="str">
        <f>VLOOKUP(Table1113[[#This Row],[نام کارشناس دفتر فنی]],Table1[],3,0)</f>
        <v>کارشناس بازرسی وبرنامه ریزی تعمیرات برق وابزاردقیق(1)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633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633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633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633</v>
      </c>
      <c r="F477" s="2" t="str">
        <f>VLOOKUP(Table1113[[#This Row],[نام کارشناس دفتر فنی]],Table1[],3,0)</f>
        <v>کارشناس بازرسی وبرنامه ریزی تعمیرات برق وابزاردقیق(2)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26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26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26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4" t="str">
        <f>VLOOKUP(Table1113[[#This Row],[نام شخص کارشناس نظارت]],Table1[],3,0)</f>
        <v>کارشناس برق و ابزار دقیق نظارت (3)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26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26" t="s">
        <v>2686</v>
      </c>
      <c r="D499" s="2" t="s">
        <v>3877</v>
      </c>
      <c r="E499" s="2" t="s">
        <v>621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26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633</v>
      </c>
      <c r="F503" s="2" t="str">
        <f>VLOOKUP(Table1113[[#This Row],[نام کارشناس دفتر فنی]],Table1[],3,0)</f>
        <v>کارشناس بازرسی وبرنامه ریزی تعمیرات برق وابزاردقیق(2)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621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1287</v>
      </c>
      <c r="H506" s="4" t="str">
        <f>VLOOKUP(Table1113[[#This Row],[نام شخص کارشناس نظارت]],Table1[],3,0)</f>
        <v>کارشناس برق و ابزار دقیق نظارت (3)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1287</v>
      </c>
      <c r="H507" s="4" t="str">
        <f>VLOOKUP(Table1113[[#This Row],[نام شخص کارشناس نظارت]],Table1[],3,0)</f>
        <v>کارشناس برق و ابزار دقیق نظارت (3)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633</v>
      </c>
      <c r="F508" s="2" t="str">
        <f>VLOOKUP(Table1113[[#This Row],[نام کارشناس دفتر فنی]],Table1[],3,0)</f>
        <v>کارشناس بازرسی وبرنامه ریزی تعمیرات برق وابزاردقیق(2)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2710</v>
      </c>
      <c r="C511" s="26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26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26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633</v>
      </c>
      <c r="F518" s="2" t="str">
        <f>VLOOKUP(Table1113[[#This Row],[نام کارشناس دفتر فنی]],Table1[],3,0)</f>
        <v>کارشناس بازرسی وبرنامه ریزی تعمیرات برق وابزاردقیق(2)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2730</v>
      </c>
      <c r="C521" s="26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26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2794</v>
      </c>
      <c r="C553" s="26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26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1099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1099</v>
      </c>
      <c r="H577" s="4" t="str">
        <f>VLOOKUP(Table1113[[#This Row],[نام شخص کارشناس نظارت]],Table1[],3,0)</f>
        <v>کارشناس برق و ابزار دقیق نظارت (2)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1099</v>
      </c>
      <c r="H578" s="4" t="str">
        <f>VLOOKUP(Table1113[[#This Row],[نام شخص کارشناس نظارت]],Table1[],3,0)</f>
        <v>کارشناس برق و ابزار دقیق نظارت (2)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621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26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1287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26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1287</v>
      </c>
      <c r="H584" s="4" t="str">
        <f>VLOOKUP(Table1113[[#This Row],[نام شخص کارشناس نظارت]],Table1[],3,0)</f>
        <v>کارشناس برق و ابزار دقیق نظارت (3)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1287</v>
      </c>
      <c r="H585" s="4" t="str">
        <f>VLOOKUP(Table1113[[#This Row],[نام شخص کارشناس نظارت]],Table1[],3,0)</f>
        <v>کارشناس برق و ابزار دقیق نظارت (3)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26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1287</v>
      </c>
      <c r="H586" s="4" t="str">
        <f>VLOOKUP(Table1113[[#This Row],[نام شخص کارشناس نظارت]],Table1[],3,0)</f>
        <v>کارشناس برق و ابزار دقیق نظارت (3)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1583</v>
      </c>
      <c r="F587" s="2" t="str">
        <f>VLOOKUP(Table1113[[#This Row],[نام کارشناس دفتر فنی]],Table1[],3,0)</f>
        <v>کارشناس بازرسی وبرنامه ریزی تعمیرات برق وابزاردقیق(3)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633</v>
      </c>
      <c r="F593" s="2" t="str">
        <f>VLOOKUP(Table1113[[#This Row],[نام کارشناس دفتر فنی]],Table1[],3,0)</f>
        <v>کارشناس بازرسی وبرنامه ریزی تعمیرات برق وابزاردقیق(2)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26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2881</v>
      </c>
      <c r="C597" s="26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26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26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1099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26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1099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1099</v>
      </c>
      <c r="H646" s="4" t="str">
        <f>VLOOKUP(Table1113[[#This Row],[نام شخص کارشناس نظارت]],Table1[],3,0)</f>
        <v>کارشناس برق و ابزار دقیق نظارت (2)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1099</v>
      </c>
      <c r="H647" s="4" t="str">
        <f>VLOOKUP(Table1113[[#This Row],[نام شخص کارشناس نظارت]],Table1[],3,0)</f>
        <v>کارشناس برق و ابزار دقیق نظارت (2)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1099</v>
      </c>
      <c r="H648" s="4" t="str">
        <f>VLOOKUP(Table1113[[#This Row],[نام شخص کارشناس نظارت]],Table1[],3,0)</f>
        <v>کارشناس برق و ابزار دقیق نظارت (2)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621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26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4" t="str">
        <f>VLOOKUP(Table1113[[#This Row],[نام شخص کارشناس نظارت]],Table1[],3,0)</f>
        <v>کارشناس برق و ابزار دقیق نظارت (3)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4" t="str">
        <f>VLOOKUP(Table1113[[#This Row],[نام شخص کارشناس نظارت]],Table1[],3,0)</f>
        <v>کارشناس برق و ابزار دقیق نظارت (3)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4" t="str">
        <f>VLOOKUP(Table1113[[#This Row],[نام شخص کارشناس نظارت]],Table1[],3,0)</f>
        <v>کارشناس برق و ابزار دقیق نظارت (3)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4" t="str">
        <f>VLOOKUP(Table1113[[#This Row],[نام شخص کارشناس نظارت]],Table1[],3,0)</f>
        <v>کارشناس برق و ابزار دقیق نظارت (3)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633</v>
      </c>
      <c r="F692" s="2" t="str">
        <f>VLOOKUP(Table1113[[#This Row],[نام کارشناس دفتر فنی]],Table1[],3,0)</f>
        <v>کارشناس بازرسی وبرنامه ریزی تعمیرات برق وابزاردقیق(2)</v>
      </c>
      <c r="G692" s="2" t="s">
        <v>1099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621</v>
      </c>
      <c r="F693" s="2" t="str">
        <f>VLOOKUP(Table1113[[#This Row],[نام کارشناس دفتر فنی]],Table1[],3,0)</f>
        <v>کارشناس کالیبراسیون و برنامه ریزی تعمیرات برق وابزاردقیق</v>
      </c>
      <c r="G693" s="2" t="s">
        <v>1099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621</v>
      </c>
      <c r="F694" s="2" t="str">
        <f>VLOOKUP(Table1113[[#This Row],[نام کارشناس دفتر فنی]],Table1[],3,0)</f>
        <v>کارشناس کالیبراسیون و برنامه ریزی تعمیرات برق وابزاردقیق</v>
      </c>
      <c r="G694" s="2" t="s">
        <v>1099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621</v>
      </c>
      <c r="F695" s="2" t="str">
        <f>VLOOKUP(Table1113[[#This Row],[نام کارشناس دفتر فنی]],Table1[],3,0)</f>
        <v>کارشناس کالیبراسیون و برنامه ریزی تعمیرات برق وابزاردقیق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621</v>
      </c>
      <c r="F696" s="2" t="str">
        <f>VLOOKUP(Table1113[[#This Row],[نام کارشناس دفتر فنی]],Table1[],3,0)</f>
        <v>کارشناس کالیبراسیون و برنامه ریزی تعمیرات برق وابزاردقیق</v>
      </c>
      <c r="G696" s="2" t="s">
        <v>1099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1099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447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447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447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447</v>
      </c>
      <c r="F702" s="2" t="str">
        <f>VLOOKUP(Table1113[[#This Row],[نام کارشناس دفتر فنی]],Table1[],3,0)</f>
        <v>کارشناس بازرسی وبرنامه ریزی تعمیرات برق وابزاردقیق(1)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1583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1583</v>
      </c>
      <c r="F706" s="2" t="str">
        <f>VLOOKUP(Table1113[[#This Row],[نام کارشناس دفتر فنی]],Table1[],3,0)</f>
        <v>کارشناس بازرسی وبرنامه ریزی تعمیرات برق وابزاردقیق(3)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1583</v>
      </c>
      <c r="F707" s="2" t="str">
        <f>VLOOKUP(Table1113[[#This Row],[نام کارشناس دفتر فنی]],Table1[],3,0)</f>
        <v>کارشناس بازرسی وبرنامه ریزی تعمیرات برق وابزاردقیق(3)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1583</v>
      </c>
      <c r="F708" s="2" t="str">
        <f>VLOOKUP(Table1113[[#This Row],[نام کارشناس دفتر فنی]],Table1[],3,0)</f>
        <v>کارشناس بازرسی وبرنامه ریزی تعمیرات برق وابزاردقیق(3)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1583</v>
      </c>
      <c r="F709" s="2" t="str">
        <f>VLOOKUP(Table1113[[#This Row],[نام کارشناس دفتر فنی]],Table1[],3,0)</f>
        <v>کارشناس بازرسی وبرنامه ریزی تعمیرات برق وابزاردقیق(3)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447</v>
      </c>
      <c r="F710" s="2" t="str">
        <f>VLOOKUP(Table1113[[#This Row],[نام کارشناس دفتر فنی]],Table1[],3,0)</f>
        <v>کارشناس بازرسی وبرنامه ریزی تعمیرات برق وابزاردقیق(1)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447</v>
      </c>
      <c r="F711" s="2" t="str">
        <f>VLOOKUP(Table1113[[#This Row],[نام کارشناس دفتر فنی]],Table1[],3,0)</f>
        <v>کارشناس بازرسی وبرنامه ریزی تعمیرات برق وابزاردقیق(1)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447</v>
      </c>
      <c r="F712" s="2" t="str">
        <f>VLOOKUP(Table1113[[#This Row],[نام کارشناس دفتر فنی]],Table1[],3,0)</f>
        <v>کارشناس بازرسی وبرنامه ریزی تعمیرات برق وابزاردقیق(1)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447</v>
      </c>
      <c r="F713" s="2" t="str">
        <f>VLOOKUP(Table1113[[#This Row],[نام کارشناس دفتر فنی]],Table1[],3,0)</f>
        <v>کارشناس بازرسی وبرنامه ریزی تعمیرات برق وابزاردقیق(1)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633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1099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633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633</v>
      </c>
      <c r="F716" s="2" t="str">
        <f>VLOOKUP(Table1113[[#This Row],[نام کارشناس دفتر فنی]],Table1[],3,0)</f>
        <v>کارشناس بازرسی وبرنامه ریزی تعمیرات برق وابزاردقیق(2)</v>
      </c>
      <c r="G716" s="2" t="s">
        <v>1099</v>
      </c>
      <c r="H716" s="4" t="str">
        <f>VLOOKUP(Table1113[[#This Row],[نام شخص کارشناس نظارت]],Table1[],3,0)</f>
        <v>کارشناس برق و ابزار دقیق نظارت (2)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633</v>
      </c>
      <c r="F717" s="2" t="str">
        <f>VLOOKUP(Table1113[[#This Row],[نام کارشناس دفتر فنی]],Table1[],3,0)</f>
        <v>کارشناس بازرسی وبرنامه ریزی تعمیرات برق وابزاردقیق(2)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633</v>
      </c>
      <c r="F718" s="2" t="str">
        <f>VLOOKUP(Table1113[[#This Row],[نام کارشناس دفتر فنی]],Table1[],3,0)</f>
        <v>کارشناس بازرسی وبرنامه ریزی تعمیرات برق وابزاردقیق(2)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633</v>
      </c>
      <c r="F719" s="2" t="str">
        <f>VLOOKUP(Table1113[[#This Row],[نام کارشناس دفتر فنی]],Table1[],3,0)</f>
        <v>کارشناس بازرسی وبرنامه ریزی تعمیرات برق وابزاردقیق(2)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1287</v>
      </c>
      <c r="H720" s="4" t="str">
        <f>VLOOKUP(Table1113[[#This Row],[نام شخص کارشناس نظارت]],Table1[],3,0)</f>
        <v>کارشناس برق و ابزار دقیق نظارت (3)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26" t="s">
        <v>3960</v>
      </c>
      <c r="C722" s="12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26" t="s">
        <v>3961</v>
      </c>
      <c r="C723" s="12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26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1287</v>
      </c>
      <c r="H727" s="4" t="str">
        <f>VLOOKUP(Table1113[[#This Row],[نام شخص کارشناس نظارت]],Table1[],3,0)</f>
        <v>کارشناس برق و ابزار دقیق نظارت (3)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26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4" t="str">
        <f>VLOOKUP(Table1113[[#This Row],[نام شخص کارشناس نظارت]],Table1[],3,0)</f>
        <v>کارشناس برق و ابزار دقیق نظارت (3)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26" t="s">
        <v>3156</v>
      </c>
      <c r="C732" s="12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26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26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26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4" t="str">
        <f>VLOOKUP(Table1113[[#This Row],[نام شخص کارشناس نظارت]],Table1[],3,0)</f>
        <v>کارشناس برق و ابزار دقیق نظارت (3)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26" t="s">
        <v>3965</v>
      </c>
      <c r="C738" s="12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1287</v>
      </c>
      <c r="H738" s="4" t="str">
        <f>VLOOKUP(Table1113[[#This Row],[نام شخص کارشناس نظارت]],Table1[],3,0)</f>
        <v>کارشناس برق و ابزار دقیق نظارت (3)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1099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26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26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26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1287</v>
      </c>
      <c r="H748" s="4" t="str">
        <f>VLOOKUP(Table1113[[#This Row],[نام شخص کارشناس نظارت]],Table1[],3,0)</f>
        <v>کارشناس برق و ابزار دقیق نظارت (3)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26" t="s">
        <v>3196</v>
      </c>
      <c r="C750" s="12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3877</v>
      </c>
      <c r="E841" s="2" t="s">
        <v>621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3877</v>
      </c>
      <c r="E842" s="2" t="s">
        <v>621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621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621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621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621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621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447</v>
      </c>
      <c r="F850" s="2" t="str">
        <f>VLOOKUP(Table1113[[#This Row],[نام کارشناس دفتر فنی]],Table1[],3,0)</f>
        <v>کارشناس بازرسی وبرنامه ریزی تعمیرات برق وابزاردقیق(1)</v>
      </c>
      <c r="G850" s="2" t="s">
        <v>1099</v>
      </c>
      <c r="H850" s="4" t="str">
        <f>VLOOKUP(Table1113[[#This Row],[نام شخص کارشناس نظارت]],Table1[],3,0)</f>
        <v>کارشناس برق و ابزار دقیق نظارت (2)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447</v>
      </c>
      <c r="F851" s="2" t="str">
        <f>VLOOKUP(Table1113[[#This Row],[نام کارشناس دفتر فنی]],Table1[],3,0)</f>
        <v>کارشناس بازرسی وبرنامه ریزی تعمیرات برق وابزاردقیق(1)</v>
      </c>
      <c r="G851" s="2" t="s">
        <v>1099</v>
      </c>
      <c r="H851" s="4" t="str">
        <f>VLOOKUP(Table1113[[#This Row],[نام شخص کارشناس نظارت]],Table1[],3,0)</f>
        <v>کارشناس برق و ابزار دقیق نظارت (2)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447</v>
      </c>
      <c r="F852" s="2" t="str">
        <f>VLOOKUP(Table1113[[#This Row],[نام کارشناس دفتر فنی]],Table1[],3,0)</f>
        <v>کارشناس بازرسی وبرنامه ریزی تعمیرات برق وابزاردقیق(1)</v>
      </c>
      <c r="G852" s="2" t="s">
        <v>1099</v>
      </c>
      <c r="H852" s="4" t="str">
        <f>VLOOKUP(Table1113[[#This Row],[نام شخص کارشناس نظارت]],Table1[],3,0)</f>
        <v>کارشناس برق و ابزار دقیق نظارت (2)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447</v>
      </c>
      <c r="F853" s="2" t="str">
        <f>VLOOKUP(Table1113[[#This Row],[نام کارشناس دفتر فنی]],Table1[],3,0)</f>
        <v>کارشناس بازرسی وبرنامه ریزی تعمیرات برق وابزاردقیق(1)</v>
      </c>
      <c r="G853" s="2" t="s">
        <v>1099</v>
      </c>
      <c r="H853" s="4" t="str">
        <f>VLOOKUP(Table1113[[#This Row],[نام شخص کارشناس نظارت]],Table1[],3,0)</f>
        <v>کارشناس برق و ابزار دقیق نظارت (2)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447</v>
      </c>
      <c r="F854" s="2" t="str">
        <f>VLOOKUP(Table1113[[#This Row],[نام کارشناس دفتر فنی]],Table1[],3,0)</f>
        <v>کارشناس بازرسی وبرنامه ریزی تعمیرات برق وابزاردقیق(1)</v>
      </c>
      <c r="G854" s="2" t="s">
        <v>1099</v>
      </c>
      <c r="H854" s="4" t="str">
        <f>VLOOKUP(Table1113[[#This Row],[نام شخص کارشناس نظارت]],Table1[],3,0)</f>
        <v>کارشناس برق و ابزار دقیق نظارت (2)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447</v>
      </c>
      <c r="F855" s="2" t="str">
        <f>VLOOKUP(Table1113[[#This Row],[نام کارشناس دفتر فنی]],Table1[],3,0)</f>
        <v>کارشناس بازرسی وبرنامه ریزی تعمیرات برق وابزاردقیق(1)</v>
      </c>
      <c r="G855" s="2" t="s">
        <v>1099</v>
      </c>
      <c r="H855" s="4" t="str">
        <f>VLOOKUP(Table1113[[#This Row],[نام شخص کارشناس نظارت]],Table1[],3,0)</f>
        <v>کارشناس برق و ابزار دقیق نظارت (2)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621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621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621</v>
      </c>
      <c r="F879" s="2" t="str">
        <f>VLOOKUP(Table1113[[#This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4" t="str">
        <f>VLOOKUP(Table1113[[#This Row],[نام شخص کارشناس نظارت]],Table1[],3,0)</f>
        <v>کارشناس برق و ابزار دقیق نظارت (3)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621</v>
      </c>
      <c r="F880" s="2" t="str">
        <f>VLOOKUP(Table1113[[#This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4" t="str">
        <f>VLOOKUP(Table1113[[#This Row],[نام شخص کارشناس نظارت]],Table1[],3,0)</f>
        <v>کارشناس برق و ابزار دقیق نظارت (3)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621</v>
      </c>
      <c r="F881" s="2" t="str">
        <f>VLOOKUP(Table1113[[#This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4" t="str">
        <f>VLOOKUP(Table1113[[#This Row],[نام شخص کارشناس نظارت]],Table1[],3,0)</f>
        <v>کارشناس برق و ابزار دقیق نظارت (3)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621</v>
      </c>
      <c r="F882" s="2" t="str">
        <f>VLOOKUP(Table1113[[#This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4" t="str">
        <f>VLOOKUP(Table1113[[#This Row],[نام شخص کارشناس نظارت]],Table1[],3,0)</f>
        <v>کارشناس برق و ابزار دقیق نظارت (3)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621</v>
      </c>
      <c r="F883" s="2" t="str">
        <f>VLOOKUP(Table1113[[#This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4" t="str">
        <f>VLOOKUP(Table1113[[#This Row],[نام شخص کارشناس نظارت]],Table1[],3,0)</f>
        <v>کارشناس برق و ابزار دقیق نظارت (3)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621</v>
      </c>
      <c r="F884" s="2" t="str">
        <f>VLOOKUP(Table1113[[#This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4" t="str">
        <f>VLOOKUP(Table1113[[#This Row],[نام شخص کارشناس نظارت]],Table1[],3,0)</f>
        <v>کارشناس برق و ابزار دقیق نظارت (3)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621</v>
      </c>
      <c r="F885" s="2" t="str">
        <f>VLOOKUP(Table1113[[#This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4" t="str">
        <f>VLOOKUP(Table1113[[#This Row],[نام شخص کارشناس نظارت]],Table1[],3,0)</f>
        <v>کارشناس برق و ابزار دقیق نظارت (3)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3877</v>
      </c>
      <c r="E886" s="2" t="s">
        <v>621</v>
      </c>
      <c r="F886" s="2" t="str">
        <f>VLOOKUP(Table1113[[#This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4" t="str">
        <f>VLOOKUP(Table1113[[#This Row],[نام شخص کارشناس نظارت]],Table1[],3,0)</f>
        <v>کارشناس برق و ابزار دقیق نظارت (3)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621</v>
      </c>
      <c r="F887" s="2" t="str">
        <f>VLOOKUP(Table1113[[#This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4" t="str">
        <f>VLOOKUP(Table1113[[#This Row],[نام شخص کارشناس نظارت]],Table1[],3,0)</f>
        <v>کارشناس برق و ابزار دقیق نظارت (3)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633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633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633</v>
      </c>
      <c r="F897" s="2" t="str">
        <f>VLOOKUP(Table1113[[#This Row],[نام کارشناس دفتر فنی]],Table1[],3,0)</f>
        <v>کارشناس بازرسی وبرنامه ریزی تعمیرات برق وابزاردقیق(2)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633</v>
      </c>
      <c r="F898" s="2" t="str">
        <f>VLOOKUP(Table1113[[#This Row],[نام کارشناس دفتر فنی]],Table1[],3,0)</f>
        <v>کارشناس بازرسی وبرنامه ریزی تعمیرات برق وابزاردقیق(2)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633</v>
      </c>
      <c r="F899" s="2" t="str">
        <f>VLOOKUP(Table1113[[#This Row],[نام کارشناس دفتر فنی]],Table1[],3,0)</f>
        <v>کارشناس بازرسی وبرنامه ریزی تعمیرات برق وابزاردقیق(2)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633</v>
      </c>
      <c r="F900" s="2" t="str">
        <f>VLOOKUP(Table1113[[#This Row],[نام کارشناس دفتر فنی]],Table1[],3,0)</f>
        <v>کارشناس بازرسی وبرنامه ریزی تعمیرات برق وابزاردقیق(2)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633</v>
      </c>
      <c r="F901" s="2" t="str">
        <f>VLOOKUP(Table1113[[#This Row],[نام کارشناس دفتر فنی]],Table1[],3,0)</f>
        <v>کارشناس بازرسی وبرنامه ریزی تعمیرات برق وابزاردقیق(2)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633</v>
      </c>
      <c r="F902" s="2" t="str">
        <f>VLOOKUP(Table1113[[#This Row],[نام کارشناس دفتر فنی]],Table1[],3,0)</f>
        <v>کارشناس بازرسی وبرنامه ریزی تعمیرات برق وابزاردقیق(2)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633</v>
      </c>
      <c r="F903" s="2" t="str">
        <f>VLOOKUP(Table1113[[#This Row],[نام کارشناس دفتر فنی]],Table1[],3,0)</f>
        <v>کارشناس بازرسی وبرنامه ریزی تعمیرات برق وابزاردقیق(2)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633</v>
      </c>
      <c r="F904" s="2" t="str">
        <f>VLOOKUP(Table1113[[#This Row],[نام کارشناس دفتر فنی]],Table1[],3,0)</f>
        <v>کارشناس بازرسی وبرنامه ریزی تعمیرات برق وابزاردقیق(2)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26" t="s">
        <v>3482</v>
      </c>
      <c r="C905" s="12" t="s">
        <v>3482</v>
      </c>
      <c r="D905" s="2" t="s">
        <v>3877</v>
      </c>
      <c r="E905" s="2" t="s">
        <v>633</v>
      </c>
      <c r="F905" s="2" t="str">
        <f>VLOOKUP(Table1113[[#This Row],[نام کارشناس دفتر فنی]],Table1[],3,0)</f>
        <v>کارشناس بازرسی وبرنامه ریزی تعمیرات برق وابزاردقیق(2)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447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447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447</v>
      </c>
      <c r="F1033" s="2" t="str">
        <f>VLOOKUP(Table1113[[#This Row],[نام کارشناس دفتر فنی]],Table1[],3,0)</f>
        <v>کارشناس بازرسی وبرنامه ریزی تعمیرات برق وابزاردقیق(1)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447</v>
      </c>
      <c r="F1034" s="2" t="str">
        <f>VLOOKUP(Table1113[[#This Row],[نام کارشناس دفتر فنی]],Table1[],3,0)</f>
        <v>کارشناس بازرسی وبرنامه ریزی تعمیرات برق وابزاردقیق(1)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447</v>
      </c>
      <c r="F1035" s="2" t="str">
        <f>VLOOKUP(Table1113[[#This Row],[نام کارشناس دفتر فنی]],Table1[],3,0)</f>
        <v>کارشناس بازرسی وبرنامه ریزی تعمیرات برق وابزاردقیق(1)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447</v>
      </c>
      <c r="F1036" s="2" t="str">
        <f>VLOOKUP(Table1113[[#This Row],[نام کارشناس دفتر فنی]],Table1[],3,0)</f>
        <v>کارشناس بازرسی وبرنامه ریزی تعمیرات برق وابزاردقیق(1)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447</v>
      </c>
      <c r="F1037" s="2" t="str">
        <f>VLOOKUP(Table1113[[#This Row],[نام کارشناس دفتر فنی]],Table1[],3,0)</f>
        <v>کارشناس بازرسی وبرنامه ریزی تعمیرات برق وابزاردقیق(1)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447</v>
      </c>
      <c r="F1038" s="2" t="str">
        <f>VLOOKUP(Table1113[[#This Row],[نام کارشناس دفتر فنی]],Table1[],3,0)</f>
        <v>کارشناس بازرسی وبرنامه ریزی تعمیرات برق وابزاردقیق(1)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447</v>
      </c>
      <c r="F1039" s="2" t="str">
        <f>VLOOKUP(Table1113[[#This Row],[نام کارشناس دفتر فنی]],Table1[],3,0)</f>
        <v>کارشناس بازرسی وبرنامه ریزی تعمیرات برق وابزاردقیق(1)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447</v>
      </c>
      <c r="F1040" s="2" t="str">
        <f>VLOOKUP(Table1113[[#This Row],[نام کارشناس دفتر فنی]],Table1[],3,0)</f>
        <v>کارشناس بازرسی وبرنامه ریزی تعمیرات برق وابزاردقیق(1)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447</v>
      </c>
      <c r="F1041" s="2" t="str">
        <f>VLOOKUP(Table1113[[#This Row],[نام کارشناس دفتر فنی]],Table1[],3,0)</f>
        <v>کارشناس بازرسی وبرنامه ریزی تعمیرات برق وابزاردقیق(1)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3877</v>
      </c>
      <c r="E1084" s="2" t="s">
        <v>633</v>
      </c>
      <c r="F1084" s="2" t="str">
        <f>VLOOKUP(Table1113[[#This Row],[نام کارشناس دفتر فنی]],Table1[],3,0)</f>
        <v>کارشناس بازرسی وبرنامه ریزی تعمیرات برق وابزاردقیق(2)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3877</v>
      </c>
      <c r="E1085" s="2" t="s">
        <v>447</v>
      </c>
      <c r="F1085" s="2" t="str">
        <f>VLOOKUP(Table1113[[#This Row],[نام کارشناس دفتر فنی]],Table1[],3,0)</f>
        <v>کارشناس بازرسی وبرنامه ریزی تعمیرات برق وابزاردقیق(1)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447</v>
      </c>
      <c r="F1086" s="2" t="str">
        <f>VLOOKUP(Table1113[[#This Row],[نام کارشناس دفتر فنی]],Table1[],3,0)</f>
        <v>کارشناس بازرسی وبرنامه ریزی تعمیرات برق وابزاردقیق(1)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447</v>
      </c>
      <c r="F1087" s="2" t="str">
        <f>VLOOKUP(Table1113[[#This Row],[نام کارشناس دفتر فنی]],Table1[],3,0)</f>
        <v>کارشناس بازرسی وبرنامه ریزی تعمیرات برق وابزاردقیق(1)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447</v>
      </c>
      <c r="F1088" s="2" t="str">
        <f>VLOOKUP(Table1113[[#This Row],[نام کارشناس دفتر فنی]],Table1[],3,0)</f>
        <v>کارشناس بازرسی وبرنامه ریزی تعمیرات برق وابزاردقیق(1)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447</v>
      </c>
      <c r="F1089" s="2" t="str">
        <f>VLOOKUP(Table1113[[#This Row],[نام کارشناس دفتر فنی]],Table1[],3,0)</f>
        <v>کارشناس بازرسی وبرنامه ریزی تعمیرات برق وابزاردقیق(1)</v>
      </c>
      <c r="G1089" s="2" t="s">
        <v>1099</v>
      </c>
      <c r="H1089" s="4" t="str">
        <f>VLOOKUP(Table1113[[#This Row],[نام شخص کارشناس نظارت]],Table1[],3,0)</f>
        <v>کارشناس برق و ابزار دقیق نظارت (2)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447</v>
      </c>
      <c r="F1090" s="2" t="str">
        <f>VLOOKUP(Table1113[[#This Row],[نام کارشناس دفتر فنی]],Table1[],3,0)</f>
        <v>کارشناس بازرسی وبرنامه ریزی تعمیرات برق وابزاردقیق(1)</v>
      </c>
      <c r="G1090" s="2" t="s">
        <v>1099</v>
      </c>
      <c r="H1090" s="4" t="str">
        <f>VLOOKUP(Table1113[[#This Row],[نام شخص کارشناس نظارت]],Table1[],3,0)</f>
        <v>کارشناس برق و ابزار دقیق نظارت (2)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447</v>
      </c>
      <c r="F1091" s="2" t="str">
        <f>VLOOKUP(Table1113[[#This Row],[نام کارشناس دفتر فنی]],Table1[],3,0)</f>
        <v>کارشناس بازرسی وبرنامه ریزی تعمیرات برق وابزاردقیق(1)</v>
      </c>
      <c r="G1091" s="2" t="s">
        <v>1099</v>
      </c>
      <c r="H1091" s="4" t="str">
        <f>VLOOKUP(Table1113[[#This Row],[نام شخص کارشناس نظارت]],Table1[],3,0)</f>
        <v>کارشناس برق و ابزار دقیق نظارت (2)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447</v>
      </c>
      <c r="F1092" s="2" t="str">
        <f>VLOOKUP(Table1113[[#This Row],[نام کارشناس دفتر فنی]],Table1[],3,0)</f>
        <v>کارشناس بازرسی وبرنامه ریزی تعمیرات برق وابزاردقیق(1)</v>
      </c>
      <c r="G1092" s="2" t="s">
        <v>1099</v>
      </c>
      <c r="H1092" s="4" t="str">
        <f>VLOOKUP(Table1113[[#This Row],[نام شخص کارشناس نظارت]],Table1[],3,0)</f>
        <v>کارشناس برق و ابزار دقیق نظارت (2)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topLeftCell="D1" zoomScaleNormal="100" workbookViewId="0">
      <selection activeCell="H2" sqref="H2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6.7109375" style="1" customWidth="1"/>
    <col min="4" max="4" width="44" style="1" customWidth="1"/>
    <col min="5" max="5" width="23.28515625" customWidth="1"/>
    <col min="6" max="6" width="41" customWidth="1"/>
    <col min="7" max="7" width="25.140625" customWidth="1"/>
    <col min="8" max="8" width="49.4257812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4006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1355</v>
      </c>
      <c r="H19" s="4" t="str">
        <f>VLOOKUP(G19,Table1[],3,0)</f>
        <v>متصدی تامین خدمات و تعمیرات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3.5703125" customWidth="1"/>
    <col min="5" max="5" width="21.5703125" customWidth="1"/>
    <col min="6" max="6" width="19.42578125" customWidth="1"/>
    <col min="7" max="7" width="16.28515625" customWidth="1"/>
    <col min="8" max="8" width="21.140625" customWidth="1"/>
    <col min="9" max="9" width="19.285156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E27" sqref="E27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5.42578125" customWidth="1"/>
    <col min="8" max="8" width="22.285156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637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سید حیدر علوی</cp:lastModifiedBy>
  <cp:revision>1</cp:revision>
  <dcterms:created xsi:type="dcterms:W3CDTF">2022-12-03T14:20:49Z</dcterms:created>
  <dcterms:modified xsi:type="dcterms:W3CDTF">2024-04-06T11:54:41Z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