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5DC80BBB-53EF-4DF8-B379-77CBDFCF2529}" xr6:coauthVersionLast="47" xr6:coauthVersionMax="47" xr10:uidLastSave="{00000000-0000-0000-0000-000000000000}"/>
  <bookViews>
    <workbookView xWindow="-120" yWindow="-120" windowWidth="29040" windowHeight="15840" tabRatio="500" firstSheet="3" activeTab="1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43" i="13" l="1"/>
  <c r="F644" i="13"/>
  <c r="F645" i="13"/>
  <c r="F646" i="13"/>
  <c r="F647" i="13"/>
  <c r="F648" i="13"/>
  <c r="F887" i="12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I647" i="13"/>
  <c r="H647" i="13"/>
  <c r="I646" i="13"/>
  <c r="H646" i="13"/>
  <c r="I645" i="13"/>
  <c r="H645" i="13"/>
  <c r="I644" i="13"/>
  <c r="H644" i="13"/>
  <c r="I643" i="13"/>
  <c r="H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<sst xmlns="http://schemas.openxmlformats.org/spreadsheetml/2006/main" count="59718" uniqueCount="4007">
  <si>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</si>
  <si>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</si>
  <si>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</si>
  <si>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</si>
  <si>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</si>
  <si>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</si>
  <si>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</si>
  <si>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</si>
  <si>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</si>
  <si>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</si>
  <si>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</si>
  <si>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</si>
  <si>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</si>
  <si>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</si>
  <si>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</si>
  <si>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</si>
  <si>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</si>
  <si>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</si>
  <si>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</si>
  <si>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</si>
  <si>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</si>
  <si>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</si>
  <si>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</si>
  <si>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</si>
  <si>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</si>
  <si>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</si>
  <si>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</si>
  <si>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</si>
  <si>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</si>
  <si>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</si>
  <si>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</si>
  <si>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</si>
  <si>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</si>
  <si>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</si>
  <si>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</si>
  <si>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</si>
  <si>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</si>
  <si>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</si>
  <si>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</si>
  <si>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</si>
  <si>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</si>
  <si>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</si>
  <si>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</si>
  <si>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</si>
  <si>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</si>
  <si>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</si>
  <si>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</si>
  <si>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</si>
  <si>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</si>
  <si>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</si>
  <si>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</si>
  <si>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</si>
  <si>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</si>
  <si>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</si>
  <si>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</si>
  <si>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</si>
  <si>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</si>
  <si>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</si>
  <si>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</si>
  <si>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</si>
  <si>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</si>
  <si>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</si>
  <si>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</si>
  <si>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</si>
  <si>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</si>
  <si>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</si>
  <si>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</si>
  <si>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</si>
  <si>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</si>
  <si>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</si>
  <si>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</si>
  <si>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</si>
  <si>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</si>
  <si>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</si>
  <si>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</si>
  <si>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</si>
  <si>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</si>
  <si>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</si>
  <si>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</si>
  <si>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</si>
  <si>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</si>
  <si>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</si>
  <si>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</si>
  <si>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</si>
  <si>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</si>
  <si>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</si>
  <si>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</si>
  <si>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</si>
  <si>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</si>
  <si>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</si>
  <si>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</si>
  <si>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</si>
  <si>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</si>
  <si>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</si>
  <si>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</si>
  <si>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</si>
  <si>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</si>
  <si>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</si>
  <si>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</si>
  <si>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</si>
  <si>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</si>
  <si>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</si>
  <si>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</si>
  <si>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</si>
  <si>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</si>
  <si>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</si>
  <si>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</si>
  <si>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</si>
  <si>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</si>
  <si>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</si>
  <si>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</si>
  <si>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</si>
  <si>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</si>
  <si>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</si>
  <si>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</si>
  <si>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</si>
  <si>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</si>
  <si>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</si>
  <si>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</si>
  <si>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</si>
  <si>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</si>
  <si>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</si>
  <si>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</si>
  <si>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</si>
  <si>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</si>
  <si>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</si>
  <si>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</si>
  <si>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</si>
  <si>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</si>
  <si>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</si>
  <si>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</si>
  <si>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</si>
  <si>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</si>
  <si>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</si>
  <si>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</si>
  <si>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</si>
  <si>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</si>
  <si>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</si>
  <si>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</si>
  <si>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</si>
  <si>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</si>
  <si>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</si>
  <si>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</si>
  <si>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</si>
  <si>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</si>
  <si>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</si>
  <si>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</si>
  <si>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</si>
  <si>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</si>
  <si>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</si>
  <si>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</si>
  <si>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</si>
  <si>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</si>
  <si>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</si>
  <si>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</si>
  <si>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</si>
  <si>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</si>
  <si>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</si>
  <si>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</si>
  <si>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</si>
  <si>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</si>
  <si>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</si>
  <si>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</si>
  <si>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</si>
  <si>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</si>
  <si>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</si>
  <si>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</si>
  <si>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</si>
  <si>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</si>
  <si>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</si>
  <si>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</si>
  <si>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</si>
  <si>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</si>
  <si>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</si>
  <si>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</si>
  <si>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</si>
  <si>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</si>
  <si>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</si>
  <si>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</si>
  <si>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</si>
  <si>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</si>
  <si>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</si>
  <si>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</si>
  <si>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</si>
  <si>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</si>
  <si>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</si>
  <si>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</si>
  <si>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</si>
  <si>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</si>
  <si>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</si>
  <si>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</si>
  <si>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</si>
  <si>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</si>
  <si>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</si>
  <si>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</si>
  <si>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</si>
  <si>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</si>
  <si>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</si>
  <si>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</si>
  <si>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</si>
  <si>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</si>
  <si>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</si>
  <si>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</si>
  <si>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</si>
  <si>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</si>
  <si>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</si>
  <si>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</si>
  <si>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</si>
  <si>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</si>
  <si>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</si>
  <si>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</si>
  <si>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</si>
  <si>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</si>
  <si>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</si>
  <si>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</si>
  <si>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</si>
  <si>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</si>
  <si>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</si>
  <si>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</si>
  <si>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</si>
  <si>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</si>
  <si>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</si>
  <si>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</si>
  <si>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</si>
  <si>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</si>
  <si>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</si>
  <si>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</si>
  <si>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</si>
  <si>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</si>
  <si>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</si>
  <si>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</si>
  <si>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</si>
  <si>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</si>
  <si>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</si>
  <si>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</si>
  <si>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</si>
  <si>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</si>
  <si>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</si>
  <si>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</si>
  <si>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</si>
  <si>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</si>
  <si>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</si>
  <si>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</si>
  <si>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</si>
  <si>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</si>
  <si>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</si>
  <si>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</si>
  <si>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</si>
  <si>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</si>
  <si>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</si>
  <si>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</si>
  <si>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</si>
  <si>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</si>
  <si>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</si>
  <si>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</si>
  <si>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</si>
  <si>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</si>
  <si>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</si>
  <si>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</si>
  <si>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</si>
  <si>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</si>
  <si>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</si>
  <si>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</si>
  <si>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</si>
  <si>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</si>
  <si>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</si>
  <si>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</si>
  <si>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</si>
  <si>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</si>
  <si>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</si>
  <si>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</si>
  <si>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</si>
  <si>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</si>
  <si>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</si>
  <si>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</si>
  <si>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</si>
  <si>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</si>
  <si>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</si>
  <si>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</si>
  <si>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</si>
  <si>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</si>
  <si>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</si>
  <si>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</si>
  <si>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</si>
  <si>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</si>
  <si>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</si>
  <si>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</si>
  <si>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</si>
  <si>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</si>
  <si>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</si>
  <si>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</si>
  <si>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</si>
  <si>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</si>
  <si>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</si>
  <si>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</si>
  <si>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</si>
  <si>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</si>
  <si>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</si>
  <si>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</si>
  <si>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</si>
  <si>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</si>
  <si>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</si>
  <si>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</si>
  <si>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</si>
  <si>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</si>
  <si>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</si>
  <si>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</si>
  <si>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</si>
  <si>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</si>
  <si>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</si>
  <si>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</si>
  <si>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</si>
  <si>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</si>
  <si>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</si>
  <si>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</si>
  <si>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</si>
  <si>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</si>
  <si>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</si>
  <si>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</si>
  <si>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</si>
  <si>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</si>
  <si>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</si>
  <si>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</si>
  <si>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</si>
  <si>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</si>
  <si>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</si>
  <si>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</si>
  <si>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</si>
  <si>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</si>
  <si>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</si>
  <si>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</si>
  <si>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</si>
  <si>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</si>
  <si>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</si>
  <si>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</si>
  <si>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</si>
  <si>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</si>
  <si>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</si>
  <si>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</si>
  <si>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</si>
  <si>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</si>
  <si>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</si>
  <si>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</si>
  <si>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</si>
  <si>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</si>
  <si>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</si>
  <si>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</si>
  <si>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</si>
  <si>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</si>
  <si>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</si>
  <si>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</si>
  <si>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</si>
  <si>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</si>
  <si>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</si>
  <si>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</si>
  <si>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</si>
  <si>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</si>
  <si>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</si>
  <si>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</si>
  <si>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</si>
  <si>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</si>
  <si>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</si>
  <si>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</si>
  <si>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</si>
  <si>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</si>
  <si>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</si>
  <si>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</si>
  <si>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</si>
  <si>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</si>
  <si>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</si>
  <si>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</si>
  <si>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</si>
  <si>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</si>
  <si>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</si>
  <si>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</si>
  <si>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</si>
  <si>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</si>
  <si>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</si>
  <si>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</si>
  <si>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</si>
  <si>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</si>
  <si>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</si>
  <si>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</si>
  <si>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</si>
  <si>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</si>
  <si>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</si>
  <si>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</si>
  <si>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</si>
  <si>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</si>
  <si>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</si>
  <si>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</si>
  <si>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</si>
  <si>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</si>
  <si>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</si>
  <si>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</si>
  <si>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</si>
  <si>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</si>
  <si>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</si>
  <si>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</si>
  <si>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</si>
  <si>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</si>
  <si>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</si>
  <si>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</si>
  <si>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</si>
  <si>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</si>
  <si>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</si>
  <si>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</si>
  <si>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</si>
  <si>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</si>
  <si>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</si>
  <si>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</si>
  <si>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</si>
  <si>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</si>
  <si>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</si>
  <si>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</si>
  <si>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</si>
  <si>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</si>
  <si>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</si>
  <si>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</si>
  <si>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</si>
  <si>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</si>
  <si>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</si>
  <si>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</si>
  <si>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</si>
  <si>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</si>
  <si>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</si>
  <si>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</si>
  <si>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</si>
  <si>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</si>
  <si>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</si>
  <si>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</si>
  <si>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</si>
  <si>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</si>
  <si>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</si>
  <si>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</si>
  <si>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</si>
  <si>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</si>
  <si>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</si>
  <si>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</si>
  <si>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</si>
  <si>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</si>
  <si>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</si>
  <si>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</si>
  <si>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</si>
  <si>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</si>
  <si>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</si>
  <si>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</si>
  <si>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</si>
  <si>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</si>
  <si>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</si>
  <si>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</si>
  <si>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</si>
  <si>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</si>
  <si>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</si>
  <si>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</si>
  <si>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</si>
  <si>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</si>
  <si>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</si>
  <si>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</si>
  <si>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</si>
  <si>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</si>
  <si>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</si>
  <si>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</si>
  <si>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</si>
  <si>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</si>
  <si>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</si>
  <si>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</si>
  <si>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</si>
  <si>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</si>
  <si>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</si>
  <si>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</si>
  <si>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</si>
  <si>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</si>
  <si>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</si>
  <si>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</si>
  <si>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</si>
  <si>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</si>
  <si>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</si>
  <si>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</si>
  <si>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</si>
  <si>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</si>
  <si>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</si>
  <si>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</si>
  <si>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</si>
  <si>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</si>
  <si>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</si>
  <si>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</si>
  <si>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</si>
  <si>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</si>
  <si>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</si>
  <si>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</si>
  <si>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</si>
  <si>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</si>
  <si>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</si>
  <si>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</si>
  <si>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</si>
  <si>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</si>
  <si>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</si>
  <si>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</si>
  <si>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</si>
  <si>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</si>
  <si>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</si>
  <si>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</si>
  <si>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</si>
  <si>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</si>
  <si>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</si>
  <si>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</si>
  <si>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</si>
  <si>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</si>
  <si>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</si>
  <si>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</si>
  <si>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</si>
  <si>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</si>
  <si>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</si>
  <si>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</si>
  <si>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</si>
  <si>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</si>
  <si>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</si>
  <si>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</si>
  <si>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</si>
  <si>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</si>
  <si>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</si>
  <si>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</si>
  <si>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</si>
  <si>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</si>
  <si>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</si>
  <si>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</si>
  <si>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</si>
  <si>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</si>
  <si>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</si>
  <si>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</si>
  <si>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</si>
  <si>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</si>
  <si>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</si>
  <si>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</si>
  <si>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</si>
  <si>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</si>
  <si>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</si>
  <si>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</si>
  <si>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</si>
  <si>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</si>
  <si>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</si>
  <si>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</si>
  <si>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</si>
  <si>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</si>
  <si>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</si>
  <si>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</si>
  <si>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</si>
  <si>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</si>
  <si>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</si>
  <si>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</si>
  <si>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</si>
  <si>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</si>
  <si>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</si>
  <si>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</si>
  <si>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</si>
  <si>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</si>
  <si>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</si>
  <si>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</si>
  <si>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</si>
  <si>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</si>
  <si>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</si>
  <si>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</si>
  <si>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</si>
  <si>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</si>
  <si>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</si>
  <si>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</si>
  <si>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</si>
  <si>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</si>
  <si>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</si>
  <si>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</si>
  <si>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</si>
  <si>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</si>
  <si>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</si>
  <si>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</si>
  <si>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</si>
  <si>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</si>
  <si>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</si>
  <si>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</si>
  <si>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</si>
  <si>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</si>
  <si>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</si>
  <si>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</si>
  <si>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</si>
  <si>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</si>
  <si>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</si>
  <si>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</si>
  <si>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</si>
  <si>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</si>
  <si>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</si>
  <si>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</si>
  <si>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</si>
  <si>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</si>
  <si>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</si>
  <si>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</si>
  <si>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</si>
  <si>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</si>
  <si>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</si>
  <si>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</si>
  <si>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</si>
  <si>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</si>
  <si>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</si>
  <si>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</si>
  <si>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</si>
  <si>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</si>
  <si>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</si>
  <si>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</si>
  <si>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</si>
  <si>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</si>
  <si>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</si>
  <si>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</si>
  <si>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</si>
  <si>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</si>
  <si>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</si>
  <si>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</si>
  <si>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</si>
  <si>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</si>
  <si>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</si>
  <si>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</si>
  <si>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</si>
  <si>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</si>
  <si>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</si>
  <si>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</si>
  <si>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</si>
  <si>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</si>
  <si>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</si>
  <si>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</si>
  <si>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</si>
  <si>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</si>
  <si>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</si>
  <si>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</si>
  <si>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</si>
  <si>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</si>
  <si>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</si>
  <si>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</si>
  <si>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</si>
  <si>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</si>
  <si>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</si>
  <si>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</si>
  <si>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</si>
  <si>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</si>
  <si>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</si>
  <si>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</si>
  <si>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</si>
  <si>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</si>
  <si>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</si>
  <si>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</si>
  <si>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</si>
  <si>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</si>
  <si>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</si>
  <si>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</si>
  <si>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</si>
  <si>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</si>
  <si>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</si>
  <si>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</si>
  <si>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</si>
  <si>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</si>
  <si>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</si>
  <si>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</si>
  <si>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</si>
  <si>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</si>
  <si>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</si>
  <si>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</si>
  <si>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</si>
  <si>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</si>
  <si>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</si>
  <si>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</si>
  <si>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</si>
  <si>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</si>
  <si>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</si>
  <si>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</si>
  <si>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</si>
  <si>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</si>
  <si>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</si>
  <si>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</si>
  <si>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</si>
  <si>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</si>
  <si>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</si>
  <si>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</si>
  <si>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</si>
  <si>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</si>
  <si>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</si>
  <si>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</si>
  <si>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</si>
  <si>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</si>
  <si>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</si>
  <si>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</si>
  <si>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</si>
  <si>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</si>
  <si>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</si>
  <si>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</si>
  <si>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</si>
  <si>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</si>
  <si>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</si>
  <si>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</si>
  <si>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</si>
  <si>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</si>
  <si>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</si>
  <si>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</si>
  <si>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</si>
  <si>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</si>
  <si>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</si>
  <si>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</si>
  <si>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</si>
  <si>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</si>
  <si>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</si>
  <si>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</si>
  <si>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</si>
  <si>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</si>
  <si>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</si>
  <si>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</si>
  <si>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</si>
  <si>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</si>
  <si>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</si>
  <si>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</si>
  <si>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</si>
  <si>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</si>
  <si>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</si>
  <si>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</si>
  <si>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</si>
  <si>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</si>
  <si>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</si>
  <si>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</si>
  <si>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</si>
  <si>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</si>
  <si>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</si>
  <si>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</si>
  <si>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</si>
  <si>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</si>
  <si>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</si>
  <si>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</si>
  <si>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</si>
  <si>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</si>
  <si>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</si>
  <si>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</si>
  <si>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</si>
  <si>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</si>
  <si>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</si>
  <si>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</si>
  <si>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</si>
  <si>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</si>
  <si>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</si>
  <si>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</si>
  <si>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</si>
  <si>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</si>
  <si>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</si>
  <si>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</si>
  <si>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</si>
  <si>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</si>
  <si>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</si>
  <si>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</si>
  <si>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</si>
  <si>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</si>
  <si>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</si>
  <si>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</si>
  <si>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</si>
  <si>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</si>
  <si>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</si>
  <si>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</si>
  <si>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</si>
  <si>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</si>
  <si>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</si>
  <si>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</si>
  <si>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</si>
  <si>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</si>
  <si>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</si>
  <si>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</si>
  <si>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</si>
  <si>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</si>
  <si>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</si>
  <si>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</si>
  <si>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</si>
  <si>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</si>
  <si>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</si>
  <si>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</si>
  <si>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</si>
  <si>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</si>
  <si>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</si>
  <si>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</si>
  <si>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</si>
  <si>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</si>
  <si>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</si>
  <si>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</si>
  <si>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</si>
  <si>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</si>
  <si>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</si>
  <si>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</si>
  <si>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</si>
  <si>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</si>
  <si>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</si>
  <si>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</si>
  <si>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</si>
  <si>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</si>
  <si>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</si>
  <si>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</si>
  <si>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</si>
  <si>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</si>
  <si>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</si>
  <si>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</si>
  <si>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</si>
  <si>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</si>
  <si>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</si>
  <si>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</si>
  <si>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</si>
  <si>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</si>
  <si>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</si>
  <si>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</si>
  <si>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</si>
  <si>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</si>
  <si>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</si>
  <si>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</si>
  <si>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</si>
  <si>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</si>
  <si>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</si>
  <si>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</si>
  <si>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</si>
  <si>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</si>
  <si>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</si>
  <si>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</si>
  <si>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</si>
  <si>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</si>
  <si>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</si>
  <si>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</si>
  <si>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</si>
  <si>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</si>
  <si>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</si>
  <si>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</si>
  <si>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</si>
  <si>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</si>
  <si>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</si>
  <si>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</si>
  <si>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</si>
  <si>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</si>
  <si>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</si>
  <si>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</si>
  <si>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</si>
  <si>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</si>
  <si>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</si>
  <si>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</si>
  <si>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</si>
  <si>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</si>
  <si>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</si>
  <si>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</si>
  <si>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</si>
  <si>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</si>
  <si>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</si>
  <si>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</si>
  <si>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</si>
  <si>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</si>
  <si>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</si>
  <si>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</si>
  <si>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</si>
  <si>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</si>
  <si>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</si>
  <si>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</si>
  <si>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</si>
  <si>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</si>
  <si>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</si>
  <si>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</si>
  <si>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</si>
  <si>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</si>
  <si>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</si>
  <si>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</si>
  <si>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</si>
  <si>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</si>
  <si>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</si>
  <si>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</si>
  <si>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</si>
  <si>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</si>
  <si>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</si>
  <si>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</si>
  <si>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</si>
  <si>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</si>
  <si>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</si>
  <si>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</si>
  <si>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</si>
  <si>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</si>
  <si>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</si>
  <si>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</si>
  <si>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</si>
  <si>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</si>
  <si>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</si>
  <si>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</si>
  <si>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</si>
  <si>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</si>
  <si>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</si>
  <si>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</si>
  <si>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</si>
  <si>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</si>
  <si>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</si>
  <si>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</si>
  <si>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</si>
  <si>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</si>
  <si>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</si>
  <si>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</si>
  <si>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</si>
  <si>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</si>
  <si>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</si>
  <si>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</si>
  <si>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</si>
  <si>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</si>
  <si>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</si>
  <si>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</si>
  <si>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</si>
  <si>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</si>
  <si>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</si>
  <si>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</si>
  <si>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</si>
  <si>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</si>
  <si>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</si>
  <si>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</si>
  <si>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</si>
  <si>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</si>
  <si>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</si>
  <si>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</si>
  <si>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</si>
  <si>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</si>
  <si>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</si>
  <si>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</si>
  <si>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</si>
  <si>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</si>
  <si>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</si>
  <si>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</si>
  <si>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</si>
  <si>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</si>
  <si>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</si>
  <si>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</si>
  <si>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</si>
  <si>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</si>
  <si>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</si>
  <si>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</si>
  <si>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</si>
  <si>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</si>
  <si>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</si>
  <si>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</si>
  <si>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</si>
  <si>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</si>
  <si>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</si>
  <si>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</si>
  <si>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</si>
  <si>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</si>
  <si>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</si>
  <si>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</si>
  <si>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</si>
  <si>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</si>
  <si>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</si>
  <si>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</si>
  <si>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</si>
  <si>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</si>
  <si>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</si>
  <si>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</si>
  <si>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</si>
  <si>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</si>
  <si>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</si>
  <si>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</si>
  <si>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</si>
  <si>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</si>
  <si>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</si>
  <si>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</si>
  <si>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</si>
  <si>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</si>
  <si>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</si>
  <si>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</si>
  <si>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</si>
  <si>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</si>
  <si>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</si>
  <si>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</si>
  <si>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</si>
  <si>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</si>
  <si>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</si>
  <si>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</si>
  <si>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</si>
  <si>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</si>
  <si>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</si>
  <si>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</si>
  <si>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</si>
  <si>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</si>
  <si>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</si>
  <si>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</si>
  <si>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</si>
  <si>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</si>
  <si>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</si>
  <si>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</si>
  <si>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</si>
  <si>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</si>
  <si>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</si>
  <si>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</si>
  <si>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</si>
  <si>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</si>
  <si>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</si>
  <si>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</si>
  <si>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</si>
  <si>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</si>
  <si>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</si>
  <si>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</si>
  <si>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</si>
  <si>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</si>
  <si>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</si>
  <si>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</si>
  <si>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</si>
  <si>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</si>
  <si>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</si>
  <si>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</si>
  <si>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</si>
  <si>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</si>
  <si>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</si>
  <si>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</si>
  <si>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</si>
  <si>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</si>
  <si>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</si>
  <si>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</si>
  <si>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</si>
  <si>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</si>
  <si>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</si>
  <si>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</si>
  <si>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</si>
  <si>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</si>
  <si>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</si>
  <si>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</si>
  <si>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</si>
  <si>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</si>
  <si>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</si>
  <si>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</si>
  <si>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</si>
  <si>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</si>
  <si>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</si>
  <si>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</si>
  <si>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</si>
  <si>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</si>
  <si>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</si>
  <si>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</si>
  <si>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</si>
  <si>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</si>
  <si>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</si>
  <si>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</si>
  <si>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</si>
  <si>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</si>
  <si>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</si>
  <si>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</si>
  <si>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</si>
  <si>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</si>
  <si>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</si>
  <si>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</si>
  <si>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</si>
  <si>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</si>
  <si>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</si>
  <si>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</si>
  <si>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</si>
  <si>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</si>
  <si>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</si>
  <si>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</si>
  <si>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</si>
  <si>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</si>
  <si>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</si>
  <si>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</si>
  <si>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</si>
  <si>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</si>
  <si>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</si>
  <si>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</si>
  <si>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</si>
  <si>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</si>
  <si>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</si>
  <si>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</si>
  <si>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</si>
  <si>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</si>
  <si>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</si>
  <si>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</si>
  <si>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</si>
  <si>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</si>
  <si>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</si>
  <si>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</si>
  <si>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</si>
  <si>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</si>
  <si>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</si>
  <si>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</si>
  <si>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</si>
  <si>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</si>
  <si>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</si>
  <si>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</si>
  <si>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</si>
  <si>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</si>
  <si>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</si>
  <si>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</si>
  <si>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</si>
  <si>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</si>
  <si>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</si>
  <si>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</si>
  <si>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</si>
  <si>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</si>
  <si>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</si>
  <si>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</si>
  <si>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</si>
  <si>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</si>
  <si>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</si>
  <si>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</si>
  <si>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</si>
  <si>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</si>
  <si>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</si>
  <si>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</si>
  <si>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</si>
  <si>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</si>
  <si>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</si>
  <si>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</si>
  <si>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</si>
  <si>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</si>
  <si>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</si>
  <si>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</si>
  <si>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</si>
  <si>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</si>
  <si>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</si>
  <si>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</si>
  <si>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</si>
  <si>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</si>
  <si>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</si>
  <si>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</si>
  <si>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</si>
  <si>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</si>
  <si>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</si>
  <si>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</si>
  <si>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</si>
  <si>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</si>
  <si>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</si>
  <si>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</si>
  <si>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</si>
  <si>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</si>
  <si>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</si>
  <si>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</si>
  <si>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</si>
  <si>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</si>
  <si>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</si>
  <si>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</si>
  <si>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</si>
  <si>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</si>
  <si>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</si>
  <si>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</si>
  <si>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</si>
  <si>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</si>
  <si>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</si>
  <si>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</si>
  <si>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</si>
  <si>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</si>
  <si>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</si>
  <si>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</si>
  <si>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</si>
  <si>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</si>
  <si>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</si>
  <si>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</si>
  <si>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</si>
  <si>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</si>
  <si>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</si>
  <si>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</si>
  <si>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</si>
  <si>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</si>
  <si>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</si>
  <si>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</si>
  <si>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</si>
  <si>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</si>
  <si>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</si>
  <si>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</si>
  <si>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</si>
  <si>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</si>
  <si>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</si>
  <si>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</si>
  <si>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</si>
  <si>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</si>
  <si>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</si>
  <si>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</si>
  <si>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</si>
  <si>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</si>
  <si>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</si>
  <si>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</si>
  <si>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</si>
  <si>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</si>
  <si>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</si>
  <si>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</si>
  <si>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</si>
  <si>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</si>
  <si>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</si>
  <si>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</si>
  <si>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</si>
  <si>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</si>
  <si>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</si>
  <si>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</si>
  <si>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</si>
  <si>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</si>
  <si>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</si>
  <si>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</si>
  <si>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</si>
  <si>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</si>
  <si>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</si>
  <si>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</si>
  <si>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</si>
  <si>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</si>
  <si>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</si>
  <si>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</si>
  <si>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</si>
  <si>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</si>
  <si>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</si>
  <si>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</si>
  <si>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</si>
  <si>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</si>
  <si>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</si>
  <si>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</si>
  <si>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</si>
  <si>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</si>
  <si>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</si>
  <si>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</si>
  <si>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</si>
  <si>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</si>
  <si>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</si>
  <si>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</si>
  <si>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</si>
  <si>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</si>
  <si>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</si>
  <si>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</si>
  <si>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</si>
  <si>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</si>
  <si>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</si>
  <si>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</si>
  <si>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</si>
  <si>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</si>
  <si>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</si>
  <si>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</si>
  <si>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</si>
  <si>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</si>
  <si>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</si>
  <si>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</si>
  <si>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</si>
  <si>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</si>
  <si>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</si>
  <si>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</si>
  <si>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</si>
  <si>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</si>
  <si>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</si>
  <si>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</si>
  <si>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</si>
  <si>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</si>
  <si>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</si>
  <si>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</si>
  <si>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</si>
  <si>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</si>
  <si>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</si>
  <si>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</si>
  <si>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</si>
  <si>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</si>
  <si>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</si>
  <si>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</si>
  <si>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</si>
  <si>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</si>
  <si>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</si>
  <si>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</si>
  <si>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</si>
  <si>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</si>
  <si>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</si>
  <si>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</si>
  <si>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</si>
  <si>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</si>
  <si>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</si>
  <si>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</si>
  <si>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</si>
  <si>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</si>
  <si>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</si>
  <si>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</si>
  <si>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</si>
  <si>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</si>
  <si>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</si>
  <si>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</si>
  <si>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</si>
  <si>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</si>
  <si>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</si>
  <si>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</si>
  <si>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</si>
  <si>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</si>
  <si>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</si>
  <si>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</si>
  <si>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</si>
  <si>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</si>
  <si>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</si>
  <si>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</si>
  <si>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</si>
  <si>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</si>
  <si>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</si>
  <si>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</si>
  <si>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</si>
  <si>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</si>
  <si>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</si>
  <si>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</si>
  <si>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</si>
  <si>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</si>
  <si>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</si>
  <si>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</si>
  <si>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</si>
  <si>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</si>
  <si>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</si>
  <si>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</si>
  <si>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</si>
  <si>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</si>
  <si>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</si>
  <si>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</si>
  <si>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</si>
  <si>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</si>
  <si>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</si>
  <si>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</si>
  <si>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</si>
  <si>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</si>
  <si>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</si>
  <si>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</si>
  <si>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</si>
  <si>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</si>
  <si>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</si>
  <si>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</si>
  <si>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</si>
  <si>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</si>
  <si>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</si>
  <si>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</si>
  <si>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</si>
  <si>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</si>
  <si>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</si>
  <si>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</si>
  <si>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</si>
  <si>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</si>
  <si>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</si>
  <si>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</si>
  <si>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</si>
  <si>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</si>
  <si>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</si>
  <si>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</si>
  <si>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</si>
  <si>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</si>
  <si>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</si>
  <si>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</si>
  <si>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</si>
  <si>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</si>
  <si>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</si>
  <si>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</si>
  <si>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</si>
  <si>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</si>
  <si>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</si>
  <si>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</si>
  <si>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</si>
  <si>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</si>
  <si>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</si>
  <si>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</si>
  <si>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</si>
  <si>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</si>
  <si>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</si>
  <si>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</si>
  <si>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</si>
  <si>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</si>
  <si>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</si>
  <si>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</si>
  <si>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</si>
  <si>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</si>
  <si>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</si>
  <si>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</si>
  <si>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</si>
  <si>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</si>
  <si>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</si>
  <si>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</si>
  <si>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</si>
  <si>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</si>
  <si>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</si>
  <si>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</si>
  <si>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</si>
  <si>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</si>
  <si>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</si>
  <si>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</si>
  <si>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</si>
  <si>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</si>
  <si>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</si>
  <si>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</si>
  <si>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</si>
  <si>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</si>
  <si>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</si>
  <si>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</si>
  <si>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</si>
  <si>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</si>
  <si>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</si>
  <si>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</si>
  <si>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</si>
  <si>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</si>
  <si>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</si>
  <si>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</si>
  <si>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</si>
  <si>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</si>
  <si>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</si>
  <si>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</si>
  <si>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</si>
  <si>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</si>
  <si>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</si>
  <si>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</si>
  <si>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</si>
  <si>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</si>
  <si>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</si>
  <si>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</si>
  <si>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</si>
  <si>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</si>
  <si>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</si>
  <si>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</si>
  <si>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</si>
  <si>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</si>
  <si>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</si>
  <si>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</si>
  <si>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</si>
  <si>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</si>
  <si>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</si>
  <si>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</si>
  <si>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</si>
  <si>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</si>
  <si>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</si>
  <si>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</si>
  <si>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</si>
  <si>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</si>
  <si>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</si>
  <si>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</si>
  <si>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</si>
  <si>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</si>
  <si>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</si>
  <si>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</si>
  <si>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</si>
  <si>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</si>
  <si>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</si>
  <si>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</si>
  <si>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</si>
  <si>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</si>
  <si>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</si>
  <si>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</si>
  <si>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</si>
  <si>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</si>
  <si>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</si>
  <si>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</si>
  <si>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</si>
  <si>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</si>
  <si>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</si>
  <si>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</si>
  <si>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</si>
  <si>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</si>
  <si>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</si>
  <si>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</si>
  <si>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</si>
  <si>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</si>
  <si>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</si>
  <si>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</si>
  <si>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</si>
  <si>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</si>
  <si>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</si>
  <si>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</si>
  <si>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</si>
  <si>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</si>
  <si>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</si>
  <si>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</si>
  <si>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</si>
  <si>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</si>
  <si>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</si>
  <si>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</si>
  <si>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</si>
  <si>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</si>
  <si>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</si>
  <si>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</si>
  <si>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</si>
  <si>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</si>
  <si>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</si>
  <si>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</si>
  <si>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</si>
  <si>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</si>
  <si>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</si>
  <si>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</si>
  <si>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</si>
  <si>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</si>
  <si>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</si>
  <si>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</si>
  <si>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</si>
  <si>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</si>
  <si>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</si>
  <si>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</si>
  <si>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</si>
  <si>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</si>
  <si>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</si>
  <si>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</si>
  <si>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</si>
  <si>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</si>
  <si>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</si>
  <si>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</si>
  <si>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</si>
  <si>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</si>
  <si>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</si>
  <si>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</si>
  <si>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</si>
  <si>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</si>
  <si>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</si>
  <si>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</si>
  <si>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</si>
  <si>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</si>
  <si>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</si>
  <si>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</si>
  <si>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</si>
  <si>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</si>
  <si>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</si>
  <si>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</si>
  <si>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</si>
  <si>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</si>
  <si>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</si>
  <si>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</si>
  <si>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</si>
  <si>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</si>
  <si>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</si>
  <si>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</si>
  <si>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</si>
  <si>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</si>
  <si>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</si>
  <si>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</si>
  <si>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</si>
  <si>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</si>
  <si>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</si>
  <si>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</si>
  <si>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</si>
  <si>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</si>
  <si>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</si>
  <si>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</si>
  <si>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</si>
  <si>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</si>
  <si>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</si>
  <si>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</si>
  <si>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</si>
  <si>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</si>
  <si>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</si>
  <si>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</si>
  <si>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</si>
  <si>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</si>
  <si>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</si>
  <si>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</si>
  <si>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</si>
  <si>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</si>
  <si>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</si>
  <si>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</si>
  <si>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</si>
  <si>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</si>
  <si>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</si>
  <si>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</si>
  <si>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</si>
  <si>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</si>
  <si>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</si>
  <si>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</si>
  <si>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</si>
  <si>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</si>
  <si>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</si>
  <si>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</si>
  <si>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</si>
  <si>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</si>
  <si>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</si>
  <si>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</si>
  <si>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</si>
  <si>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</si>
  <si>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</si>
  <si>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</si>
  <si>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</si>
  <si>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</si>
  <si>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</si>
  <si>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</si>
  <si>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</si>
  <si>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</si>
  <si>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</si>
  <si>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</si>
  <si>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</si>
  <si>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</si>
  <si>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</si>
  <si>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</si>
  <si>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</si>
  <si>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</si>
  <si>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</si>
  <si>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</si>
  <si>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</si>
  <si>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</si>
  <si>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</si>
  <si>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</si>
  <si>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</si>
  <si>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</si>
  <si>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</si>
  <si>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</si>
  <si>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</si>
  <si>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</si>
  <si>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</si>
  <si>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</si>
  <si>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</si>
  <si>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</si>
  <si>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</si>
  <si>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</si>
  <si>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</si>
  <si>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</si>
  <si>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</si>
  <si>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</si>
  <si>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</si>
  <si>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</si>
  <si>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</si>
  <si>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</si>
  <si>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</si>
  <si>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</si>
  <si>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</si>
  <si>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</si>
  <si>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</si>
  <si>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</si>
  <si>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</si>
  <si>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</si>
  <si>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</si>
  <si>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</si>
  <si>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</si>
  <si>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</si>
  <si>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</si>
  <si>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</si>
  <si>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</si>
  <si>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</si>
  <si>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</si>
  <si>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</si>
  <si>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</si>
  <si>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</si>
  <si>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</si>
  <si>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</si>
  <si>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</si>
  <si>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</si>
  <si>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</si>
  <si>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</si>
  <si>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</si>
  <si>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</si>
  <si>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</si>
  <si>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</si>
  <si>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</si>
  <si>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</si>
  <si>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</si>
  <si>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</si>
  <si>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</si>
  <si>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</si>
  <si>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</si>
  <si>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</si>
  <si>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</si>
  <si>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</si>
  <si>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</si>
  <si>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</si>
  <si>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</si>
  <si>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</si>
  <si>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</si>
  <si>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</si>
  <si>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</si>
  <si>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</si>
  <si>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</si>
  <si>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</si>
  <si>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</si>
  <si>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</si>
  <si>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</si>
  <si>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</si>
  <si>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</si>
  <si>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</si>
  <si>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</si>
  <si>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</si>
  <si>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</si>
  <si>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</si>
  <si>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</si>
  <si>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</si>
  <si>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</si>
  <si>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</si>
  <si>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</si>
  <si>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</si>
  <si>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</si>
  <si>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</si>
  <si>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</si>
  <si>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</si>
  <si>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</si>
  <si>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</si>
  <si>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</si>
  <si>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</si>
  <si>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</si>
  <si>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</si>
  <si>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</si>
  <si>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</si>
  <si>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</si>
  <si>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</si>
  <si>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</si>
  <si>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</si>
  <si>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</si>
  <si>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</si>
  <si>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</si>
  <si>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</si>
  <si>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</si>
  <si>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</si>
  <si>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</si>
  <si>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</si>
  <si>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</si>
  <si>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</si>
  <si>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</si>
  <si>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</si>
  <si>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</si>
  <si>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</si>
  <si>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</si>
  <si>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</si>
  <si>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</si>
  <si>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</si>
  <si>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</si>
  <si>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</si>
  <si>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</si>
  <si>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</si>
  <si>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</si>
  <si>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</si>
  <si>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</si>
  <si>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</si>
  <si>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</si>
  <si>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</si>
  <si>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</si>
  <si>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</si>
  <si>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</si>
  <si>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</si>
  <si>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</si>
  <si>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</si>
  <si>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</si>
  <si>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</si>
  <si>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</si>
  <si>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</si>
  <si>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</si>
  <si>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</si>
  <si>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</si>
  <si>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</si>
  <si>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</si>
  <si>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</si>
  <si>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</si>
  <si>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</si>
  <si>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</si>
  <si>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</si>
  <si>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</si>
  <si>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</si>
  <si>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</si>
  <si>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</si>
  <si>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</si>
  <si>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</si>
  <si>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</si>
  <si>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</si>
  <si>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</si>
  <si>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</si>
  <si>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</si>
  <si>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</si>
  <si>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</si>
  <si>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</si>
  <si>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</si>
  <si>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</si>
  <si>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</si>
  <si>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</si>
  <si>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</si>
  <si>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</si>
  <si>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</si>
  <si>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</si>
  <si>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</si>
  <si>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</si>
  <si>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</si>
  <si>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</si>
  <si>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</si>
  <si>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</si>
  <si>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</si>
  <si>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</si>
  <si>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</si>
  <si>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</si>
  <si>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</si>
  <si>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</si>
  <si>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</si>
  <si>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</si>
  <si>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</si>
  <si>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</si>
  <si>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</si>
  <si>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</si>
  <si>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</si>
  <si>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</si>
  <si>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</si>
  <si>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</si>
  <si>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</si>
  <si>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</si>
  <si>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</si>
  <si>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</si>
  <si>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</si>
  <si>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</si>
  <si>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</si>
  <si>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</si>
  <si>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</si>
  <si>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</si>
  <si>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</si>
  <si>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</si>
  <si>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</si>
  <si>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</si>
  <si>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</si>
  <si>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</si>
  <si>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</si>
  <si>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</si>
  <si>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</si>
  <si>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</si>
  <si>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</si>
  <si>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</si>
  <si>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</si>
  <si>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</si>
  <si>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</si>
  <si>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</si>
  <si>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</si>
  <si>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</si>
  <si>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</si>
  <si>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</si>
  <si>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</si>
  <si>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</si>
  <si>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</si>
  <si>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</si>
  <si>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</si>
  <si>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</si>
  <si>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</si>
  <si>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</si>
  <si>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</si>
  <si>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</si>
  <si>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</si>
  <si>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</si>
  <si>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</si>
  <si>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</si>
  <si>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</si>
  <si>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</si>
  <si>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</si>
  <si>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</si>
  <si>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</si>
  <si>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</si>
  <si>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</si>
  <si>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</si>
  <si>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</si>
  <si>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</si>
  <si>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</si>
  <si>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</si>
  <si>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</si>
  <si>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</si>
  <si>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</si>
  <si>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</si>
  <si>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</si>
  <si>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</si>
  <si>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</si>
  <si>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</si>
  <si>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</si>
  <si>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</si>
  <si>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</si>
  <si>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</si>
  <si>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</si>
  <si>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</si>
  <si>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</si>
  <si>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</si>
  <si>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</si>
  <si>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</si>
  <si>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</si>
  <si>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</si>
  <si>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</si>
  <si>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</si>
  <si>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</si>
  <si>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</si>
  <si>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</si>
  <si>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</si>
  <si>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</si>
  <si>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</si>
  <si>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</si>
  <si>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</si>
  <si>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</si>
  <si>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</si>
  <si>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</si>
  <si>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</si>
  <si>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</si>
  <si>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</si>
  <si>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</si>
  <si>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</si>
  <si>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</si>
  <si>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</si>
  <si>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</si>
  <si>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</si>
  <si>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</si>
  <si>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</si>
  <si>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</si>
  <si>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</si>
  <si>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</si>
  <si>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</si>
  <si>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</si>
  <si>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</si>
  <si>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</si>
  <si>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</si>
  <si>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</si>
  <si>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</si>
  <si>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</si>
  <si>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</si>
  <si>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</si>
  <si>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</si>
  <si>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</si>
  <si>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</si>
  <si>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</si>
  <si>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</si>
  <si>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</si>
  <si>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</si>
  <si>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</si>
  <si>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</si>
  <si>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</si>
  <si>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</si>
  <si>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</si>
  <si>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</si>
  <si>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</si>
  <si>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</si>
  <si>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</si>
  <si>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</si>
  <si>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</si>
  <si>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</si>
  <si>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</si>
  <si>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</si>
  <si>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</si>
  <si>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</si>
  <si>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</si>
  <si>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</si>
  <si>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</si>
  <si>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</si>
  <si>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</si>
  <si>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</si>
  <si>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</si>
  <si>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</si>
  <si>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</si>
  <si>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</si>
  <si>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</si>
  <si>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</si>
  <si>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</si>
  <si>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</si>
  <si>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</si>
  <si>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</si>
  <si>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</si>
  <si>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</si>
  <si>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</si>
  <si>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</si>
  <si>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</si>
  <si>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</si>
  <si>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</si>
  <si>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</si>
  <si>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</si>
  <si>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</si>
  <si>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</si>
  <si>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</si>
  <si>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</si>
  <si>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</si>
  <si>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</si>
  <si>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</si>
  <si>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</si>
  <si>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</si>
  <si>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</si>
  <si>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</si>
  <si>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</si>
  <si>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</si>
  <si>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</si>
  <si>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</si>
  <si>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</si>
  <si>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</si>
  <si>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</si>
  <si>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</si>
  <si>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</si>
  <si>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</si>
  <si>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</si>
  <si>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</si>
  <si>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</si>
  <si>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</si>
  <si>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</si>
  <si>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</si>
  <si>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</si>
  <si>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</si>
  <si>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</si>
  <si>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</si>
  <si>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</si>
  <si>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</si>
  <si>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</si>
  <si>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</si>
  <si>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</si>
  <si>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</si>
  <si>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</si>
  <si>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</si>
  <si>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</si>
  <si>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</si>
  <si>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</si>
  <si>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</si>
  <si>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</si>
  <si>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</si>
  <si>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</si>
  <si>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</si>
  <si>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</si>
  <si>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</si>
  <si>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</si>
  <si>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</si>
  <si>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</si>
  <si>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</si>
  <si>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</si>
  <si>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</si>
  <si>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</si>
  <si>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</si>
  <si>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</si>
  <si>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</si>
  <si>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</si>
  <si>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</si>
  <si>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</si>
  <si>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</si>
  <si>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</si>
  <si>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</si>
  <si>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</si>
  <si>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</si>
  <si>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</si>
  <si>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</si>
  <si>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</si>
  <si>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</si>
  <si>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</si>
  <si>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</si>
  <si>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</si>
  <si>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</si>
  <si>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</si>
  <si>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</si>
  <si>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</si>
  <si>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</si>
  <si>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</si>
  <si>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</si>
  <si>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</si>
  <si>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</si>
  <si>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</si>
  <si>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</si>
  <si>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</si>
  <si>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</si>
  <si>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</si>
  <si>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</si>
  <si>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</si>
  <si>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</si>
  <si>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</si>
  <si>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</si>
  <si>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</si>
  <si>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</si>
  <si>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</si>
  <si>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</si>
  <si>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</si>
  <si>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</si>
  <si>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</si>
  <si>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</si>
  <si>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</si>
  <si>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</si>
  <si>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</si>
  <si>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</si>
  <si>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</si>
  <si>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</si>
  <si>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</si>
  <si>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</si>
  <si>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</si>
  <si>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</si>
  <si>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</si>
  <si>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</si>
  <si>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</si>
  <si>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</si>
  <si>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</si>
  <si>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</si>
  <si>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</si>
  <si>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</si>
  <si>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</si>
  <si>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</si>
  <si>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</si>
  <si>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</si>
  <si>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</si>
  <si>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</si>
  <si>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</si>
  <si>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</si>
  <si>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</si>
  <si>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</si>
  <si>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</si>
  <si>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</si>
  <si>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</si>
  <si>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</si>
  <si>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</si>
  <si>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</si>
  <si>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</si>
  <si>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</si>
  <si>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</si>
  <si>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</si>
  <si>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</si>
  <si>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</si>
  <si>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</si>
  <si>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</si>
  <si>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</si>
  <si>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</si>
  <si>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</si>
  <si>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</si>
  <si>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</si>
  <si>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</si>
  <si>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</si>
  <si>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</si>
  <si>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</si>
  <si>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</si>
  <si>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</si>
  <si>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</si>
  <si>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</si>
  <si>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</si>
  <si>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</si>
  <si>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</si>
  <si>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</si>
  <si>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</si>
  <si>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</si>
  <si>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</si>
  <si>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</si>
  <si>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</si>
  <si>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</si>
  <si>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</si>
  <si>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</si>
  <si>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</si>
  <si>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</si>
  <si>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</si>
  <si>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</si>
  <si>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</si>
  <si>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</si>
  <si>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</si>
  <si>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</si>
  <si>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</si>
  <si>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</si>
  <si>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</si>
  <si>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</si>
  <si>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</si>
  <si>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</si>
  <si>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</si>
  <si>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</si>
  <si>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</si>
  <si>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</si>
  <si>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</si>
  <si>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</si>
  <si>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</si>
  <si>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</si>
  <si>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</si>
  <si>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</si>
  <si>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</si>
  <si>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</si>
  <si>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</si>
  <si>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</si>
  <si>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</si>
  <si>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</si>
  <si>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</si>
  <si>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</si>
  <si>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</si>
  <si>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</si>
  <si>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</si>
  <si>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</si>
  <si>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</si>
  <si>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</si>
  <si>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</si>
  <si>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</si>
  <si>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</si>
  <si>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</si>
  <si>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</si>
  <si>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</si>
  <si>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</si>
  <si>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</si>
  <si>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</si>
  <si>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</si>
  <si>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</si>
  <si>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</si>
  <si>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</si>
  <si>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</si>
  <si>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</si>
  <si>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</si>
  <si>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</si>
  <si>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</si>
  <si>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</si>
  <si>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</si>
  <si>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</si>
  <si>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</si>
  <si>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</si>
  <si>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</si>
  <si>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</si>
  <si>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</si>
  <si>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</si>
  <si>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</si>
  <si>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</si>
  <si>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</si>
  <si>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</si>
  <si>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</si>
  <si>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</si>
  <si>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</si>
  <si>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</si>
  <si>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</si>
  <si>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</si>
  <si>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</si>
  <si>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</si>
  <si>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</si>
  <si>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</si>
  <si>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</si>
  <si>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</si>
  <si>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</si>
  <si>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</si>
  <si>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</si>
  <si>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</si>
  <si>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</si>
  <si>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</si>
  <si>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</si>
  <si>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</si>
  <si>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</si>
  <si>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</si>
  <si>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</si>
  <si>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</si>
  <si>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</si>
  <si>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</si>
  <si>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</si>
  <si>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</si>
  <si>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</si>
  <si>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</si>
  <si>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</si>
  <si>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</si>
  <si>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</si>
  <si>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</si>
  <si>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</si>
  <si>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</si>
  <si>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</si>
  <si>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</si>
  <si>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</si>
  <si>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</si>
  <si>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</si>
  <si>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</si>
  <si>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</si>
  <si>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</si>
  <si>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</si>
  <si>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</si>
  <si>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</si>
  <si>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</si>
  <si>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</si>
  <si>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</si>
  <si>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</si>
  <si>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</si>
  <si>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</si>
  <si>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</si>
  <si>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</si>
  <si>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</si>
  <si>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</si>
  <si>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</si>
  <si>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</si>
  <si>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</si>
  <si>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</si>
  <si>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</si>
  <si>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</si>
  <si>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</si>
  <si>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</si>
  <si>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</si>
  <si>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</si>
  <si>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</si>
  <si>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</si>
  <si>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</si>
  <si>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</si>
  <si>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</si>
  <si>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</si>
  <si>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</si>
  <si>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</si>
  <si>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</si>
  <si>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</si>
  <si>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</si>
  <si>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</si>
  <si>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</si>
  <si>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</si>
  <si>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</si>
  <si>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</si>
  <si>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</si>
  <si>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</si>
  <si>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</si>
  <si>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</si>
  <si>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</si>
  <si>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</si>
  <si>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</si>
  <si>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</si>
  <si>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</si>
  <si>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</si>
  <si>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</si>
  <si>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</si>
  <si>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</si>
  <si>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</si>
  <si>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</si>
  <si>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</si>
  <si>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</si>
  <si>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</si>
  <si>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</si>
  <si>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</si>
  <si>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</si>
  <si>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</si>
  <si>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</si>
  <si>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</si>
  <si>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</si>
  <si>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</si>
  <si>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</si>
  <si>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</si>
  <si>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</si>
  <si>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</si>
  <si>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</si>
  <si>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</si>
  <si>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</si>
  <si>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</si>
  <si>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</si>
  <si>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</si>
  <si>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</si>
  <si>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</si>
  <si>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</si>
  <si>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</si>
  <si>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</si>
  <si>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</si>
  <si>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</si>
  <si>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</si>
  <si>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</si>
  <si>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</si>
  <si>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</si>
  <si>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</si>
  <si>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</si>
  <si>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</si>
  <si>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</si>
  <si>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</si>
  <si>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</si>
  <si>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</si>
  <si>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</si>
  <si>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</si>
  <si>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</si>
  <si>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</si>
  <si>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</si>
  <si>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</si>
  <si>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</si>
  <si>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</si>
  <si>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</si>
  <si>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</si>
  <si>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</si>
  <si>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</si>
  <si>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</si>
  <si>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</si>
  <si>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</si>
  <si>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</si>
  <si>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</si>
  <si>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</si>
  <si>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</si>
  <si>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</si>
  <si>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</si>
  <si>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</si>
  <si>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</si>
  <si>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</si>
  <si>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</si>
  <si>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</si>
  <si>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</si>
  <si>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</si>
  <si>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</si>
  <si>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</si>
  <si>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</si>
  <si>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</si>
  <si>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</si>
  <si>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</si>
  <si>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</si>
  <si>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</si>
  <si>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</si>
  <si>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</si>
  <si>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</si>
  <si>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</si>
  <si>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</si>
  <si>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</si>
  <si>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</si>
  <si>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</si>
  <si>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</si>
  <si>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</si>
  <si>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</si>
  <si>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</si>
  <si>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</si>
  <si>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</si>
  <si>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</si>
  <si>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</si>
  <si>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</si>
  <si>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</si>
  <si>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</si>
  <si>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</si>
  <si>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</si>
  <si>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</si>
  <si>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</si>
  <si>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</si>
  <si>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</si>
  <si>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</si>
  <si>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</si>
  <si>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</si>
  <si>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</si>
  <si>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</si>
  <si>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</si>
  <si>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</si>
  <si>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</si>
  <si>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</si>
  <si>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</si>
  <si>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</si>
  <si>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</si>
  <si>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</si>
  <si>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</si>
  <si>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</si>
  <si>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</si>
  <si>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</si>
  <si>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</si>
  <si>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</si>
  <si>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</si>
  <si>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</si>
  <si>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</si>
  <si>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</si>
  <si>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</si>
  <si>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</si>
  <si>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</si>
  <si>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</si>
  <si>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</si>
  <si>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</si>
  <si>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</si>
  <si>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</si>
  <si>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</si>
  <si>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</si>
  <si>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</si>
  <si>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</si>
  <si>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</si>
  <si>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</si>
  <si>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</si>
  <si>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</si>
  <si>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</si>
  <si>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</si>
  <si>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</si>
  <si>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</si>
  <si>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</si>
  <si>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</si>
  <si>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</si>
  <si>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</si>
  <si>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</si>
  <si>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</si>
  <si>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</si>
  <si>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</si>
  <si>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</si>
  <si>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</si>
  <si>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</si>
  <si>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</si>
  <si>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</si>
  <si>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</si>
  <si>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</si>
  <si>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</si>
  <si>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</si>
  <si>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</si>
  <si>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</si>
  <si>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</si>
  <si>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</si>
  <si>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</si>
  <si>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</si>
  <si>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</si>
  <si>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</si>
  <si>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</si>
  <si>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</si>
  <si>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</si>
  <si>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</si>
  <si>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</si>
  <si>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</si>
  <si>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</si>
  <si>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</si>
  <si>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</si>
  <si>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</si>
  <si>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</si>
  <si>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</si>
  <si>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</si>
  <si>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</si>
  <si>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</si>
  <si>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</si>
  <si>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</si>
  <si>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</si>
  <si>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</si>
  <si>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</si>
  <si>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</si>
  <si>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</si>
  <si>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</si>
  <si>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</si>
  <si>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</si>
  <si>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</si>
  <si>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</si>
  <si>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</si>
  <si>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</si>
  <si>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</si>
  <si>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</si>
  <si>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</si>
  <si>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</si>
  <si>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</si>
  <si>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</si>
  <si>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</si>
  <si>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</si>
  <si>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</si>
  <si>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</si>
  <si>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</si>
  <si>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</si>
  <si>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</si>
  <si>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</si>
  <si>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</si>
  <si>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</si>
  <si>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</si>
  <si>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</si>
  <si>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</si>
  <si>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</si>
  <si>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</si>
  <si>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</si>
  <si>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</si>
  <si>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</si>
  <si>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</si>
  <si>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</si>
  <si>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</si>
  <si>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</si>
  <si>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</si>
  <si>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</si>
  <si>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</si>
  <si>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</si>
  <si>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</si>
  <si>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</si>
  <si>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</si>
  <si>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</si>
  <si>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</si>
  <si>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</si>
  <si>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</si>
  <si>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</si>
  <si>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</si>
  <si>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</si>
  <si>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</si>
  <si>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</si>
  <si>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</si>
  <si>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</si>
  <si>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</si>
  <si>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</si>
  <si>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</si>
  <si>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</si>
  <si>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</si>
  <si>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</si>
  <si>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</si>
  <si>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</si>
  <si>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</si>
  <si>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</si>
  <si>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</si>
  <si>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</si>
  <si>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</si>
  <si>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</si>
  <si>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</si>
  <si>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</si>
  <si>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</si>
  <si>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</si>
  <si>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</si>
  <si>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</si>
  <si>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</si>
  <si>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</si>
  <si>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</si>
  <si>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</si>
  <si>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</si>
  <si>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</si>
  <si>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</si>
  <si>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</si>
  <si>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</si>
  <si>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</si>
  <si>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</si>
  <si>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</si>
  <si>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</si>
  <si>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</si>
  <si>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</si>
  <si>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</si>
  <si>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</si>
  <si>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</si>
  <si>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</si>
  <si>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</si>
  <si>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</si>
  <si>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</si>
  <si>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</si>
  <si>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</si>
  <si>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</si>
  <si>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</si>
  <si>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</si>
  <si>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</si>
  <si>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</si>
  <si>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</si>
  <si>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</si>
  <si>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</si>
  <si>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</si>
  <si>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</si>
  <si>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</si>
  <si>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</si>
  <si>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</si>
  <si>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</si>
  <si>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</si>
  <si>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</si>
  <si>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</si>
  <si>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</si>
  <si>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</si>
  <si>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</si>
  <si>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</si>
  <si>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</si>
  <si>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</si>
  <si>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</si>
  <si>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</si>
  <si>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</si>
  <si>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</si>
  <si>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</si>
  <si>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</si>
  <si>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</si>
  <si>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</si>
  <si>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</si>
  <si>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</si>
  <si>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</si>
  <si>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</si>
  <si>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</si>
  <si>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</si>
  <si>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</si>
  <si>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</si>
  <si>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</si>
  <si>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</si>
  <si>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</si>
  <si>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</si>
  <si>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</si>
  <si>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</si>
  <si>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</si>
  <si>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</si>
  <si>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</si>
  <si>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</si>
  <si>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</si>
  <si>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</si>
  <si>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</si>
  <si>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</si>
  <si>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</si>
  <si>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</si>
  <si>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</si>
  <si>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</si>
  <si>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</si>
  <si>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</si>
  <si>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</si>
  <si>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</si>
  <si>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</si>
  <si>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</si>
  <si>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</si>
  <si>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</si>
  <si>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</si>
  <si>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</si>
  <si>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</si>
  <si>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</si>
  <si>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</si>
  <si>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</si>
  <si>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</si>
  <si>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</si>
  <si>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</si>
  <si>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</si>
  <si>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</si>
  <si>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</si>
  <si>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</si>
  <si>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</si>
  <si>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</si>
  <si>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</si>
  <si>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</si>
  <si>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</si>
  <si>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</si>
  <si>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</si>
  <si>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</si>
  <si>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</si>
  <si>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</si>
  <si>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</si>
  <si>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</si>
  <si>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</si>
  <si>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</si>
  <si>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</si>
  <si>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</si>
  <si>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</si>
  <si>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</si>
  <si>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</si>
  <si>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</si>
  <si>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</si>
  <si>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</si>
  <si>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</si>
  <si>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</si>
  <si>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</si>
  <si>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</si>
  <si>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</si>
  <si>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</si>
  <si>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</si>
  <si>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</si>
  <si>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</si>
  <si>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</si>
  <si>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</si>
  <si>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</si>
  <si>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</si>
  <si>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</si>
  <si>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</si>
  <si>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</si>
  <si>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</si>
  <si>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</si>
  <si>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</si>
  <si>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</si>
  <si>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</si>
  <si>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</si>
  <si>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</si>
  <si>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</si>
  <si>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</si>
  <si>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</si>
  <si>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</si>
  <si>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</si>
  <si>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</si>
  <si>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</si>
  <si>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</si>
  <si>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</si>
  <si>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</si>
  <si>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</si>
  <si>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</si>
  <si>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</si>
  <si>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</si>
  <si>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</si>
  <si>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</si>
  <si>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</si>
  <si>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</si>
  <si>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</si>
  <si>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</si>
  <si>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</si>
  <si>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</si>
  <si>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</si>
  <si>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</si>
  <si>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</si>
  <si>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</si>
  <si>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</si>
  <si>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</si>
  <si>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</si>
  <si>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</si>
  <si>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</si>
  <si>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</si>
  <si>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</si>
  <si>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</si>
  <si>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</si>
  <si>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</si>
  <si>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</si>
  <si>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</si>
  <si>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</si>
  <si>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</si>
  <si>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</si>
  <si>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</si>
  <si>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</si>
  <si>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</si>
  <si>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</si>
  <si>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</si>
  <si>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</si>
  <si>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</si>
  <si>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</si>
  <si>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</si>
  <si>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</si>
  <si>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</si>
  <si>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</si>
  <si>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</si>
  <si>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</si>
  <si>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</si>
  <si>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</si>
  <si>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</si>
  <si>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</si>
  <si>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</si>
  <si>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</si>
  <si>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</si>
  <si>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</si>
  <si>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</si>
  <si>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</si>
  <si>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</si>
  <si>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</si>
  <si>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</si>
  <si>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</si>
  <si>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</si>
  <si>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</si>
  <si>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</si>
  <si>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</si>
  <si>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</si>
  <si>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</si>
  <si>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</si>
  <si>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</si>
  <si>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</si>
  <si>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</si>
  <si>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</si>
  <si>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</si>
  <si>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</si>
  <si>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</si>
  <si>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</si>
  <si>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</si>
  <si>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</si>
  <si>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</si>
  <si>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</si>
  <si>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</si>
  <si>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</si>
  <si>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</si>
  <si>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</si>
  <si>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</si>
  <si>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</si>
  <si>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</si>
  <si>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</si>
  <si>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</si>
  <si>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</si>
  <si>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</si>
  <si>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</si>
  <si>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</si>
  <si>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</si>
  <si>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</si>
  <si>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</si>
  <si>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</si>
  <si>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</si>
  <si>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</si>
  <si>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</si>
  <si>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</si>
  <si>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</si>
  <si>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</si>
  <si>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</si>
  <si>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</si>
  <si>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</si>
  <si>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</si>
  <si>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</si>
  <si>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</si>
  <si>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</si>
  <si>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</si>
  <si>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</si>
  <si>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</si>
  <si>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</si>
  <si>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</si>
  <si>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</si>
  <si>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</si>
  <si>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</si>
  <si>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</si>
  <si>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</si>
  <si>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</si>
  <si>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</si>
  <si>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</si>
  <si>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</si>
  <si>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</si>
  <si>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</si>
  <si>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</si>
  <si>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</si>
  <si>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</si>
  <si>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</si>
  <si>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</si>
  <si>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</si>
  <si>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</si>
  <si>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</si>
  <si>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</si>
  <si>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</si>
  <si>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</si>
  <si>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</si>
  <si>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</si>
  <si>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</si>
  <si>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</si>
  <si>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</si>
  <si>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</si>
  <si>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</si>
  <si>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</si>
  <si>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</si>
  <si>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</si>
  <si>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</si>
  <si>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</si>
  <si>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</si>
  <si>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</si>
  <si>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</si>
  <si>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</si>
  <si>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</si>
  <si>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</si>
  <si>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</si>
  <si>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</si>
  <si>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</si>
  <si>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</si>
  <si>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</si>
  <si>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</si>
  <si>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</si>
  <si>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</si>
  <si>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</si>
  <si>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</si>
  <si>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</si>
  <si>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</si>
  <si>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</si>
  <si>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</si>
  <si>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</si>
  <si>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</si>
  <si>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</si>
  <si>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</si>
  <si>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</si>
  <si>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</si>
  <si>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</si>
  <si>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</si>
  <si>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</si>
  <si>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</si>
  <si>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</si>
  <si>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</si>
  <si>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</si>
  <si>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</si>
  <si>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</si>
  <si>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</si>
  <si>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</si>
  <si>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</si>
  <si>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</si>
  <si>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</si>
  <si>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</si>
  <si>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</si>
  <si>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</si>
  <si>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</si>
  <si>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</si>
  <si>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</si>
  <si>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</si>
  <si>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</si>
  <si>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</si>
  <si>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</si>
  <si>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</si>
  <si>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</si>
  <si>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</si>
  <si>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</si>
  <si>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</si>
  <si>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</si>
  <si>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</si>
  <si>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</si>
  <si>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</si>
  <si>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</si>
  <si>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</si>
  <si>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</si>
  <si>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</si>
  <si>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</si>
  <si>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</si>
  <si>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</si>
  <si>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</si>
  <si>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</si>
  <si>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</si>
  <si>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</si>
  <si>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</si>
  <si>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</si>
  <si>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</si>
  <si>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</si>
  <si>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</si>
  <si>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</si>
  <si>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</si>
  <si>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</si>
  <si>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</si>
  <si>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</si>
  <si>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</si>
  <si>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</si>
  <si>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</si>
  <si>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</si>
  <si>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</si>
  <si>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</si>
  <si>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</si>
  <si>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</si>
  <si>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</si>
  <si>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</si>
  <si>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</si>
  <si>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</si>
  <si>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</si>
  <si>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</si>
  <si>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</si>
  <si>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</si>
  <si>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</si>
  <si>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</si>
  <si>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</si>
  <si>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</si>
  <si>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</si>
  <si>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</si>
  <si>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</si>
  <si>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</si>
  <si>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</si>
  <si>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</si>
  <si>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</si>
  <si>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</si>
  <si>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</si>
  <si>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</si>
  <si>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</si>
  <si>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</si>
  <si>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</si>
  <si>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</si>
  <si>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</si>
  <si>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</si>
  <si>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</si>
  <si>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</si>
  <si>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</si>
  <si>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</si>
  <si>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</si>
  <si>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</si>
  <si>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</si>
  <si>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</si>
  <si>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</si>
  <si>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</si>
  <si>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</si>
  <si>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</si>
  <si>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</si>
  <si>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</si>
  <si>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</si>
  <si>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</si>
  <si>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</si>
  <si>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</si>
  <si>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</si>
  <si>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</si>
  <si>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</si>
  <si>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</si>
  <si>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</si>
  <si>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</si>
  <si>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</si>
  <si>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</si>
  <si>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</si>
  <si>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</si>
  <si>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</si>
  <si>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</si>
  <si>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</si>
  <si>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</si>
  <si>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</si>
  <si>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</si>
  <si>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</si>
  <si>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</si>
  <si>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</si>
  <si>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</si>
  <si>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</si>
  <si>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</si>
  <si>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</si>
  <si>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</si>
  <si>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</si>
  <si>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</si>
  <si>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</si>
  <si>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</si>
  <si>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</si>
  <si>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</si>
  <si>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</si>
  <si>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</si>
  <si>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</si>
  <si>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</si>
  <si>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</si>
  <si>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</si>
  <si>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</si>
  <si>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</si>
  <si>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</si>
  <si>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</si>
  <si>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</si>
  <si>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</si>
  <si>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</si>
  <si>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</si>
  <si>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</si>
  <si>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</si>
  <si>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</si>
  <si>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</si>
  <si>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</si>
  <si>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</si>
  <si>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</si>
  <si>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</si>
  <si>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</si>
  <si>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</si>
  <si>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</si>
  <si>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</si>
  <si>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</si>
  <si>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</si>
  <si>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</si>
  <si>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</si>
  <si>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</si>
  <si>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</si>
  <si>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</si>
  <si>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</si>
  <si>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</si>
  <si>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</si>
  <si>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</si>
  <si>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</si>
  <si>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</si>
  <si>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</si>
  <si>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</si>
  <si>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</si>
  <si>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</si>
  <si>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</si>
  <si>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</si>
  <si>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</si>
  <si>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</si>
  <si>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</si>
  <si>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</si>
  <si>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</si>
  <si>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</si>
  <si>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</si>
  <si>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</si>
  <si>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</si>
  <si>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</si>
  <si>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</si>
  <si>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</si>
  <si>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</si>
  <si>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</si>
  <si>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</si>
  <si>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</si>
  <si>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</si>
  <si>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</si>
  <si>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</si>
  <si>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</si>
  <si>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</si>
  <si>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</si>
  <si>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</si>
  <si>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</si>
  <si>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</si>
  <si>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</si>
  <si>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</si>
  <si>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</si>
  <si>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</si>
  <si>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</si>
  <si>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</si>
  <si>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</si>
  <si>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</si>
  <si>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</si>
  <si>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</si>
  <si>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</si>
  <si>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</si>
  <si>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</si>
  <si>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</si>
  <si>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</si>
  <si>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</si>
  <si>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</si>
  <si>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</si>
  <si>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</si>
  <si>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</si>
  <si>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</si>
  <si>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</si>
  <si>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</si>
  <si>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</si>
  <si>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</si>
  <si>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</si>
  <si>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</si>
  <si>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</si>
  <si>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</si>
  <si>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</si>
  <si>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</si>
  <si>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</si>
  <si>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</si>
  <si>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</si>
  <si>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</si>
  <si>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</si>
  <si>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</si>
  <si>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</si>
  <si>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</si>
  <si>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</si>
  <si>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</si>
  <si>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</si>
  <si>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</si>
  <si>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</si>
  <si>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</si>
  <si>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</si>
  <si>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</si>
  <si>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</si>
  <si>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</si>
  <si>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</si>
  <si>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</si>
  <si>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</si>
  <si>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</si>
  <si>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</si>
  <si>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</si>
  <si>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</si>
  <si>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</si>
  <si>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</si>
  <si>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</si>
  <si>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</si>
  <si>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</si>
  <si>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</si>
  <si>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</si>
  <si>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</si>
  <si>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</si>
  <si>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</si>
  <si>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</si>
  <si>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</si>
  <si>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</si>
  <si>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</si>
  <si>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</si>
  <si>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</si>
  <si>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</si>
  <si>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</si>
  <si>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</si>
  <si>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</si>
  <si>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</si>
  <si>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</si>
  <si>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</si>
  <si>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</si>
  <si>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</si>
  <si>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</si>
  <si>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</si>
  <si>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</si>
  <si>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</si>
  <si>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</si>
  <si>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</si>
  <si>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</si>
  <si>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</si>
  <si>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</si>
  <si>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</si>
  <si>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</si>
  <si>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</si>
  <si>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</si>
  <si>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</si>
  <si>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</si>
  <si>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</si>
  <si>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</si>
  <si>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</si>
  <si>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</si>
  <si>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</si>
  <si>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</si>
  <si>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</si>
  <si>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</si>
  <si>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</si>
  <si>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</si>
  <si>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</si>
  <si>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</si>
  <si>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</si>
  <si>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</si>
  <si>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</si>
  <si>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</si>
  <si>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</si>
  <si>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</si>
  <si>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</si>
  <si>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</si>
  <si>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</si>
  <si>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</si>
  <si>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</si>
  <si>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</si>
  <si>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</si>
  <si>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</si>
  <si>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</si>
  <si>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</si>
  <si>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</si>
  <si>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</si>
  <si>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</si>
  <si>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</si>
  <si>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</si>
  <si>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</si>
  <si>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</si>
  <si>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</si>
  <si>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</si>
  <si>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</si>
  <si>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</si>
  <si>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</si>
  <si>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</si>
  <si>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</si>
  <si>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</si>
  <si>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</si>
  <si>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</si>
  <si>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</si>
  <si>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</si>
  <si>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</si>
  <si>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</si>
  <si>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</si>
  <si>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</si>
  <si>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</si>
  <si>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</si>
  <si>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</si>
  <si>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</si>
  <si>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</si>
  <si>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</si>
  <si>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</si>
  <si>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</si>
  <si>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</si>
  <si>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</si>
  <si>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</si>
  <si>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</si>
  <si>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</si>
  <si>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</si>
  <si>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</si>
  <si>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</si>
  <si>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</si>
  <si>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</si>
  <si>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</si>
  <si>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</si>
  <si>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</si>
  <si>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</si>
  <si>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</si>
  <si>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</si>
  <si>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</si>
  <si>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</si>
  <si>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</si>
  <si>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</si>
  <si>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</si>
  <si>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</si>
  <si>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</si>
  <si>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</si>
  <si>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</si>
  <si>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</si>
  <si>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</si>
  <si>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</si>
  <si>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</si>
  <si>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</si>
  <si>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</si>
  <si>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</si>
  <si>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</si>
  <si>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</si>
  <si>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</si>
  <si>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</si>
  <si>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</si>
  <si>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</si>
  <si>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</si>
  <si>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</si>
  <si>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</si>
  <si>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</si>
  <si>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</si>
  <si>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</si>
  <si>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</si>
  <si>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</si>
  <si>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</si>
  <si>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</si>
  <si>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</si>
  <si>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</si>
  <si>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</si>
  <si>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</si>
  <si>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</si>
  <si>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</si>
  <si>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</si>
  <si>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</si>
  <si>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</si>
  <si>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</si>
  <si>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</si>
  <si>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</si>
  <si>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</si>
  <si>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</si>
  <si>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</si>
  <si>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</si>
  <si>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</si>
  <si>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</si>
  <si>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</si>
  <si>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</si>
  <si>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</si>
  <si>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</si>
  <si>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</si>
  <si>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</si>
  <si>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</si>
  <si>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</si>
  <si>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</si>
  <si>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</si>
  <si>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</si>
  <si>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</si>
  <si>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</si>
  <si>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</si>
  <si>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</si>
  <si>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</si>
  <si>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</si>
  <si>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</si>
  <si>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</si>
  <si>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</si>
  <si>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</si>
  <si>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</si>
  <si>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</si>
  <si>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</si>
  <si>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</si>
  <si>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</si>
  <si>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</si>
  <si>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</si>
  <si>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</si>
  <si>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</si>
  <si>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</si>
  <si>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</si>
  <si>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</si>
  <si>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</si>
  <si>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</si>
  <si>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</si>
  <si>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</si>
  <si>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</si>
  <si>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</si>
  <si>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</si>
  <si>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</si>
  <si>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</si>
  <si>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</si>
  <si>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</si>
  <si>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</si>
  <si>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</si>
  <si>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</si>
  <si>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</si>
  <si>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</si>
  <si>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</si>
  <si>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</si>
  <si>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</si>
  <si>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</si>
  <si>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</si>
  <si>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</si>
  <si>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</si>
  <si>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</si>
  <si>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</si>
  <si>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</si>
  <si>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</si>
  <si>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</si>
  <si>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</si>
  <si>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</si>
  <si>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</si>
  <si>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</si>
  <si>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</si>
  <si>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</si>
  <si>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</si>
  <si>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</si>
  <si>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</si>
  <si>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</si>
  <si>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</si>
  <si>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</si>
  <si>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</si>
  <si>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</si>
  <si>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</si>
  <si>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</si>
  <si>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</si>
  <si>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</si>
  <si>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</si>
  <si>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</si>
  <si>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</si>
  <si>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</si>
  <si>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</si>
  <si>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</si>
  <si>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</si>
  <si>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</si>
  <si>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</si>
  <si>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</si>
  <si>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</si>
  <si>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</si>
  <si>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</si>
  <si>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</si>
  <si>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</si>
  <si>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</si>
  <si>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</si>
  <si>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</si>
  <si>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</si>
  <si>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</si>
  <si>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</si>
  <si>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</si>
  <si>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</si>
  <si>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</si>
  <si>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</si>
  <si>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</si>
  <si>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</si>
  <si>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</si>
  <si>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</si>
  <si>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</si>
  <si>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</si>
  <si>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</si>
  <si>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</si>
  <si>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</si>
  <si>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</si>
  <si>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</si>
  <si>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</si>
  <si>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</si>
  <si>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</si>
  <si>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</si>
  <si>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</si>
  <si>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</si>
  <si>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</si>
  <si>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</si>
  <si>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</si>
  <si>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</si>
  <si>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</si>
  <si>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</si>
  <si>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</si>
  <si>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</si>
  <si>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</si>
  <si>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</si>
  <si>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</si>
  <si>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</si>
  <si>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</si>
  <si>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</si>
  <si>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</si>
  <si>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</si>
  <si>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</si>
  <si>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</si>
  <si>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</si>
  <si>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</si>
  <si>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</si>
  <si>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</si>
  <si>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</si>
  <si>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</si>
  <si>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</si>
  <si>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</si>
  <si>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</si>
  <si>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</si>
  <si>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</si>
  <si>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</si>
  <si>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</si>
  <si>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</si>
  <si>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</si>
  <si>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</si>
  <si>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</si>
  <si>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</si>
  <si>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</si>
  <si>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</si>
  <si>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</si>
  <si>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</si>
  <si>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</si>
  <si>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</si>
  <si>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</si>
  <si>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</si>
  <si>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</si>
  <si>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</si>
  <si>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</si>
  <si>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</si>
  <si>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</si>
  <si>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</si>
  <si>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</si>
  <si>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</si>
  <si>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</si>
  <si>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</si>
  <si>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</si>
  <si>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</si>
  <si>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</si>
  <si>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</si>
  <si>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</si>
  <si>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</si>
  <si>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</si>
  <si>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</si>
  <si>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</si>
  <si>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</si>
  <si>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</si>
  <si>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</si>
  <si>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</si>
  <si>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</si>
  <si>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</si>
  <si>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</si>
  <si>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</si>
  <si>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</si>
  <si>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</si>
  <si>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</si>
  <si>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</si>
  <si>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</si>
  <si>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</si>
  <si>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</si>
  <si>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</si>
  <si>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</si>
  <si>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</si>
  <si>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</si>
  <si>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</si>
  <si>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</si>
  <si>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</si>
  <si>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</si>
  <si>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</si>
  <si>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</si>
  <si>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</si>
  <si>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</si>
  <si>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</si>
  <si>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</si>
  <si>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</si>
  <si>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</si>
  <si>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</si>
  <si>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</si>
  <si>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</si>
  <si>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</si>
  <si>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</si>
  <si>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</si>
  <si>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</si>
  <si>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</si>
  <si>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</si>
  <si>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</si>
  <si>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</si>
  <si>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</si>
  <si>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</si>
  <si>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</si>
  <si>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</si>
  <si>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</si>
  <si>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</si>
  <si>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</si>
  <si>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</si>
  <si>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</si>
  <si>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</si>
  <si>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</si>
  <si>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</si>
  <si>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</si>
  <si>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</si>
  <si>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</si>
  <si>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</si>
  <si>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</si>
  <si>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</si>
  <si>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</si>
  <si>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</si>
  <si>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</si>
  <si>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</si>
  <si>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</si>
  <si>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</si>
  <si>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</si>
  <si>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</si>
  <si>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</si>
  <si>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</si>
  <si>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</si>
  <si>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</si>
  <si>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</si>
  <si>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</si>
  <si>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</si>
  <si>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</si>
  <si>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</si>
  <si>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</si>
  <si>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</si>
  <si>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</si>
  <si>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</si>
  <si>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</si>
  <si>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</si>
  <si>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</si>
  <si>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</si>
  <si>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</si>
  <si>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</si>
  <si>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</si>
  <si>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</si>
  <si>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</si>
  <si>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</si>
  <si>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</si>
  <si>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</si>
  <si>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</si>
  <si>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</si>
  <si>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</si>
  <si>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</si>
  <si>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</si>
  <si>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</si>
  <si>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</si>
  <si>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</si>
  <si>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</si>
  <si>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</si>
  <si>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</si>
  <si>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</si>
  <si>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</si>
  <si>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</si>
  <si>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</si>
  <si>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</si>
  <si>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</si>
  <si>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</si>
  <si>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</si>
  <si>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</si>
  <si>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</si>
  <si>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</si>
  <si>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</si>
  <si>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</si>
  <si>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</si>
  <si>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</si>
  <si>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</si>
  <si>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</si>
  <si>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</si>
  <si>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</si>
  <si>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</si>
  <si>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</si>
  <si>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</si>
  <si>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</si>
  <si>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</si>
  <si>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</si>
  <si>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</si>
  <si>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</si>
  <si>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</si>
  <si>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</si>
  <si>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</si>
  <si>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</si>
  <si>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</si>
  <si>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</si>
  <si>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</si>
  <si>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</si>
  <si>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</si>
  <si>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</si>
  <si>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</si>
  <si>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</si>
  <si>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</si>
  <si>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</si>
  <si>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</si>
  <si>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</si>
  <si>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</si>
  <si>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</si>
  <si>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</si>
  <si>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</si>
  <si>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</si>
  <si>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</si>
  <si>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</si>
  <si>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</si>
  <si>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</si>
  <si>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</si>
  <si>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</si>
  <si>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</si>
  <si>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</si>
  <si>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</si>
  <si>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</si>
  <si>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</si>
  <si>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</si>
  <si>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</si>
  <si>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</si>
  <si>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</si>
  <si>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</si>
  <si>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</si>
  <si>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</si>
  <si>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</si>
  <si>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</si>
  <si>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</si>
  <si>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</si>
  <si>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</si>
  <si>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</si>
  <si>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</si>
  <si>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</si>
  <si>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</si>
  <si>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</si>
  <si>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</si>
  <si>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</si>
  <si>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</si>
  <si>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</si>
  <si>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</si>
  <si>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</si>
  <si>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</si>
  <si>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</si>
  <si>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</si>
  <si>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</si>
  <si>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</si>
  <si>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</si>
  <si>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</si>
  <si>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</si>
  <si>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</si>
  <si>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</si>
  <si>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</si>
  <si>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</si>
  <si>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</si>
  <si>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</si>
  <si>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</si>
  <si>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</si>
  <si>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</si>
  <si>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</si>
  <si>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</si>
  <si>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</si>
  <si>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</si>
  <si>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</si>
  <si>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</si>
  <si>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</si>
  <si>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</si>
  <si>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</si>
  <si>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</si>
  <si>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</si>
  <si>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</si>
  <si>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</si>
  <si>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</si>
  <si>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</si>
  <si>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</si>
  <si>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</si>
  <si>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</si>
  <si>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</si>
  <si>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</si>
  <si>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</si>
  <si>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</si>
  <si>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</si>
  <si>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</si>
  <si>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</si>
  <si>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</si>
  <si>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</si>
  <si>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</si>
  <si>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</si>
  <si>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</si>
  <si>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</si>
  <si>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</si>
  <si>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</si>
  <si>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</si>
  <si>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</si>
  <si>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</si>
  <si>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</si>
  <si>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</si>
  <si>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</si>
  <si>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</si>
  <si>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</si>
  <si>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</si>
  <si>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</si>
  <si>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</si>
  <si>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</si>
  <si>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</si>
  <si>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</si>
  <si>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</si>
  <si>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</si>
  <si>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</si>
  <si>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</si>
  <si>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</si>
  <si>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</si>
  <si>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</si>
  <si>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</si>
  <si>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</si>
  <si>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</si>
  <si>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</si>
  <si>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</si>
  <si>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</si>
  <si>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</si>
  <si>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</si>
  <si>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</si>
  <si>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</si>
  <si>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</si>
  <si>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</si>
  <si>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</si>
  <si>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</si>
  <si>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</si>
  <si>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</si>
  <si>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</si>
  <si>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</si>
  <si>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</si>
  <si>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</si>
  <si>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</si>
  <si>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</si>
  <si>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</si>
  <si>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</si>
  <si>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</si>
  <si>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</si>
  <si>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</si>
  <si>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</si>
  <si>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</si>
  <si>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</si>
  <si>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</si>
  <si>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</si>
  <si>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</si>
  <si>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</si>
  <si>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</si>
  <si>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</si>
  <si>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</si>
  <si>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</si>
  <si>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</si>
  <si>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</si>
  <si>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</si>
  <si>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</si>
  <si>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</si>
  <si>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</si>
  <si>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</si>
  <si>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</si>
  <si>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</si>
  <si>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</si>
  <si>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</si>
  <si>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</si>
  <si>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</si>
  <si>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</si>
  <si>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</si>
  <si>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</si>
  <si>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</si>
  <si>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</si>
  <si>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</si>
  <si>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</si>
  <si>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</si>
  <si>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</si>
  <si>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</si>
  <si>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</si>
  <si>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</si>
  <si>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</si>
  <si>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</si>
  <si>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</si>
  <si>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</si>
  <si>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</si>
  <si>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</si>
  <si>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</si>
  <si>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</si>
  <si>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</si>
  <si>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</si>
  <si>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</si>
  <si>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</si>
  <si>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</si>
  <si>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</si>
  <si>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</si>
  <si>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</si>
  <si>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</si>
  <si>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</si>
  <si>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</si>
  <si>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</si>
  <si>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</si>
  <si>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</si>
  <si>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</si>
  <si>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</si>
  <si>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</si>
  <si>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</si>
  <si>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</si>
  <si>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</si>
  <si>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</si>
  <si>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</si>
  <si>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</si>
  <si>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</si>
  <si>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</si>
  <si>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</si>
  <si>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</si>
  <si>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</si>
  <si>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</si>
  <si>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</si>
  <si>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</si>
  <si>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</si>
  <si>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</si>
  <si>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</si>
  <si>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</si>
  <si>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</si>
  <si>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</si>
  <si>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</si>
  <si>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</si>
  <si>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</si>
  <si>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</si>
  <si>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</si>
  <si>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</si>
  <si>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</si>
  <si>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</si>
  <si>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</si>
  <si>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</si>
  <si>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</si>
  <si>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</si>
  <si>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</si>
  <si>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</si>
  <si>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</si>
  <si>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</si>
  <si>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</si>
  <si>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</si>
  <si>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</si>
  <si>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</si>
  <si>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</si>
  <si>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</si>
  <si>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</si>
  <si>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</si>
  <si>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</si>
  <si>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</si>
  <si>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</si>
  <si>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</si>
  <si>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</si>
  <si>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</si>
  <si>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</si>
  <si>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</si>
  <si>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</si>
  <si>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</si>
  <si>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</si>
  <si>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</si>
  <si>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</si>
  <si>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</si>
  <si>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</si>
  <si>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</si>
  <si>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</si>
  <si>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</si>
  <si>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</si>
  <si>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</si>
  <si>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</si>
  <si>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</si>
  <si>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</si>
  <si>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</si>
  <si>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</si>
  <si>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</si>
  <si>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</si>
  <si>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</si>
  <si>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</si>
  <si>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</si>
  <si>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</si>
  <si>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</si>
  <si>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</si>
  <si>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</si>
  <si>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</si>
  <si>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</si>
  <si>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</si>
  <si>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</si>
  <si>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</si>
  <si>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</si>
  <si>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</si>
  <si>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</si>
  <si>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</si>
  <si>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</si>
  <si>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</si>
  <si>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</si>
  <si>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</si>
  <si>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</si>
  <si>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</si>
  <si>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</si>
  <si>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</si>
  <si>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</si>
  <si>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</si>
  <si>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</si>
  <si>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</si>
  <si>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</si>
  <si>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</si>
  <si>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</si>
  <si>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</si>
  <si>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</si>
  <si>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</si>
  <si>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</si>
  <si>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</si>
  <si>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</si>
  <si>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</si>
  <si>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</si>
  <si>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</si>
  <si>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</si>
  <si>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</si>
  <si>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</si>
  <si>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</si>
  <si>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</si>
  <si>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</si>
  <si>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</si>
  <si>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</si>
  <si>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</si>
  <si>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</si>
  <si>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</si>
  <si>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</si>
  <si>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</si>
  <si>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</si>
  <si>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</si>
  <si>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</si>
  <si>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</si>
  <si>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</si>
  <si>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</si>
  <si>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</si>
  <si>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</si>
  <si>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</si>
  <si>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</si>
  <si>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</si>
  <si>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</si>
  <si>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</si>
  <si>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</si>
  <si>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</si>
  <si>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</si>
  <si>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</si>
  <si>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</si>
  <si>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</si>
  <si>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</si>
  <si>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</si>
  <si>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</si>
  <si>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</si>
  <si>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</si>
  <si>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</si>
  <si>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</si>
  <si>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</si>
  <si>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</si>
  <si>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</si>
  <si>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</si>
  <si>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</si>
  <si>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</si>
  <si>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</si>
  <si>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</si>
  <si>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</si>
  <si>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</si>
  <si>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</si>
  <si>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</si>
  <si>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</si>
  <si>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</si>
  <si>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</si>
  <si>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</si>
  <si>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</si>
  <si>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</si>
  <si>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</si>
  <si>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</si>
  <si>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</si>
  <si>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</si>
  <si>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</si>
  <si>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</si>
  <si>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</si>
  <si>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</si>
  <si>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</si>
  <si>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</si>
  <si>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</si>
  <si>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</si>
  <si>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</si>
  <si>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</si>
  <si>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</si>
  <si>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</si>
  <si>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</si>
  <si>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</si>
  <si>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</si>
  <si>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</si>
  <si>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</si>
  <si>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 xml:space="preserve"> </t>
  </si>
  <si>
    <t>سمت سرپرست اجرایی پی 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</si>
</sst>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1" applyBorder="1"/>
    <xf numFmtId="0" fontId="3" fillId="0" borderId="1" xfId="1" applyBorder="1"/>
    <xf numFmtId="0" fontId="2" fillId="0" borderId="6" xfId="1" applyFont="1" applyBorder="1"/>
    <xf numFmtId="0" fontId="3" fillId="0" borderId="8" xfId="1" applyBorder="1"/>
    <xf numFmtId="0" fontId="3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1" xfId="1" applyBorder="1"/>
    <xf numFmtId="0" fontId="2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" xfId="1" applyFont="1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C-0000-FFFF-FFFF00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>
    <filterColumn colId="2">
      <filters>
        <filter val="C220WH02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>
    <filterColumn colId="4">
      <filters>
        <filter val="محمدجواد جعفری راد"/>
      </filters>
    </filterColumn>
    <filterColumn colId="6">
      <filters>
        <filter val="مجتبی ضیایی اردکانی پور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>
    <filterColumn colId="4">
      <filters>
        <filter val="مهدی ناظمی زاده اردکانی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E537" sqref="E53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D1" zoomScaleNormal="100" workbookViewId="0">
      <selection activeCell="H2" sqref="H2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4006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E27" sqref="E27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E1102" sqref="E110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255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255</v>
      </c>
      <c r="H386" s="2" t="str">
        <f>VLOOKUP(Table10[[#This Row],[نام شخص کارشناس نظارت]],Table1[],3,0)</f>
        <v>کارشناس مکانیک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569</v>
      </c>
      <c r="F713" s="2" t="str">
        <f>VLOOKUP(Table10[[#This Row],[نام کارشناس دفتر فنی]],Table1[],3,0)</f>
        <v>کارشناس بازرسی وبرنامه ریزی تعمیرات مکانیک(9)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abSelected="1" zoomScaleNormal="100" workbookViewId="0">
      <selection activeCell="E1102" sqref="E110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704</v>
      </c>
      <c r="F14" s="2" t="str">
        <f>VLOOKUP(Table11[[#This Row],[نام کارشناس دفتر فنی]],Table1[],3,0)</f>
        <v>سرپرست تعمیرات تاسیسات نیمه صنعتی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704</v>
      </c>
      <c r="F15" s="2" t="str">
        <f>VLOOKUP(Table11[[#This Row],[نام کارشناس دفتر فنی]],Table1[],3,0)</f>
        <v>سرپرست تعمیرات تاسیسات نیمه صنعتی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704</v>
      </c>
      <c r="F48" s="2" t="str">
        <f>VLOOKUP(Table11[[#This Row],[نام کارشناس دفتر فنی]],Table1[],3,0)</f>
        <v>سرپرست تعمیرات تاسیسات نیمه صنعتی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1609</v>
      </c>
      <c r="F85" s="2" t="str">
        <f>VLOOKUP(Table11[[#This Row],[نام کارشناس دفتر فنی]],Table1[],3,0)</f>
        <v>سرپرست تأسیسات صنعتی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1609</v>
      </c>
      <c r="F86" s="2" t="str">
        <f>VLOOKUP(Table11[[#This Row],[نام کارشناس دفتر فنی]],Table1[],3,0)</f>
        <v>سرپرست تأسیسات صنعتی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1609</v>
      </c>
      <c r="F87" s="2" t="str">
        <f>VLOOKUP(Table11[[#This Row],[نام کارشناس دفتر فنی]],Table1[],3,0)</f>
        <v>سرپرست تأسیسات صنعتی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1609</v>
      </c>
      <c r="F88" s="2" t="str">
        <f>VLOOKUP(Table11[[#This Row],[نام کارشناس دفتر فنی]],Table1[],3,0)</f>
        <v>سرپرست تأسیسات صنعتی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1609</v>
      </c>
      <c r="F89" s="2" t="str">
        <f>VLOOKUP(Table11[[#This Row],[نام کارشناس دفتر فنی]],Table1[],3,0)</f>
        <v>سرپرست تأسیسات صنعتی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1609</v>
      </c>
      <c r="F90" s="2" t="str">
        <f>VLOOKUP(Table11[[#This Row],[نام کارشناس دفتر فنی]],Table1[],3,0)</f>
        <v>سرپرست تأسیسات صنعتی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1609</v>
      </c>
      <c r="F91" s="2" t="str">
        <f>VLOOKUP(Table11[[#This Row],[نام کارشناس دفتر فنی]],Table1[],3,0)</f>
        <v>سرپرست تأسیسات صنعتی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1609</v>
      </c>
      <c r="F92" s="2" t="str">
        <f>VLOOKUP(Table11[[#This Row],[نام کارشناس دفتر فنی]],Table1[],3,0)</f>
        <v>سرپرست تأسیسات صنعتی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1609</v>
      </c>
      <c r="F93" s="2" t="str">
        <f>VLOOKUP(Table11[[#This Row],[نام کارشناس دفتر فنی]],Table1[],3,0)</f>
        <v>سرپرست تأسیسات صنعتی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1609</v>
      </c>
      <c r="F94" s="2" t="str">
        <f>VLOOKUP(Table11[[#This Row],[نام کارشناس دفتر فنی]],Table1[],3,0)</f>
        <v>سرپرست تأسیسات صنعتی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1609</v>
      </c>
      <c r="F95" s="2" t="str">
        <f>VLOOKUP(Table11[[#This Row],[نام کارشناس دفتر فنی]],Table1[],3,0)</f>
        <v>سرپرست تأسیسات صنعتی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1609</v>
      </c>
      <c r="F96" s="2" t="str">
        <f>VLOOKUP(Table11[[#This Row],[نام کارشناس دفتر فنی]],Table1[],3,0)</f>
        <v>سرپرست تأسیسات صنعتی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1609</v>
      </c>
      <c r="F97" s="2" t="str">
        <f>VLOOKUP(Table11[[#This Row],[نام کارشناس دفتر فنی]],Table1[],3,0)</f>
        <v>سرپرست تأسیسات صنعتی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1609</v>
      </c>
      <c r="F98" s="2" t="str">
        <f>VLOOKUP(Table11[[#This Row],[نام کارشناس دفتر فنی]],Table1[],3,0)</f>
        <v>سرپرست تأسیسات صنعتی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704</v>
      </c>
      <c r="F115" s="2" t="str">
        <f>VLOOKUP(Table11[[#This Row],[نام کارشناس دفتر فنی]],Table1[],3,0)</f>
        <v>سرپرست تعمیرات تاسیسات نیمه صنعتی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704</v>
      </c>
      <c r="F135" s="2" t="str">
        <f>VLOOKUP(Table11[[#This Row],[نام کارشناس دفتر فنی]],Table1[],3,0)</f>
        <v>سرپرست تعمیرات تاسیسات نیمه صنعتی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704</v>
      </c>
      <c r="F163" s="2" t="str">
        <f>VLOOKUP(Table11[[#This Row],[نام کارشناس دفتر فنی]],Table1[],3,0)</f>
        <v>سرپرست تعمیرات تاسیسات نیمه صنعتی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704</v>
      </c>
      <c r="F178" s="2" t="str">
        <f>VLOOKUP(Table11[[#This Row],[نام کارشناس دفتر فنی]],Table1[],3,0)</f>
        <v>سرپرست تعمیرات تاسیسات نیمه صنعتی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704</v>
      </c>
      <c r="F179" s="2" t="str">
        <f>VLOOKUP(Table11[[#This Row],[نام کارشناس دفتر فنی]],Table1[],3,0)</f>
        <v>سرپرست تعمیرات تاسیسات نیمه صنعتی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704</v>
      </c>
      <c r="F180" s="2" t="str">
        <f>VLOOKUP(Table11[[#This Row],[نام کارشناس دفتر فنی]],Table1[],3,0)</f>
        <v>سرپرست تعمیرات تاسیسات نیمه صنعتی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704</v>
      </c>
      <c r="F181" s="2" t="str">
        <f>VLOOKUP(Table11[[#This Row],[نام کارشناس دفتر فنی]],Table1[],3,0)</f>
        <v>سرپرست تعمیرات تاسیسات نیمه صنعتی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704</v>
      </c>
      <c r="F182" s="2" t="str">
        <f>VLOOKUP(Table11[[#This Row],[نام کارشناس دفتر فنی]],Table1[],3,0)</f>
        <v>سرپرست تعمیرات تاسیسات نیمه صنعتی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704</v>
      </c>
      <c r="F183" s="2" t="str">
        <f>VLOOKUP(Table11[[#This Row],[نام کارشناس دفتر فنی]],Table1[],3,0)</f>
        <v>سرپرست تعمیرات تاسیسات نیمه صنعتی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704</v>
      </c>
      <c r="F184" s="2" t="str">
        <f>VLOOKUP(Table11[[#This Row],[نام کارشناس دفتر فنی]],Table1[],3,0)</f>
        <v>سرپرست تعمیرات تاسیسات نیمه صنعتی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704</v>
      </c>
      <c r="F185" s="2" t="str">
        <f>VLOOKUP(Table11[[#This Row],[نام کارشناس دفتر فنی]],Table1[],3,0)</f>
        <v>سرپرست تعمیرات تاسیسات نیمه صنعتی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704</v>
      </c>
      <c r="F186" s="2" t="str">
        <f>VLOOKUP(Table11[[#This Row],[نام کارشناس دفتر فنی]],Table1[],3,0)</f>
        <v>سرپرست تعمیرات تاسیسات نیمه صنعتی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1663</v>
      </c>
      <c r="F216" s="2" t="str">
        <f>VLOOKUP(Table11[[#This Row],[نام کارشناس دفتر فنی]],Table1[],3,0)</f>
        <v>کارشناس بازرسی وبرنامه ریزی تعمیرات مکانیک(7)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522</v>
      </c>
      <c r="F218" s="2" t="str">
        <f>VLOOKUP(Table11[[#This Row],[نام کارشناس دفتر فنی]],Table1[],3,0)</f>
        <v>کارشناس بازرسی وبرنامه ریزی تعمیرات مکانیک(15)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704</v>
      </c>
      <c r="F221" s="2" t="str">
        <f>VLOOKUP(Table11[[#This Row],[نام کارشناس دفتر فنی]],Table1[],3,0)</f>
        <v>سرپرست تعمیرات تاسیسات نیمه صنعتی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1663</v>
      </c>
      <c r="F223" s="2" t="str">
        <f>VLOOKUP(Table11[[#This Row],[نام کارشناس دفتر فنی]],Table1[],3,0)</f>
        <v>کارشناس بازرسی وبرنامه ریزی تعمیرات مکانیک(7)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522</v>
      </c>
      <c r="F225" s="2" t="str">
        <f>VLOOKUP(Table11[[#This Row],[نام کارشناس دفتر فنی]],Table1[],3,0)</f>
        <v>کارشناس بازرسی وبرنامه ریزی تعمیرات مکانیک(15)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704</v>
      </c>
      <c r="F248" s="2" t="str">
        <f>VLOOKUP(Table11[[#This Row],[نام کارشناس دفتر فنی]],Table1[],3,0)</f>
        <v>سرپرست تعمیرات تاسیسات نیمه صنعتی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704</v>
      </c>
      <c r="F250" s="2" t="str">
        <f>VLOOKUP(Table11[[#This Row],[نام کارشناس دفتر فنی]],Table1[],3,0)</f>
        <v>سرپرست تعمیرات تاسیسات نیمه صنعتی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704</v>
      </c>
      <c r="F251" s="2" t="str">
        <f>VLOOKUP(Table11[[#This Row],[نام کارشناس دفتر فنی]],Table1[],3,0)</f>
        <v>سرپرست تعمیرات تاسیسات نیمه صنعتی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704</v>
      </c>
      <c r="F370" s="2" t="str">
        <f>VLOOKUP(Table11[[#This Row],[نام کارشناس دفتر فنی]],Table1[],3,0)</f>
        <v>سرپرست تعمیرات تاسیسات نیمه صنعتی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704</v>
      </c>
      <c r="F371" s="2" t="str">
        <f>VLOOKUP(Table11[[#This Row],[نام کارشناس دفتر فنی]],Table1[],3,0)</f>
        <v>سرپرست تعمیرات تاسیسات نیمه صنعتی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704</v>
      </c>
      <c r="F463" s="2" t="str">
        <f>VLOOKUP(Table11[[#This Row],[نام کارشناس دفتر فنی]],Table1[],3,0)</f>
        <v>سرپرست تعمیرات تاسیسات نیمه صنعتی</v>
      </c>
      <c r="G463" s="2" t="s">
        <v>465</v>
      </c>
      <c r="H463" s="2" t="str">
        <f>VLOOKUP(Table11[[#This Row],[نام شخص کارشناس نظارت]],Table1[],3,0)</f>
        <v>کارشناس تاسیسات نظارت (1)</v>
      </c>
      <c r="I463" s="8">
        <f>COUNTIF(Table2[کد سیستم],Table11[[#This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34</v>
      </c>
      <c r="H476" s="2" t="str">
        <f>VLOOKUP(Table11[[#This Row],[نام شخص کارشناس نظارت]],Table1[],3,0)</f>
        <v>کارشناس تاسیسات نظارت (3)</v>
      </c>
      <c r="I476" s="8">
        <f>COUNTIF(Table2[کد سیستم],Table11[[#This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1663</v>
      </c>
      <c r="F477" s="2" t="str">
        <f>VLOOKUP(Table11[[#This Row],[نام کارشناس دفتر فنی]],Table1[],3,0)</f>
        <v>کارشناس بازرسی وبرنامه ریزی تعمیرات مکانیک(7)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1609</v>
      </c>
      <c r="F478" s="2" t="str">
        <f>VLOOKUP(Table11[[#This Row],[نام کارشناس دفتر فنی]],Table1[],3,0)</f>
        <v>سرپرست تأسیسات صنعتی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1609</v>
      </c>
      <c r="F479" s="2" t="str">
        <f>VLOOKUP(Table11[[#This Row],[نام کارشناس دفتر فنی]],Table1[],3,0)</f>
        <v>سرپرست تأسیسات صنعتی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1609</v>
      </c>
      <c r="F480" s="2" t="str">
        <f>VLOOKUP(Table11[[#This Row],[نام کارشناس دفتر فنی]],Table1[],3,0)</f>
        <v>سرپرست تأسیسات صنعتی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1609</v>
      </c>
      <c r="F481" s="2" t="str">
        <f>VLOOKUP(Table11[[#This Row],[نام کارشناس دفتر فنی]],Table1[],3,0)</f>
        <v>سرپرست تأسیسات صنعتی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1609</v>
      </c>
      <c r="F482" s="2" t="str">
        <f>VLOOKUP(Table11[[#This Row],[نام کارشناس دفتر فنی]],Table1[],3,0)</f>
        <v>سرپرست تأسیسات صنعتی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1609</v>
      </c>
      <c r="F483" s="2" t="str">
        <f>VLOOKUP(Table11[[#This Row],[نام کارشناس دفتر فنی]],Table1[],3,0)</f>
        <v>سرپرست تأسیسات صنعتی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1609</v>
      </c>
      <c r="F484" s="2" t="str">
        <f>VLOOKUP(Table11[[#This Row],[نام کارشناس دفتر فنی]],Table1[],3,0)</f>
        <v>سرپرست تأسیسات صنعتی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1609</v>
      </c>
      <c r="F485" s="2" t="str">
        <f>VLOOKUP(Table11[[#This Row],[نام کارشناس دفتر فنی]],Table1[],3,0)</f>
        <v>سرپرست تأسیسات صنعتی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1609</v>
      </c>
      <c r="F486" s="2" t="str">
        <f>VLOOKUP(Table11[[#This Row],[نام کارشناس دفتر فنی]],Table1[],3,0)</f>
        <v>سرپرست تأسیسات صنعتی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1609</v>
      </c>
      <c r="F487" s="2" t="str">
        <f>VLOOKUP(Table11[[#This Row],[نام کارشناس دفتر فنی]],Table1[],3,0)</f>
        <v>سرپرست تأسیسات صنعتی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1609</v>
      </c>
      <c r="F488" s="2" t="str">
        <f>VLOOKUP(Table11[[#This Row],[نام کارشناس دفتر فنی]],Table1[],3,0)</f>
        <v>سرپرست تأسیسات صنعتی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1609</v>
      </c>
      <c r="F489" s="2" t="str">
        <f>VLOOKUP(Table11[[#This Row],[نام کارشناس دفتر فنی]],Table1[],3,0)</f>
        <v>سرپرست تأسیسات صنعتی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1609</v>
      </c>
      <c r="F490" s="2" t="str">
        <f>VLOOKUP(Table11[[#This Row],[نام کارشناس دفتر فنی]],Table1[],3,0)</f>
        <v>سرپرست تأسیسات صنعتی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1609</v>
      </c>
      <c r="F491" s="2" t="str">
        <f>VLOOKUP(Table11[[#This Row],[نام کارشناس دفتر فنی]],Table1[],3,0)</f>
        <v>سرپرست تأسیسات صنعتی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1609</v>
      </c>
      <c r="F492" s="2" t="str">
        <f>VLOOKUP(Table11[[#This Row],[نام کارشناس دفتر فنی]],Table1[],3,0)</f>
        <v>سرپرست تأسیسات صنعتی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1609</v>
      </c>
      <c r="F493" s="2" t="str">
        <f>VLOOKUP(Table11[[#This Row],[نام کارشناس دفتر فنی]],Table1[],3,0)</f>
        <v>سرپرست تأسیسات صنعتی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1609</v>
      </c>
      <c r="F494" s="2" t="str">
        <f>VLOOKUP(Table11[[#This Row],[نام کارشناس دفتر فنی]],Table1[],3,0)</f>
        <v>سرپرست تأسیسات صنعتی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1609</v>
      </c>
      <c r="F495" s="2" t="str">
        <f>VLOOKUP(Table11[[#This Row],[نام کارشناس دفتر فنی]],Table1[],3,0)</f>
        <v>سرپرست تأسیسات صنعتی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1609</v>
      </c>
      <c r="F496" s="2" t="str">
        <f>VLOOKUP(Table11[[#This Row],[نام کارشناس دفتر فنی]],Table1[],3,0)</f>
        <v>سرپرست تأسیسات صنعتی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1609</v>
      </c>
      <c r="F497" s="2" t="str">
        <f>VLOOKUP(Table11[[#This Row],[نام کارشناس دفتر فنی]],Table1[],3,0)</f>
        <v>سرپرست تأسیسات صنعتی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1609</v>
      </c>
      <c r="F498" s="2" t="str">
        <f>VLOOKUP(Table11[[#This Row],[نام کارشناس دفتر فنی]],Table1[],3,0)</f>
        <v>سرپرست تأسیسات صنعتی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1609</v>
      </c>
      <c r="F499" s="2" t="str">
        <f>VLOOKUP(Table11[[#This Row],[نام کارشناس دفتر فنی]],Table1[],3,0)</f>
        <v>سرپرست تأسیسات صنعتی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1609</v>
      </c>
      <c r="F500" s="2" t="str">
        <f>VLOOKUP(Table11[[#This Row],[نام کارشناس دفتر فنی]],Table1[],3,0)</f>
        <v>سرپرست تأسیسات صنعتی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1609</v>
      </c>
      <c r="F501" s="2" t="str">
        <f>VLOOKUP(Table11[[#This Row],[نام کارشناس دفتر فنی]],Table1[],3,0)</f>
        <v>سرپرست تأسیسات صنعتی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1609</v>
      </c>
      <c r="F502" s="2" t="str">
        <f>VLOOKUP(Table11[[#This Row],[نام کارشناس دفتر فنی]],Table1[],3,0)</f>
        <v>سرپرست تأسیسات صنعتی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1663</v>
      </c>
      <c r="F503" s="2" t="str">
        <f>VLOOKUP(Table11[[#This Row],[نام کارشناس دفتر فنی]],Table1[],3,0)</f>
        <v>کارشناس بازرسی وبرنامه ریزی تعمیرات مکانیک(7)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1609</v>
      </c>
      <c r="F504" s="2" t="str">
        <f>VLOOKUP(Table11[[#This Row],[نام کارشناس دفتر فنی]],Table1[],3,0)</f>
        <v>سرپرست تأسیسات صنعتی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1609</v>
      </c>
      <c r="F505" s="2" t="str">
        <f>VLOOKUP(Table11[[#This Row],[نام کارشناس دفتر فنی]],Table1[],3,0)</f>
        <v>سرپرست تأسیسات صنعتی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1663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704</v>
      </c>
      <c r="F507" s="2" t="str">
        <f>VLOOKUP(Table11[[#This Row],[نام کارشناس دفتر فنی]],Table1[],3,0)</f>
        <v>سرپرست تعمیرات تاسیسات نیمه صنعتی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1663</v>
      </c>
      <c r="F508" s="2" t="str">
        <f>VLOOKUP(Table11[[#This Row],[نام کارشناس دفتر فنی]],Table1[],3,0)</f>
        <v>کارشناس بازرسی وبرنامه ریزی تعمیرات مکانیک(7)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1609</v>
      </c>
      <c r="F509" s="2" t="str">
        <f>VLOOKUP(Table11[[#This Row],[نام کارشناس دفتر فنی]],Table1[],3,0)</f>
        <v>سرپرست تأسیسات صنعتی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1609</v>
      </c>
      <c r="F510" s="2" t="str">
        <f>VLOOKUP(Table11[[#This Row],[نام کارشناس دفتر فنی]],Table1[],3,0)</f>
        <v>سرپرست تأسیسات صنعتی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1609</v>
      </c>
      <c r="F511" s="2" t="str">
        <f>VLOOKUP(Table11[[#This Row],[نام کارشناس دفتر فنی]],Table1[],3,0)</f>
        <v>سرپرست تأسیسات صنعتی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1609</v>
      </c>
      <c r="F512" s="2" t="str">
        <f>VLOOKUP(Table11[[#This Row],[نام کارشناس دفتر فنی]],Table1[],3,0)</f>
        <v>سرپرست تأسیسات صنعتی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1609</v>
      </c>
      <c r="F513" s="2" t="str">
        <f>VLOOKUP(Table11[[#This Row],[نام کارشناس دفتر فنی]],Table1[],3,0)</f>
        <v>سرپرست تأسیسات صنعتی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1609</v>
      </c>
      <c r="F514" s="2" t="str">
        <f>VLOOKUP(Table11[[#This Row],[نام کارشناس دفتر فنی]],Table1[],3,0)</f>
        <v>سرپرست تأسیسات صنعتی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1609</v>
      </c>
      <c r="F515" s="2" t="str">
        <f>VLOOKUP(Table11[[#This Row],[نام کارشناس دفتر فنی]],Table1[],3,0)</f>
        <v>سرپرست تأسیسات صنعتی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1609</v>
      </c>
      <c r="F516" s="2" t="str">
        <f>VLOOKUP(Table11[[#This Row],[نام کارشناس دفتر فنی]],Table1[],3,0)</f>
        <v>سرپرست تأسیسات صنعتی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1609</v>
      </c>
      <c r="F517" s="2" t="str">
        <f>VLOOKUP(Table11[[#This Row],[نام کارشناس دفتر فنی]],Table1[],3,0)</f>
        <v>سرپرست تأسیسات صنعتی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1663</v>
      </c>
      <c r="F518" s="2" t="str">
        <f>VLOOKUP(Table11[[#This Row],[نام کارشناس دفتر فنی]],Table1[],3,0)</f>
        <v>کارشناس بازرسی وبرنامه ریزی تعمیرات مکانیک(7)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704</v>
      </c>
      <c r="F521" s="2" t="str">
        <f>VLOOKUP(Table11[[#This Row],[نام کارشناس دفتر فنی]],Table1[],3,0)</f>
        <v>سرپرست تعمیرات تاسیسات نیمه صنعتی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704</v>
      </c>
      <c r="F522" s="2" t="str">
        <f>VLOOKUP(Table11[[#This Row],[نام کارشناس دفتر فنی]],Table1[],3,0)</f>
        <v>سرپرست تعمیرات تاسیسات نیمه صنعتی</v>
      </c>
      <c r="G522" s="2" t="s">
        <v>465</v>
      </c>
      <c r="H522" s="2" t="str">
        <f>VLOOKUP(Table11[[#This Row],[نام شخص کارشناس نظارت]],Table1[],3,0)</f>
        <v>کارشناس تاسیسات نظارت (1)</v>
      </c>
      <c r="I522" s="8">
        <f>COUNTIF(Table2[کد سیستم],Table11[[#This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704</v>
      </c>
      <c r="F523" s="2" t="str">
        <f>VLOOKUP(Table11[[#This Row],[نام کارشناس دفتر فنی]],Table1[],3,0)</f>
        <v>سرپرست تعمیرات تاسیسات نیمه صنعتی</v>
      </c>
      <c r="G523" s="2" t="s">
        <v>465</v>
      </c>
      <c r="H523" s="2" t="str">
        <f>VLOOKUP(Table11[[#This Row],[نام شخص کارشناس نظارت]],Table1[],3,0)</f>
        <v>کارشناس تاسیسات نظارت (1)</v>
      </c>
      <c r="I523" s="8">
        <f>COUNTIF(Table2[کد سیستم],Table11[[#This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384</v>
      </c>
      <c r="F558" s="2" t="str">
        <f>VLOOKUP(Table11[[#This Row],[نام کارشناس دفتر فنی]],Table1[],3,0)</f>
        <v>کارشناس بازرسی وبرنامه ریزی تعمیرات مکانیک (1)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384</v>
      </c>
      <c r="F559" s="2" t="str">
        <f>VLOOKUP(Table11[[#This Row],[نام کارشناس دفتر فنی]],Table1[],3,0)</f>
        <v>کارشناس بازرسی وبرنامه ریزی تعمیرات مکانیک (1)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384</v>
      </c>
      <c r="F560" s="2" t="str">
        <f>VLOOKUP(Table11[[#This Row],[نام کارشناس دفتر فنی]],Table1[],3,0)</f>
        <v>کارشناس بازرسی وبرنامه ریزی تعمیرات مکانیک (1)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384</v>
      </c>
      <c r="F561" s="2" t="str">
        <f>VLOOKUP(Table11[[#This Row],[نام کارشناس دفتر فنی]],Table1[],3,0)</f>
        <v>کارشناس بازرسی وبرنامه ریزی تعمیرات مکانیک (1)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1663</v>
      </c>
      <c r="F577" s="2" t="str">
        <f>VLOOKUP(Table11[[#This Row],[نام کارشناس دفتر فنی]],Table1[],3,0)</f>
        <v>کارشناس بازرسی وبرنامه ریزی تعمیرات مکانیک(7)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1663</v>
      </c>
      <c r="F578" s="2" t="str">
        <f>VLOOKUP(Table11[[#This Row],[نام کارشناس دفتر فنی]],Table1[],3,0)</f>
        <v>کارشناس بازرسی وبرنامه ریزی تعمیرات مکانیک(7)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465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465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384</v>
      </c>
      <c r="F587" s="2" t="str">
        <f>VLOOKUP(Table11[[#This Row],[نام کارشناس دفتر فنی]],Table1[],3,0)</f>
        <v>کارشناس بازرسی وبرنامه ریزی تعمیرات مکانیک (1)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1663</v>
      </c>
      <c r="F593" s="2" t="str">
        <f>VLOOKUP(Table11[[#This Row],[نام کارشناس دفتر فنی]],Table1[],3,0)</f>
        <v>کارشناس بازرسی وبرنامه ریزی تعمیرات مکانیک(7)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569</v>
      </c>
      <c r="F594" s="2" t="str">
        <f>VLOOKUP(Table11[[#This Row],[نام کارشناس دفتر فنی]],Table1[],3,0)</f>
        <v>کارشناس بازرسی وبرنامه ریزی تعمیرات مکانیک(9)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569</v>
      </c>
      <c r="F595" s="2" t="str">
        <f>VLOOKUP(Table11[[#This Row],[نام کارشناس دفتر فنی]],Table1[],3,0)</f>
        <v>کارشناس بازرسی وبرنامه ریزی تعمیرات مکانیک(9)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704</v>
      </c>
      <c r="F596" s="2" t="str">
        <f>VLOOKUP(Table11[[#This Row],[نام کارشناس دفتر فنی]],Table1[],3,0)</f>
        <v>سرپرست تعمیرات تاسیسات نیمه صنعتی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704</v>
      </c>
      <c r="F597" s="2" t="str">
        <f>VLOOKUP(Table11[[#This Row],[نام کارشناس دفتر فنی]],Table1[],3,0)</f>
        <v>سرپرست تعمیرات تاسیسات نیمه صنعتی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704</v>
      </c>
      <c r="F598" s="2" t="str">
        <f>VLOOKUP(Table11[[#This Row],[نام کارشناس دفتر فنی]],Table1[],3,0)</f>
        <v>سرپرست تعمیرات تاسیسات نیمه صنعتی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704</v>
      </c>
      <c r="F599" s="2" t="str">
        <f>VLOOKUP(Table11[[#This Row],[نام کارشناس دفتر فنی]],Table1[],3,0)</f>
        <v>سرپرست تعمیرات تاسیسات نیمه صنعتی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704</v>
      </c>
      <c r="F600" s="2" t="str">
        <f>VLOOKUP(Table11[[#This Row],[نام کارشناس دفتر فنی]],Table1[],3,0)</f>
        <v>سرپرست تعمیرات تاسیسات نیمه صنعتی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704</v>
      </c>
      <c r="F601" s="2" t="str">
        <f>VLOOKUP(Table11[[#This Row],[نام کارشناس دفتر فنی]],Table1[],3,0)</f>
        <v>سرپرست تعمیرات تاسیسات نیمه صنعتی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704</v>
      </c>
      <c r="F602" s="2" t="str">
        <f>VLOOKUP(Table11[[#This Row],[نام کارشناس دفتر فنی]],Table1[],3,0)</f>
        <v>سرپرست تعمیرات تاسیسات نیمه صنعتی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704</v>
      </c>
      <c r="F603" s="2" t="str">
        <f>VLOOKUP(Table11[[#This Row],[نام کارشناس دفتر فنی]],Table1[],3,0)</f>
        <v>سرپرست تعمیرات تاسیسات نیمه صنعتی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704</v>
      </c>
      <c r="F604" s="2" t="str">
        <f>VLOOKUP(Table11[[#This Row],[نام کارشناس دفتر فنی]],Table1[],3,0)</f>
        <v>سرپرست تعمیرات تاسیسات نیمه صنعتی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704</v>
      </c>
      <c r="F605" s="2" t="str">
        <f>VLOOKUP(Table11[[#This Row],[نام کارشناس دفتر فنی]],Table1[],3,0)</f>
        <v>سرپرست تعمیرات تاسیسات نیمه صنعتی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704</v>
      </c>
      <c r="F606" s="2" t="str">
        <f>VLOOKUP(Table11[[#This Row],[نام کارشناس دفتر فنی]],Table1[],3,0)</f>
        <v>سرپرست تعمیرات تاسیسات نیمه صنعتی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704</v>
      </c>
      <c r="F607" s="2" t="str">
        <f>VLOOKUP(Table11[[#This Row],[نام کارشناس دفتر فنی]],Table1[],3,0)</f>
        <v>سرپرست تعمیرات تاسیسات نیمه صنعتی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704</v>
      </c>
      <c r="F608" s="2" t="str">
        <f>VLOOKUP(Table11[[#This Row],[نام کارشناس دفتر فنی]],Table1[],3,0)</f>
        <v>سرپرست تعمیرات تاسیسات نیمه صنعتی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704</v>
      </c>
      <c r="F609" s="2" t="str">
        <f>VLOOKUP(Table11[[#This Row],[نام کارشناس دفتر فنی]],Table1[],3,0)</f>
        <v>سرپرست تعمیرات تاسیسات نیمه صنعتی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704</v>
      </c>
      <c r="F610" s="2" t="str">
        <f>VLOOKUP(Table11[[#This Row],[نام کارشناس دفتر فنی]],Table1[],3,0)</f>
        <v>سرپرست تعمیرات تاسیسات نیمه صنعتی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704</v>
      </c>
      <c r="F611" s="2" t="str">
        <f>VLOOKUP(Table11[[#This Row],[نام کارشناس دفتر فنی]],Table1[],3,0)</f>
        <v>سرپرست تعمیرات تاسیسات نیمه صنعتی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704</v>
      </c>
      <c r="F612" s="2" t="str">
        <f>VLOOKUP(Table11[[#This Row],[نام کارشناس دفتر فنی]],Table1[],3,0)</f>
        <v>سرپرست تعمیرات تاسیسات نیمه صنعتی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704</v>
      </c>
      <c r="F613" s="2" t="str">
        <f>VLOOKUP(Table11[[#This Row],[نام کارشناس دفتر فنی]],Table1[],3,0)</f>
        <v>سرپرست تعمیرات تاسیسات نیمه صنعتی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704</v>
      </c>
      <c r="F614" s="2" t="str">
        <f>VLOOKUP(Table11[[#This Row],[نام کارشناس دفتر فنی]],Table1[],3,0)</f>
        <v>سرپرست تعمیرات تاسیسات نیمه صنعتی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704</v>
      </c>
      <c r="F615" s="2" t="str">
        <f>VLOOKUP(Table11[[#This Row],[نام کارشناس دفتر فنی]],Table1[],3,0)</f>
        <v>سرپرست تعمیرات تاسیسات نیمه صنعتی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704</v>
      </c>
      <c r="F616" s="2" t="str">
        <f>VLOOKUP(Table11[[#This Row],[نام کارشناس دفتر فنی]],Table1[],3,0)</f>
        <v>سرپرست تعمیرات تاسیسات نیمه صنعتی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704</v>
      </c>
      <c r="F617" s="2" t="str">
        <f>VLOOKUP(Table11[[#This Row],[نام کارشناس دفتر فنی]],Table1[],3,0)</f>
        <v>سرپرست تعمیرات تاسیسات نیمه صنعتی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704</v>
      </c>
      <c r="F618" s="2" t="str">
        <f>VLOOKUP(Table11[[#This Row],[نام کارشناس دفتر فنی]],Table1[],3,0)</f>
        <v>سرپرست تعمیرات تاسیسات نیمه صنعتی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704</v>
      </c>
      <c r="F619" s="2" t="str">
        <f>VLOOKUP(Table11[[#This Row],[نام کارشناس دفتر فنی]],Table1[],3,0)</f>
        <v>سرپرست تعمیرات تاسیسات نیمه صنعتی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704</v>
      </c>
      <c r="F620" s="2" t="str">
        <f>VLOOKUP(Table11[[#This Row],[نام کارشناس دفتر فنی]],Table1[],3,0)</f>
        <v>سرپرست تعمیرات تاسیسات نیمه صنعتی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704</v>
      </c>
      <c r="F621" s="2" t="str">
        <f>VLOOKUP(Table11[[#This Row],[نام کارشناس دفتر فنی]],Table1[],3,0)</f>
        <v>سرپرست تعمیرات تاسیسات نیمه صنعتی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704</v>
      </c>
      <c r="F622" s="2" t="str">
        <f>VLOOKUP(Table11[[#This Row],[نام کارشناس دفتر فنی]],Table1[],3,0)</f>
        <v>سرپرست تعمیرات تاسیسات نیمه صنعتی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704</v>
      </c>
      <c r="F623" s="2" t="str">
        <f>VLOOKUP(Table11[[#This Row],[نام کارشناس دفتر فنی]],Table1[],3,0)</f>
        <v>سرپرست تعمیرات تاسیسات نیمه صنعتی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704</v>
      </c>
      <c r="F624" s="2" t="str">
        <f>VLOOKUP(Table11[[#This Row],[نام کارشناس دفتر فنی]],Table1[],3,0)</f>
        <v>سرپرست تعمیرات تاسیسات نیمه صنعتی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704</v>
      </c>
      <c r="F625" s="2" t="str">
        <f>VLOOKUP(Table11[[#This Row],[نام کارشناس دفتر فنی]],Table1[],3,0)</f>
        <v>سرپرست تعمیرات تاسیسات نیمه صنعتی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704</v>
      </c>
      <c r="F626" s="2" t="str">
        <f>VLOOKUP(Table11[[#This Row],[نام کارشناس دفتر فنی]],Table1[],3,0)</f>
        <v>سرپرست تعمیرات تاسیسات نیمه صنعتی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704</v>
      </c>
      <c r="F627" s="2" t="str">
        <f>VLOOKUP(Table11[[#This Row],[نام کارشناس دفتر فنی]],Table1[],3,0)</f>
        <v>سرپرست تعمیرات تاسیسات نیمه صنعتی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704</v>
      </c>
      <c r="F628" s="2" t="str">
        <f>VLOOKUP(Table11[[#This Row],[نام کارشناس دفتر فنی]],Table1[],3,0)</f>
        <v>سرپرست تعمیرات تاسیسات نیمه صنعتی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704</v>
      </c>
      <c r="F629" s="2" t="str">
        <f>VLOOKUP(Table11[[#This Row],[نام کارشناس دفتر فنی]],Table1[],3,0)</f>
        <v>سرپرست تعمیرات تاسیسات نیمه صنعتی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704</v>
      </c>
      <c r="F630" s="2" t="str">
        <f>VLOOKUP(Table11[[#This Row],[نام کارشناس دفتر فنی]],Table1[],3,0)</f>
        <v>سرپرست تعمیرات تاسیسات نیمه صنعتی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704</v>
      </c>
      <c r="F631" s="2" t="str">
        <f>VLOOKUP(Table11[[#This Row],[نام کارشناس دفتر فنی]],Table1[],3,0)</f>
        <v>سرپرست تعمیرات تاسیسات نیمه صنعتی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704</v>
      </c>
      <c r="F632" s="2" t="str">
        <f>VLOOKUP(Table11[[#This Row],[نام کارشناس دفتر فنی]],Table1[],3,0)</f>
        <v>سرپرست تعمیرات تاسیسات نیمه صنعتی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704</v>
      </c>
      <c r="F633" s="2" t="str">
        <f>VLOOKUP(Table11[[#This Row],[نام کارشناس دفتر فنی]],Table1[],3,0)</f>
        <v>سرپرست تعمیرات تاسیسات نیمه صنعتی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704</v>
      </c>
      <c r="F634" s="2" t="str">
        <f>VLOOKUP(Table11[[#This Row],[نام کارشناس دفتر فنی]],Table1[],3,0)</f>
        <v>سرپرست تعمیرات تاسیسات نیمه صنعتی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704</v>
      </c>
      <c r="F635" s="2" t="str">
        <f>VLOOKUP(Table11[[#This Row],[نام کارشناس دفتر فنی]],Table1[],3,0)</f>
        <v>سرپرست تعمیرات تاسیسات نیمه صنعتی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704</v>
      </c>
      <c r="F636" s="2" t="str">
        <f>VLOOKUP(Table11[[#This Row],[نام کارشناس دفتر فنی]],Table1[],3,0)</f>
        <v>سرپرست تعمیرات تاسیسات نیمه صنعتی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704</v>
      </c>
      <c r="F637" s="2" t="str">
        <f>VLOOKUP(Table11[[#This Row],[نام کارشناس دفتر فنی]],Table1[],3,0)</f>
        <v>سرپرست تعمیرات تاسیسات نیمه صنعتی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704</v>
      </c>
      <c r="F638" s="2" t="str">
        <f>VLOOKUP(Table11[[#This Row],[نام کارشناس دفتر فنی]],Table1[],3,0)</f>
        <v>سرپرست تعمیرات تاسیسات نیمه صنعتی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704</v>
      </c>
      <c r="F639" s="2" t="str">
        <f>VLOOKUP(Table11[[#This Row],[نام کارشناس دفتر فنی]],Table1[],3,0)</f>
        <v>سرپرست تعمیرات تاسیسات نیمه صنعتی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704</v>
      </c>
      <c r="F640" s="2" t="str">
        <f>VLOOKUP(Table11[[#This Row],[نام کارشناس دفتر فنی]],Table1[],3,0)</f>
        <v>سرپرست تعمیرات تاسیسات نیمه صنعتی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704</v>
      </c>
      <c r="F641" s="2" t="str">
        <f>VLOOKUP(Table11[[#This Row],[نام کارشناس دفتر فنی]],Table1[],3,0)</f>
        <v>سرپرست تعمیرات تاسیسات نیمه صنعتی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704</v>
      </c>
      <c r="F642" s="2" t="str">
        <f>VLOOKUP(Table11[[#This Row],[نام کارشناس دفتر فنی]],Table1[],3,0)</f>
        <v>سرپرست تعمیرات تاسیسات نیمه صنعتی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704</v>
      </c>
      <c r="F643" s="2" t="str">
        <f>VLOOKUP(Table11[[#This Row],[نام کارشناس دفتر فنی]],Table1[],3,0)</f>
        <v>سرپرست تعمیرات تاسیسات نیمه صنعتی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704</v>
      </c>
      <c r="F644" s="2" t="str">
        <f>VLOOKUP(Table11[[#This Row],[نام کارشناس دفتر فنی]],Table1[],3,0)</f>
        <v>سرپرست تعمیرات تاسیسات نیمه صنعتی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704</v>
      </c>
      <c r="F645" s="2" t="str">
        <f>VLOOKUP(Table11[[#This Row],[نام کارشناس دفتر فنی]],Table1[],3,0)</f>
        <v>سرپرست تعمیرات تاسیسات نیمه صنعتی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704</v>
      </c>
      <c r="F646" s="2" t="str">
        <f>VLOOKUP(Table11[[#This Row],[نام کارشناس دفتر فنی]],Table1[],3,0)</f>
        <v>سرپرست تعمیرات تاسیسات نیمه صنعتی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704</v>
      </c>
      <c r="F647" s="2" t="str">
        <f>VLOOKUP(Table11[[#This Row],[نام کارشناس دفتر فنی]],Table1[],3,0)</f>
        <v>سرپرست تعمیرات تاسیسات نیمه صنعتی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704</v>
      </c>
      <c r="F648" s="2" t="str">
        <f>VLOOKUP(Table11[[#This Row],[نام کارشناس دفتر فنی]],Table1[],3,0)</f>
        <v>سرپرست تعمیرات تاسیسات نیمه صنعتی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339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339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339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339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339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339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339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339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339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339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339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339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339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339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339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339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339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339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339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339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339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384</v>
      </c>
      <c r="F672" s="2" t="str">
        <f>VLOOKUP(Table11[[#This Row],[نام کارشناس دفتر فنی]],Table1[],3,0)</f>
        <v>کارشناس بازرسی وبرنامه ریزی تعمیرات مکانیک (1)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384</v>
      </c>
      <c r="F673" s="2" t="str">
        <f>VLOOKUP(Table11[[#This Row],[نام کارشناس دفتر فنی]],Table1[],3,0)</f>
        <v>کارشناس بازرسی وبرنامه ریزی تعمیرات مکانیک (1)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384</v>
      </c>
      <c r="F674" s="2" t="str">
        <f>VLOOKUP(Table11[[#This Row],[نام کارشناس دفتر فنی]],Table1[],3,0)</f>
        <v>کارشناس بازرسی وبرنامه ریزی تعمیرات مکانیک (1)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384</v>
      </c>
      <c r="F675" s="2" t="str">
        <f>VLOOKUP(Table11[[#This Row],[نام کارشناس دفتر فنی]],Table1[],3,0)</f>
        <v>کارشناس بازرسی وبرنامه ریزی تعمیرات مکانیک (1)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339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339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339</v>
      </c>
      <c r="F688" s="2" t="str">
        <f>VLOOKUP(Table11[[#This Row],[نام کارشناس دفتر فنی]],Table1[],3,0)</f>
        <v>کارشناس بازرسی وبرنامه ریزی تعمیرات مکانیک(5)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339</v>
      </c>
      <c r="F689" s="2" t="str">
        <f>VLOOKUP(Table11[[#This Row],[نام کارشناس دفتر فنی]],Table1[],3,0)</f>
        <v>کارشناس بازرسی وبرنامه ریزی تعمیرات مکانیک(5)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339</v>
      </c>
      <c r="F690" s="2" t="str">
        <f>VLOOKUP(Table11[[#This Row],[نام کارشناس دفتر فنی]],Table1[],3,0)</f>
        <v>کارشناس بازرسی وبرنامه ریزی تعمیرات مکانیک(5)</v>
      </c>
      <c r="G690" s="2" t="s">
        <v>465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339</v>
      </c>
      <c r="F691" s="2" t="str">
        <f>VLOOKUP(Table11[[#This Row],[نام کارشناس دفتر فنی]],Table1[],3,0)</f>
        <v>کارشناس بازرسی وبرنامه ریزی تعمیرات مکانیک(5)</v>
      </c>
      <c r="G691" s="2" t="s">
        <v>465</v>
      </c>
      <c r="H691" s="2" t="str">
        <f>VLOOKUP(Table11[[#This Row],[نام شخص کارشناس نظارت]],Table1[],3,0)</f>
        <v>کارشناس تاسیسات نظارت (1)</v>
      </c>
      <c r="I691" s="8">
        <f>COUNTIF(Table2[کد سیستم],Table11[[#This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1609</v>
      </c>
      <c r="F698" s="2" t="str">
        <f>VLOOKUP(Table11[[#This Row],[نام کارشناس دفتر فنی]],Table1[],3,0)</f>
        <v>سرپرست تأسیسات صنعتی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1663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1663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1663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1663</v>
      </c>
      <c r="F716" s="2" t="str">
        <f>VLOOKUP(Table11[[#This Row],[نام کارشناس دفتر فنی]],Table1[],3,0)</f>
        <v>کارشناس بازرسی وبرنامه ریزی تعمیرات مکانیک(7)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384</v>
      </c>
      <c r="F720" s="2" t="str">
        <f>VLOOKUP(Table11[[#This Row],[نام کارشناس دفتر فنی]],Table1[],3,0)</f>
        <v>کارشناس بازرسی وبرنامه ریزی تعمیرات مکانیک (1)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704</v>
      </c>
      <c r="F738" s="2" t="str">
        <f>VLOOKUP(Table11[[#This Row],[نام کارشناس دفتر فنی]],Table1[],3,0)</f>
        <v>سرپرست تعمیرات تاسیسات نیمه صنعتی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704</v>
      </c>
      <c r="F742" s="2" t="str">
        <f>VLOOKUP(Table11[[#This Row],[نام کارشناس دفتر فنی]],Table1[],3,0)</f>
        <v>سرپرست تعمیرات تاسیسات نیمه صنعتی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704</v>
      </c>
      <c r="F743" s="2" t="str">
        <f>VLOOKUP(Table11[[#This Row],[نام کارشناس دفتر فنی]],Table1[],3,0)</f>
        <v>سرپرست تعمیرات تاسیسات نیمه صنعتی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704</v>
      </c>
      <c r="F744" s="2" t="str">
        <f>VLOOKUP(Table11[[#This Row],[نام کارشناس دفتر فنی]],Table1[],3,0)</f>
        <v>سرپرست تعمیرات تاسیسات نیمه صنعتی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704</v>
      </c>
      <c r="F745" s="2" t="str">
        <f>VLOOKUP(Table11[[#This Row],[نام کارشناس دفتر فنی]],Table1[],3,0)</f>
        <v>سرپرست تعمیرات تاسیسات نیمه صنعتی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704</v>
      </c>
      <c r="F746" s="2" t="str">
        <f>VLOOKUP(Table11[[#This Row],[نام کارشناس دفتر فنی]],Table1[],3,0)</f>
        <v>سرپرست تعمیرات تاسیسات نیمه صنعتی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704</v>
      </c>
      <c r="F747" s="2" t="str">
        <f>VLOOKUP(Table11[[#This Row],[نام کارشناس دفتر فنی]],Table1[],3,0)</f>
        <v>سرپرست تعمیرات تاسیسات نیمه صنعتی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704</v>
      </c>
      <c r="F748" s="2" t="str">
        <f>VLOOKUP(Table11[[#This Row],[نام کارشناس دفتر فنی]],Table1[],3,0)</f>
        <v>سرپرست تعمیرات تاسیسات نیمه صنعتی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704</v>
      </c>
      <c r="F754" s="2" t="str">
        <f>VLOOKUP(Table11[[#This Row],[نام کارشناس دفتر فنی]],Table1[],3,0)</f>
        <v>سرپرست تعمیرات تاسیسات نیمه صنعتی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704</v>
      </c>
      <c r="F755" s="2" t="str">
        <f>VLOOKUP(Table11[[#This Row],[نام کارشناس دفتر فنی]],Table1[],3,0)</f>
        <v>سرپرست تعمیرات تاسیسات نیمه صنعتی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704</v>
      </c>
      <c r="F756" s="2" t="str">
        <f>VLOOKUP(Table11[[#This Row],[نام کارشناس دفتر فنی]],Table1[],3,0)</f>
        <v>سرپرست تعمیرات تاسیسات نیمه صنعتی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704</v>
      </c>
      <c r="F887" s="2" t="str">
        <f>VLOOKUP(Table11[[#This Row],[نام کارشناس دفتر فنی]],Table1[],3,0)</f>
        <v>سرپرست تعمیرات تاسیسات نیمه صنعتی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704</v>
      </c>
      <c r="F905" s="2" t="str">
        <f>VLOOKUP(Table11[[#This Row],[نام کارشناس دفتر فنی]],Table1[],3,0)</f>
        <v>سرپرست تعمیرات تاسیسات نیمه صنعتی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704</v>
      </c>
      <c r="F1023" s="2" t="str">
        <f>VLOOKUP(Table11[[#This Row],[نام کارشناس دفتر فنی]],Table1[],3,0)</f>
        <v>سرپرست تعمیرات تاسیسات نیمه صنعتی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704</v>
      </c>
      <c r="F1041" s="2" t="str">
        <f>VLOOKUP(Table11[[#This Row],[نام کارشناس دفتر فنی]],Table1[],3,0)</f>
        <v>سرپرست تعمیرات تاسیسات نیمه صنعتی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704</v>
      </c>
      <c r="F1058" s="2" t="str">
        <f>VLOOKUP(Table11[[#This Row],[نام کارشناس دفتر فنی]],Table1[],3,0)</f>
        <v>سرپرست تعمیرات تاسیسات نیمه صنعتی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856" zoomScaleNormal="100" workbookViewId="0">
      <selection activeCell="C597" sqref="C597:C617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4005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633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621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447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447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1583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1583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447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447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633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633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633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633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483</v>
      </c>
      <c r="B484" s="12" t="s">
        <v>2656</v>
      </c>
      <c r="C484" s="26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492</v>
      </c>
      <c r="B493" s="12" t="s">
        <v>2674</v>
      </c>
      <c r="C493" s="26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621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633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621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633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510</v>
      </c>
      <c r="B511" s="12" t="s">
        <v>2710</v>
      </c>
      <c r="C511" s="26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511</v>
      </c>
      <c r="B512" s="12" t="s">
        <v>2712</v>
      </c>
      <c r="C512" s="26" t="s">
        <v>2712</v>
      </c>
      <c r="D512" s="2" t="s">
        <v>3873</v>
      </c>
      <c r="E512" s="2" t="s">
        <v>621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633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520</v>
      </c>
      <c r="B521" s="12" t="s">
        <v>2730</v>
      </c>
      <c r="C521" s="26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523</v>
      </c>
      <c r="B524" s="12" t="s">
        <v>2736</v>
      </c>
      <c r="C524" s="26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552</v>
      </c>
      <c r="B553" s="12" t="s">
        <v>2794</v>
      </c>
      <c r="C553" s="26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553</v>
      </c>
      <c r="B554" s="12" t="s">
        <v>2796</v>
      </c>
      <c r="C554" s="26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579</v>
      </c>
      <c r="B580" s="12" t="s">
        <v>2847</v>
      </c>
      <c r="C580" s="26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1583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633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621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633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621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621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621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621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447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447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447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447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1583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1583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1583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1583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1583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447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447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447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447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633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633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633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633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633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633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719</v>
      </c>
      <c r="B720" s="12" t="s">
        <v>3125</v>
      </c>
      <c r="C720" s="26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722</v>
      </c>
      <c r="B723" s="26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VLOOKUP(Table4[[#This Row],[نام شخص کارشناس نظارت]],Table1[],3,0)</f>
        <v>کارشناس برق و ابزار دقیق نظارت (3)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740</v>
      </c>
      <c r="B741" s="26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741</v>
      </c>
      <c r="B742" s="26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621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621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621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621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621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621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621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621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621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447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447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VLOOKUP(Table4[[#This Row],[نام شخص کارشناس نظارت]],Table1[],3,0)</f>
        <v>کارشناس برق و ابزار دقیق نظارت (1)</v>
      </c>
      <c r="I850" s="8">
        <f>COUNTIF(Table2[کد سیستم],Table4[[#This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447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VLOOKUP(Table4[[#This Row],[نام شخص کارشناس نظارت]],Table1[],3,0)</f>
        <v>کارشناس برق و ابزار دقیق نظارت (1)</v>
      </c>
      <c r="I851" s="8">
        <f>COUNTIF(Table2[کد سیستم],Table4[[#This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447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VLOOKUP(Table4[[#This Row],[نام شخص کارشناس نظارت]],Table1[],3,0)</f>
        <v>کارشناس برق و ابزار دقیق نظارت (1)</v>
      </c>
      <c r="I852" s="8">
        <f>COUNTIF(Table2[کد سیستم],Table4[[#This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447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VLOOKUP(Table4[[#This Row],[نام شخص کارشناس نظارت]],Table1[],3,0)</f>
        <v>کارشناس برق و ابزار دقیق نظارت (1)</v>
      </c>
      <c r="I853" s="8">
        <f>COUNTIF(Table2[کد سیستم],Table4[[#This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447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VLOOKUP(Table4[[#This Row],[نام شخص کارشناس نظارت]],Table1[],3,0)</f>
        <v>کارشناس برق و ابزار دقیق نظارت (1)</v>
      </c>
      <c r="I854" s="8">
        <f>COUNTIF(Table2[کد سیستم],Table4[[#This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447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VLOOKUP(Table4[[#This Row],[نام شخص کارشناس نظارت]],Table1[],3,0)</f>
        <v>کارشناس برق و ابزار دقیق نظارت (1)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621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621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621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621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621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621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621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621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621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621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621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621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621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621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621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621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621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621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621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621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621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621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621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633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633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633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633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633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633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633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633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633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633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633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633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633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633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633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633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633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633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447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447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447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447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447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447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447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447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447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447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447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633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633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447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447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447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447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447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447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447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447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290" zoomScaleNormal="100" workbookViewId="0">
      <selection activeCell="C857" sqref="C857:G887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633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621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447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447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1583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1583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447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447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633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633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633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633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498</v>
      </c>
      <c r="B499" s="26" t="s">
        <v>2686</v>
      </c>
      <c r="C499" s="12" t="s">
        <v>2686</v>
      </c>
      <c r="D499" s="2" t="s">
        <v>3875</v>
      </c>
      <c r="E499" s="2" t="s">
        <v>621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633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621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633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511</v>
      </c>
      <c r="B512" s="26" t="s">
        <v>2712</v>
      </c>
      <c r="C512" s="12" t="s">
        <v>2712</v>
      </c>
      <c r="D512" s="2" t="s">
        <v>3875</v>
      </c>
      <c r="E512" s="2" t="s">
        <v>621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633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1583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633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2971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 t="s">
        <v>2971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2971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 t="s">
        <v>2971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2971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2971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621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633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621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621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621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621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447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447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447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447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1583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1583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1583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1583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1583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447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447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447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447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633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633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633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633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633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633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hidden="1" x14ac:dyDescent="0.25">
      <c r="A722" s="7">
        <v>721</v>
      </c>
      <c r="B722" s="26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VLOOKUP(Table5[[#This Row],[نام شخص کارشناس نظارت]],Table1[],3,0)</f>
        <v>کارشناس برق و ابزار دقیق نظارت (3)</v>
      </c>
      <c r="I727" s="8">
        <f>COUNTIF(Table2[کد سیستم],Table5[[#This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621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621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621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621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621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621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621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621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621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447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447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447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447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447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447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447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621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621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621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621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621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621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621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621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621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621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621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621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621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621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621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621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621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621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621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621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621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621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621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621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621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621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621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621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621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621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621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633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633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633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633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633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633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633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633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633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633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633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633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633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633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633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633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633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633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447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447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447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447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447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447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447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447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447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447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447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447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447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447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447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447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447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447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447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447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447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447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447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447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447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447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447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447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447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447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447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447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447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447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447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447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447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447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447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447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447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633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633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633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633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447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zoomScaleNormal="100" workbookViewId="0">
      <selection activeCell="E14" sqref="E14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633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621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1099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447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447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1583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1583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447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447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633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633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633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633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26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26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26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26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26" t="s">
        <v>2686</v>
      </c>
      <c r="D499" s="2" t="s">
        <v>3877</v>
      </c>
      <c r="E499" s="2" t="s">
        <v>621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26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633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621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1287</v>
      </c>
      <c r="H506" s="4" t="str">
        <f>VLOOKUP(Table1113[[#This Row],[نام شخص کارشناس نظارت]],Table1[],3,0)</f>
        <v>کارشناس برق و ابزار دقیق نظارت (3)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1287</v>
      </c>
      <c r="H507" s="4" t="str">
        <f>VLOOKUP(Table1113[[#This Row],[نام شخص کارشناس نظارت]],Table1[],3,0)</f>
        <v>کارشناس برق و ابزار دقیق نظارت (3)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633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26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26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26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633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26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26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26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26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621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26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26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26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1583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633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26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26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26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26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1099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26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1099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1099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1099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1099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621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26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633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1099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621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1099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621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1099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621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621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1099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1099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447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447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447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447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1583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1583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1583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1583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1583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447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447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447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447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633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1099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633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633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1099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633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633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633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26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26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4" t="str">
        <f>VLOOKUP(Table1113[[#This Row],[نام شخص کارشناس نظارت]],Table1[],3,0)</f>
        <v>کارشناس برق و ابزار دقیق نظارت (3)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26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26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26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26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26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26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1099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26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26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26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1287</v>
      </c>
      <c r="H748" s="4" t="str">
        <f>VLOOKUP(Table1113[[#This Row],[نام شخص کارشناس نظارت]],Table1[],3,0)</f>
        <v>کارشناس برق و ابزار دقیق نظارت (3)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26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621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621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621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621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621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621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621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447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1099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447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1099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447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1099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447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1099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447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1099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447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1099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621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621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621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621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621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621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621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621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621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621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4" t="str">
        <f>VLOOKUP(Table1113[[#This Row],[نام شخص کارشناس نظارت]],Table1[],3,0)</f>
        <v>کارشناس برق و ابزار دقیق نظارت (3)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621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4" t="str">
        <f>VLOOKUP(Table1113[[#This Row],[نام شخص کارشناس نظارت]],Table1[],3,0)</f>
        <v>کارشناس برق و ابزار دقیق نظارت (3)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633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633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633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633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633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633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633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633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633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633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26" t="s">
        <v>3482</v>
      </c>
      <c r="C905" s="12" t="s">
        <v>3482</v>
      </c>
      <c r="D905" s="2" t="s">
        <v>3877</v>
      </c>
      <c r="E905" s="2" t="s">
        <v>633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447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447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447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447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447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447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447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447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447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447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447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633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447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447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447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447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447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1099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447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1099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447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1099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447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1099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2024-04-16T05:32:32Z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