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.haddadniya\RCM\"/>
    </mc:Choice>
  </mc:AlternateContent>
  <bookViews>
    <workbookView xWindow="-120" yWindow="-120" windowWidth="24240" windowHeight="13140"/>
  </bookViews>
  <sheets>
    <sheet name="تجهیزات صنعتی گندله سازی" sheetId="2" r:id="rId1"/>
    <sheet name="متفرقه" sheetId="3" r:id="rId2"/>
    <sheet name="Sheet1" sheetId="5" r:id="rId3"/>
  </sheets>
  <externalReferences>
    <externalReference r:id="rId4"/>
  </externalReference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chart.v1.0" hidden="1">'[1]Final Sorting'!$CS$7:$CS$541</definedName>
    <definedName name="_xlnm.Print_Titles" localSheetId="0">'تجهیزات صنعتی گندله سازی'!$6:$7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<sst xmlns="http://schemas.openxmlformats.org/spreadsheetml/2006/main" count="6312" uniqueCount="1471">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</sst>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Times New Roman"/>
      <family val="1"/>
      <scheme val="major"/>
    </font>
    <font>
      <b/>
      <sz val="14"/>
      <color rgb="FF0070C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tojects\Pelletizing%20Archive\&#1583;&#1585;&#1575;&#1740;&#1608;%20&#1588;&#1576;&#1705;&#1607;%20&#1578;&#1602;&#1740;%20&#1606;&#1688;&#1575;&#1583;\RCM\allllll\&#1575;&#1608;&#1604;&#1608;&#1740;&#1578;%20&#1576;&#1606;&#1583;&#1740;%20&#1578;&#1580;&#1607;&#1740;&#1586;&#1575;&#1578;%20&#1711;&#1606;&#1583;&#1604;&#1607;%20&#1587;&#1575;&#1586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ایل اولیه"/>
      <sheetName val="Final Sorting"/>
      <sheetName val="Chart"/>
    </sheetNames>
    <sheetDataSet>
      <sheetData sheetId="0" refreshError="1"/>
      <sheetData sheetId="1">
        <row r="7">
          <cell r="CS7">
            <v>8.4699999999999989</v>
          </cell>
        </row>
        <row r="8">
          <cell r="CS8">
            <v>7.8840000000000003</v>
          </cell>
        </row>
        <row r="9">
          <cell r="CS9">
            <v>7.6470000000000011</v>
          </cell>
        </row>
        <row r="10">
          <cell r="CS10">
            <v>7.6470000000000011</v>
          </cell>
        </row>
        <row r="11">
          <cell r="CS11">
            <v>7.6220000000000008</v>
          </cell>
        </row>
        <row r="12">
          <cell r="CS12">
            <v>7.4570000000000007</v>
          </cell>
        </row>
        <row r="13">
          <cell r="CS13">
            <v>7.452</v>
          </cell>
        </row>
        <row r="14">
          <cell r="CS14">
            <v>7.452</v>
          </cell>
        </row>
        <row r="15">
          <cell r="CS15">
            <v>7.3770000000000007</v>
          </cell>
        </row>
        <row r="16">
          <cell r="CS16">
            <v>7.2520000000000007</v>
          </cell>
        </row>
        <row r="17">
          <cell r="CS17">
            <v>7.2520000000000007</v>
          </cell>
        </row>
        <row r="18">
          <cell r="CS18">
            <v>7.152000000000001</v>
          </cell>
        </row>
        <row r="19">
          <cell r="CS19">
            <v>6.9480000000000004</v>
          </cell>
        </row>
        <row r="20">
          <cell r="CS20">
            <v>6.9260000000000002</v>
          </cell>
        </row>
        <row r="21">
          <cell r="CS21">
            <v>6.8629999999999995</v>
          </cell>
        </row>
        <row r="22">
          <cell r="CS22">
            <v>6.8629999999999995</v>
          </cell>
        </row>
        <row r="23">
          <cell r="CS23">
            <v>6.7299999999999995</v>
          </cell>
        </row>
        <row r="24">
          <cell r="CS24">
            <v>6.4820000000000002</v>
          </cell>
        </row>
        <row r="25">
          <cell r="CS25">
            <v>6.4820000000000002</v>
          </cell>
        </row>
        <row r="26">
          <cell r="CS26">
            <v>6.4009999999999998</v>
          </cell>
        </row>
        <row r="27">
          <cell r="CS27">
            <v>6.3850000000000007</v>
          </cell>
        </row>
        <row r="28">
          <cell r="CS28">
            <v>6.3719999999999999</v>
          </cell>
        </row>
        <row r="29">
          <cell r="CS29">
            <v>6.3719999999999999</v>
          </cell>
        </row>
        <row r="30">
          <cell r="CS30">
            <v>6.3719999999999999</v>
          </cell>
        </row>
        <row r="31">
          <cell r="CS31">
            <v>6.3220000000000001</v>
          </cell>
        </row>
        <row r="32">
          <cell r="CS32">
            <v>6.3200000000000012</v>
          </cell>
        </row>
        <row r="33">
          <cell r="CS33">
            <v>6.3200000000000012</v>
          </cell>
        </row>
        <row r="34">
          <cell r="CS34">
            <v>6.3079999999999998</v>
          </cell>
        </row>
        <row r="35">
          <cell r="CS35">
            <v>6.270999999999999</v>
          </cell>
        </row>
        <row r="36">
          <cell r="CS36">
            <v>6.270999999999999</v>
          </cell>
        </row>
        <row r="37">
          <cell r="CS37">
            <v>6.2330000000000005</v>
          </cell>
        </row>
        <row r="38">
          <cell r="CS38">
            <v>6.2330000000000005</v>
          </cell>
        </row>
        <row r="39">
          <cell r="CS39">
            <v>6.2330000000000005</v>
          </cell>
        </row>
        <row r="40">
          <cell r="CS40">
            <v>6.194</v>
          </cell>
        </row>
        <row r="41">
          <cell r="CS41">
            <v>6.1519999999999992</v>
          </cell>
        </row>
        <row r="42">
          <cell r="CS42">
            <v>6.077</v>
          </cell>
        </row>
        <row r="43">
          <cell r="CS43">
            <v>6.0440000000000005</v>
          </cell>
        </row>
        <row r="44">
          <cell r="CS44">
            <v>5.9690000000000003</v>
          </cell>
        </row>
        <row r="45">
          <cell r="CS45">
            <v>5.9690000000000003</v>
          </cell>
        </row>
        <row r="46">
          <cell r="CS46">
            <v>5.9260000000000002</v>
          </cell>
        </row>
        <row r="47">
          <cell r="CS47">
            <v>5.9160000000000004</v>
          </cell>
        </row>
        <row r="48">
          <cell r="CS48">
            <v>5.8940000000000001</v>
          </cell>
        </row>
        <row r="49">
          <cell r="CS49">
            <v>5.8440000000000003</v>
          </cell>
        </row>
        <row r="50">
          <cell r="CS50">
            <v>5.8440000000000003</v>
          </cell>
        </row>
        <row r="51">
          <cell r="CS51">
            <v>5.8440000000000003</v>
          </cell>
        </row>
        <row r="52">
          <cell r="CS52">
            <v>5.8440000000000003</v>
          </cell>
        </row>
        <row r="53">
          <cell r="CS53">
            <v>5.8260000000000005</v>
          </cell>
        </row>
        <row r="54">
          <cell r="CS54">
            <v>5.8150000000000013</v>
          </cell>
        </row>
        <row r="55">
          <cell r="CS55">
            <v>5.8150000000000013</v>
          </cell>
        </row>
        <row r="56">
          <cell r="CS56">
            <v>5.8150000000000013</v>
          </cell>
        </row>
        <row r="57">
          <cell r="CS57">
            <v>5.8140000000000001</v>
          </cell>
        </row>
        <row r="58">
          <cell r="CS58">
            <v>5.8070000000000004</v>
          </cell>
        </row>
        <row r="59">
          <cell r="CS59">
            <v>5.7460000000000004</v>
          </cell>
        </row>
        <row r="60">
          <cell r="CS60">
            <v>5.7150000000000007</v>
          </cell>
        </row>
        <row r="61">
          <cell r="CS61">
            <v>5.7150000000000007</v>
          </cell>
        </row>
        <row r="62">
          <cell r="CS62">
            <v>5.705000000000001</v>
          </cell>
        </row>
        <row r="63">
          <cell r="CS63">
            <v>5.705000000000001</v>
          </cell>
        </row>
        <row r="64">
          <cell r="CS64">
            <v>5.705000000000001</v>
          </cell>
        </row>
        <row r="65">
          <cell r="CS65">
            <v>5.705000000000001</v>
          </cell>
        </row>
        <row r="66">
          <cell r="CS66">
            <v>5.6929999999999996</v>
          </cell>
        </row>
        <row r="67">
          <cell r="CS67">
            <v>5.6760000000000002</v>
          </cell>
        </row>
        <row r="68">
          <cell r="CS68">
            <v>5.6760000000000002</v>
          </cell>
        </row>
        <row r="69">
          <cell r="CS69">
            <v>5.6464999999999996</v>
          </cell>
        </row>
        <row r="70">
          <cell r="CS70">
            <v>5.6464999999999996</v>
          </cell>
        </row>
        <row r="71">
          <cell r="CS71">
            <v>5.6464999999999996</v>
          </cell>
        </row>
        <row r="72">
          <cell r="CS72">
            <v>5.6464999999999996</v>
          </cell>
        </row>
        <row r="73">
          <cell r="CS73">
            <v>5.6464999999999996</v>
          </cell>
        </row>
        <row r="74">
          <cell r="CS74">
            <v>5.6464999999999996</v>
          </cell>
        </row>
        <row r="75">
          <cell r="CS75">
            <v>5.6450000000000005</v>
          </cell>
        </row>
        <row r="76">
          <cell r="CS76">
            <v>5.6210000000000004</v>
          </cell>
        </row>
        <row r="77">
          <cell r="CS77">
            <v>5.6180000000000003</v>
          </cell>
        </row>
        <row r="78">
          <cell r="CS78">
            <v>5.6180000000000003</v>
          </cell>
        </row>
        <row r="79">
          <cell r="CS79">
            <v>5.6180000000000003</v>
          </cell>
        </row>
        <row r="80">
          <cell r="CS80">
            <v>5.6180000000000003</v>
          </cell>
        </row>
        <row r="81">
          <cell r="CS81">
            <v>5.6180000000000003</v>
          </cell>
        </row>
        <row r="82">
          <cell r="CS82">
            <v>5.6180000000000003</v>
          </cell>
        </row>
        <row r="83">
          <cell r="CS83">
            <v>5.5950000000000006</v>
          </cell>
        </row>
        <row r="84">
          <cell r="CS84">
            <v>5.5950000000000006</v>
          </cell>
        </row>
        <row r="85">
          <cell r="CS85">
            <v>5.4560000000000004</v>
          </cell>
        </row>
        <row r="86">
          <cell r="CS86">
            <v>5.4560000000000004</v>
          </cell>
        </row>
        <row r="87">
          <cell r="CS87">
            <v>5.4340000000000002</v>
          </cell>
        </row>
        <row r="88">
          <cell r="CS88">
            <v>5.4340000000000002</v>
          </cell>
        </row>
        <row r="89">
          <cell r="CS89">
            <v>5.4110000000000005</v>
          </cell>
        </row>
        <row r="90">
          <cell r="CS90">
            <v>5.4110000000000005</v>
          </cell>
        </row>
        <row r="91">
          <cell r="CS91">
            <v>5.4110000000000005</v>
          </cell>
        </row>
        <row r="92">
          <cell r="CS92">
            <v>5.41</v>
          </cell>
        </row>
        <row r="93">
          <cell r="CS93">
            <v>5.3760000000000003</v>
          </cell>
        </row>
        <row r="94">
          <cell r="CS94">
            <v>5.3070000000000004</v>
          </cell>
        </row>
        <row r="95">
          <cell r="CS95">
            <v>5.2810000000000006</v>
          </cell>
        </row>
        <row r="96">
          <cell r="CS96">
            <v>5.2290000000000001</v>
          </cell>
        </row>
        <row r="97">
          <cell r="CS97">
            <v>5.2290000000000001</v>
          </cell>
        </row>
        <row r="98">
          <cell r="CS98">
            <v>5.2240000000000011</v>
          </cell>
        </row>
        <row r="99">
          <cell r="CS99">
            <v>5.2090000000000005</v>
          </cell>
        </row>
        <row r="100">
          <cell r="CS100">
            <v>5.2</v>
          </cell>
        </row>
        <row r="101">
          <cell r="CS101">
            <v>5.1609999999999996</v>
          </cell>
        </row>
        <row r="102">
          <cell r="CS102">
            <v>5.1609999999999996</v>
          </cell>
        </row>
        <row r="103">
          <cell r="CS103">
            <v>5.15</v>
          </cell>
        </row>
        <row r="104">
          <cell r="CS104">
            <v>5.1440000000000001</v>
          </cell>
        </row>
        <row r="105">
          <cell r="CS105">
            <v>5.1390000000000002</v>
          </cell>
        </row>
        <row r="106">
          <cell r="CS106">
            <v>5.1120000000000001</v>
          </cell>
        </row>
        <row r="107">
          <cell r="CS107">
            <v>5.1120000000000001</v>
          </cell>
        </row>
        <row r="108">
          <cell r="CS108">
            <v>5.1120000000000001</v>
          </cell>
        </row>
        <row r="109">
          <cell r="CS109">
            <v>5.1120000000000001</v>
          </cell>
        </row>
        <row r="110">
          <cell r="CS110">
            <v>5.1120000000000001</v>
          </cell>
        </row>
        <row r="111">
          <cell r="CS111">
            <v>5.1059999999999999</v>
          </cell>
        </row>
        <row r="112">
          <cell r="CS112">
            <v>5.0865</v>
          </cell>
        </row>
        <row r="113">
          <cell r="CS113">
            <v>5.0865</v>
          </cell>
        </row>
        <row r="114">
          <cell r="CS114">
            <v>5.0760000000000005</v>
          </cell>
        </row>
        <row r="115">
          <cell r="CS115">
            <v>5.0760000000000005</v>
          </cell>
        </row>
        <row r="116">
          <cell r="CS116">
            <v>5.0260000000000007</v>
          </cell>
        </row>
        <row r="117">
          <cell r="CS117">
            <v>5.0260000000000007</v>
          </cell>
        </row>
        <row r="118">
          <cell r="CS118">
            <v>5.0260000000000007</v>
          </cell>
        </row>
        <row r="119">
          <cell r="CS119">
            <v>5.0039999999999996</v>
          </cell>
        </row>
        <row r="120">
          <cell r="CS120">
            <v>5.0039999999999996</v>
          </cell>
        </row>
        <row r="121">
          <cell r="CS121">
            <v>4.9719999999999995</v>
          </cell>
        </row>
        <row r="122">
          <cell r="CS122">
            <v>4.9670000000000005</v>
          </cell>
        </row>
        <row r="123">
          <cell r="CS123">
            <v>4.9399999999999995</v>
          </cell>
        </row>
        <row r="124">
          <cell r="CS124">
            <v>4.9050000000000002</v>
          </cell>
        </row>
        <row r="125">
          <cell r="CS125">
            <v>4.8910000000000009</v>
          </cell>
        </row>
        <row r="126">
          <cell r="CS126">
            <v>4.8400000000000007</v>
          </cell>
        </row>
        <row r="127">
          <cell r="CS127">
            <v>4.84</v>
          </cell>
        </row>
        <row r="128">
          <cell r="CS128">
            <v>4.84</v>
          </cell>
        </row>
        <row r="129">
          <cell r="CS129">
            <v>4.835</v>
          </cell>
        </row>
        <row r="130">
          <cell r="CS130">
            <v>4.798</v>
          </cell>
        </row>
        <row r="131">
          <cell r="CS131">
            <v>4.7900000000000009</v>
          </cell>
        </row>
        <row r="132">
          <cell r="CS132">
            <v>4.7900000000000009</v>
          </cell>
        </row>
        <row r="133">
          <cell r="CS133">
            <v>4.78</v>
          </cell>
        </row>
        <row r="134">
          <cell r="CS134">
            <v>4.78</v>
          </cell>
        </row>
        <row r="135">
          <cell r="CS135">
            <v>4.78</v>
          </cell>
        </row>
        <row r="136">
          <cell r="CS136">
            <v>4.7640000000000002</v>
          </cell>
        </row>
        <row r="137">
          <cell r="CS137">
            <v>4.7640000000000002</v>
          </cell>
        </row>
        <row r="138">
          <cell r="CS138">
            <v>4.75</v>
          </cell>
        </row>
        <row r="139">
          <cell r="CS139">
            <v>4.74</v>
          </cell>
        </row>
        <row r="140">
          <cell r="CS140">
            <v>4.74</v>
          </cell>
        </row>
        <row r="141">
          <cell r="CS141">
            <v>4.74</v>
          </cell>
        </row>
        <row r="142">
          <cell r="CS142">
            <v>4.74</v>
          </cell>
        </row>
        <row r="143">
          <cell r="CS143">
            <v>4.74</v>
          </cell>
        </row>
        <row r="144">
          <cell r="CS144">
            <v>4.74</v>
          </cell>
        </row>
        <row r="145">
          <cell r="CS145">
            <v>4.74</v>
          </cell>
        </row>
        <row r="146">
          <cell r="CS146">
            <v>4.74</v>
          </cell>
        </row>
        <row r="147">
          <cell r="CS147">
            <v>4.74</v>
          </cell>
        </row>
        <row r="148">
          <cell r="CS148">
            <v>4.6960000000000006</v>
          </cell>
        </row>
        <row r="149">
          <cell r="CS149">
            <v>4.6960000000000006</v>
          </cell>
        </row>
        <row r="150">
          <cell r="CS150">
            <v>4.6900000000000004</v>
          </cell>
        </row>
        <row r="151">
          <cell r="CS151">
            <v>4.6900000000000004</v>
          </cell>
        </row>
        <row r="152">
          <cell r="CS152">
            <v>4.6829999999999998</v>
          </cell>
        </row>
        <row r="153">
          <cell r="CS153">
            <v>4.6760000000000002</v>
          </cell>
        </row>
        <row r="154">
          <cell r="CS154">
            <v>4.6750000000000007</v>
          </cell>
        </row>
        <row r="155">
          <cell r="CS155">
            <v>4.6690000000000005</v>
          </cell>
        </row>
        <row r="156">
          <cell r="CS156">
            <v>4.6690000000000005</v>
          </cell>
        </row>
        <row r="157">
          <cell r="CS157">
            <v>4.6620000000000008</v>
          </cell>
        </row>
        <row r="158">
          <cell r="CS158">
            <v>4.6620000000000008</v>
          </cell>
        </row>
        <row r="159">
          <cell r="CS159">
            <v>4.6370000000000005</v>
          </cell>
        </row>
        <row r="160">
          <cell r="CS160">
            <v>4.6049999999999995</v>
          </cell>
        </row>
        <row r="161">
          <cell r="CS161">
            <v>4.6049999999999995</v>
          </cell>
        </row>
        <row r="162">
          <cell r="CS162">
            <v>4.6049999999999995</v>
          </cell>
        </row>
        <row r="163">
          <cell r="CS163">
            <v>4.6049999999999995</v>
          </cell>
        </row>
        <row r="164">
          <cell r="CS164">
            <v>4.6049999999999995</v>
          </cell>
        </row>
        <row r="165">
          <cell r="CS165">
            <v>4.6049999999999995</v>
          </cell>
        </row>
        <row r="166">
          <cell r="CS166">
            <v>4.6010000000000009</v>
          </cell>
        </row>
        <row r="167">
          <cell r="CS167">
            <v>4.6010000000000009</v>
          </cell>
        </row>
        <row r="168">
          <cell r="CS168">
            <v>4.6010000000000009</v>
          </cell>
        </row>
        <row r="169">
          <cell r="CS169">
            <v>4.57</v>
          </cell>
        </row>
        <row r="170">
          <cell r="CS170">
            <v>4.57</v>
          </cell>
        </row>
        <row r="171">
          <cell r="CS171">
            <v>4.57</v>
          </cell>
        </row>
        <row r="172">
          <cell r="CS172">
            <v>4.57</v>
          </cell>
        </row>
        <row r="173">
          <cell r="CS173">
            <v>4.57</v>
          </cell>
        </row>
        <row r="174">
          <cell r="CS174">
            <v>4.57</v>
          </cell>
        </row>
        <row r="175">
          <cell r="CS175">
            <v>4.5289999999999999</v>
          </cell>
        </row>
        <row r="176">
          <cell r="CS176">
            <v>4.5289999999999999</v>
          </cell>
        </row>
        <row r="177">
          <cell r="CS177">
            <v>4.5259999999999998</v>
          </cell>
        </row>
        <row r="178">
          <cell r="CS178">
            <v>4.5259999999999998</v>
          </cell>
        </row>
        <row r="179">
          <cell r="CS179">
            <v>4.5259999999999998</v>
          </cell>
        </row>
        <row r="180">
          <cell r="CS180">
            <v>4.5259999999999998</v>
          </cell>
        </row>
        <row r="181">
          <cell r="CS181">
            <v>4.5259999999999998</v>
          </cell>
        </row>
        <row r="182">
          <cell r="CS182">
            <v>4.5259999999999998</v>
          </cell>
        </row>
        <row r="183">
          <cell r="CS183">
            <v>4.5259999999999998</v>
          </cell>
        </row>
        <row r="184">
          <cell r="CS184">
            <v>4.5259999999999998</v>
          </cell>
        </row>
        <row r="185">
          <cell r="CS185">
            <v>4.5259999999999998</v>
          </cell>
        </row>
        <row r="186">
          <cell r="CS186">
            <v>4.5030000000000001</v>
          </cell>
        </row>
        <row r="187">
          <cell r="CS187">
            <v>4.5030000000000001</v>
          </cell>
        </row>
        <row r="188">
          <cell r="CS188">
            <v>4.4950000000000001</v>
          </cell>
        </row>
        <row r="189">
          <cell r="CS189">
            <v>4.4950000000000001</v>
          </cell>
        </row>
        <row r="190">
          <cell r="CS190">
            <v>4.4950000000000001</v>
          </cell>
        </row>
        <row r="191">
          <cell r="CS191">
            <v>4.4950000000000001</v>
          </cell>
        </row>
        <row r="192">
          <cell r="CS192">
            <v>4.4950000000000001</v>
          </cell>
        </row>
        <row r="193">
          <cell r="CS193">
            <v>4.4950000000000001</v>
          </cell>
        </row>
        <row r="194">
          <cell r="CS194">
            <v>4.4660000000000011</v>
          </cell>
        </row>
        <row r="195">
          <cell r="CS195">
            <v>4.4660000000000011</v>
          </cell>
        </row>
        <row r="196">
          <cell r="CS196">
            <v>4.4649999999999999</v>
          </cell>
        </row>
        <row r="197">
          <cell r="CS197">
            <v>4.4649999999999999</v>
          </cell>
        </row>
        <row r="198">
          <cell r="CS198">
            <v>4.4649999999999999</v>
          </cell>
        </row>
        <row r="199">
          <cell r="CS199">
            <v>4.4379999999999997</v>
          </cell>
        </row>
        <row r="200">
          <cell r="CS200">
            <v>4.4000000000000004</v>
          </cell>
        </row>
        <row r="201">
          <cell r="CS201">
            <v>4.3570000000000002</v>
          </cell>
        </row>
        <row r="202">
          <cell r="CS202">
            <v>4.3570000000000002</v>
          </cell>
        </row>
        <row r="203">
          <cell r="CS203">
            <v>4.3570000000000002</v>
          </cell>
        </row>
        <row r="204">
          <cell r="CS204">
            <v>4.3570000000000002</v>
          </cell>
        </row>
        <row r="205">
          <cell r="CS205">
            <v>4.3520000000000003</v>
          </cell>
        </row>
        <row r="206">
          <cell r="CS206">
            <v>4.3520000000000003</v>
          </cell>
        </row>
        <row r="207">
          <cell r="CS207">
            <v>4.3520000000000003</v>
          </cell>
        </row>
        <row r="208">
          <cell r="CS208">
            <v>4.3520000000000003</v>
          </cell>
        </row>
        <row r="209">
          <cell r="CS209">
            <v>4.3520000000000003</v>
          </cell>
        </row>
        <row r="210">
          <cell r="CS210">
            <v>4.319</v>
          </cell>
        </row>
        <row r="211">
          <cell r="CS211">
            <v>4.2815000000000003</v>
          </cell>
        </row>
        <row r="212">
          <cell r="CS212">
            <v>4.2815000000000003</v>
          </cell>
        </row>
        <row r="213">
          <cell r="CS213">
            <v>4.2815000000000003</v>
          </cell>
        </row>
        <row r="214">
          <cell r="CS214">
            <v>4.2815000000000003</v>
          </cell>
        </row>
        <row r="215">
          <cell r="CS215">
            <v>4.2815000000000003</v>
          </cell>
        </row>
        <row r="216">
          <cell r="CS216">
            <v>4.2815000000000003</v>
          </cell>
        </row>
        <row r="217">
          <cell r="CS217">
            <v>4.2690000000000001</v>
          </cell>
        </row>
        <row r="218">
          <cell r="CS218">
            <v>4.2690000000000001</v>
          </cell>
        </row>
        <row r="219">
          <cell r="CS219">
            <v>4.2690000000000001</v>
          </cell>
        </row>
        <row r="220">
          <cell r="CS220">
            <v>4.266</v>
          </cell>
        </row>
        <row r="221">
          <cell r="CS221">
            <v>4.2300000000000004</v>
          </cell>
        </row>
        <row r="222">
          <cell r="CS222">
            <v>4.2210000000000001</v>
          </cell>
        </row>
        <row r="223">
          <cell r="CS223">
            <v>4.2200000000000006</v>
          </cell>
        </row>
        <row r="224">
          <cell r="CS224">
            <v>4.2050000000000001</v>
          </cell>
        </row>
        <row r="225">
          <cell r="CS225">
            <v>4.2050000000000001</v>
          </cell>
        </row>
        <row r="226">
          <cell r="CS226">
            <v>4.2050000000000001</v>
          </cell>
        </row>
        <row r="227">
          <cell r="CS227">
            <v>4.2050000000000001</v>
          </cell>
        </row>
        <row r="228">
          <cell r="CS228">
            <v>4.2050000000000001</v>
          </cell>
        </row>
        <row r="229">
          <cell r="CS229">
            <v>4.2050000000000001</v>
          </cell>
        </row>
        <row r="230">
          <cell r="CS230">
            <v>4.194</v>
          </cell>
        </row>
        <row r="231">
          <cell r="CS231">
            <v>4.194</v>
          </cell>
        </row>
        <row r="232">
          <cell r="CS232">
            <v>4.1879999999999997</v>
          </cell>
        </row>
        <row r="233">
          <cell r="CS233">
            <v>4.1579999999999995</v>
          </cell>
        </row>
        <row r="234">
          <cell r="CS234">
            <v>4.1579999999999995</v>
          </cell>
        </row>
        <row r="235">
          <cell r="CS235">
            <v>4.1300000000000008</v>
          </cell>
        </row>
        <row r="236">
          <cell r="CS236">
            <v>4.1189999999999998</v>
          </cell>
        </row>
        <row r="237">
          <cell r="CS237">
            <v>4.1189999999999998</v>
          </cell>
        </row>
        <row r="238">
          <cell r="CS238">
            <v>4.1130000000000004</v>
          </cell>
        </row>
        <row r="239">
          <cell r="CS239">
            <v>4.1130000000000004</v>
          </cell>
        </row>
        <row r="240">
          <cell r="CS240">
            <v>4.1130000000000004</v>
          </cell>
        </row>
        <row r="241">
          <cell r="CS241">
            <v>4.1130000000000004</v>
          </cell>
        </row>
        <row r="242">
          <cell r="CS242">
            <v>4.1130000000000004</v>
          </cell>
        </row>
        <row r="243">
          <cell r="CS243">
            <v>4.1130000000000004</v>
          </cell>
        </row>
        <row r="244">
          <cell r="CS244">
            <v>4.1029999999999998</v>
          </cell>
        </row>
        <row r="245">
          <cell r="CS245">
            <v>4.1029999999999998</v>
          </cell>
        </row>
        <row r="246">
          <cell r="CS246">
            <v>4.1029999999999998</v>
          </cell>
        </row>
        <row r="247">
          <cell r="CS247">
            <v>4.1029999999999998</v>
          </cell>
        </row>
        <row r="248">
          <cell r="CS248">
            <v>4.0890000000000004</v>
          </cell>
        </row>
        <row r="249">
          <cell r="CS249">
            <v>4.0890000000000004</v>
          </cell>
        </row>
        <row r="250">
          <cell r="CS250">
            <v>4.0890000000000004</v>
          </cell>
        </row>
        <row r="251">
          <cell r="CS251">
            <v>4.0659999999999998</v>
          </cell>
        </row>
        <row r="252">
          <cell r="CS252">
            <v>4.0659999999999998</v>
          </cell>
        </row>
        <row r="253">
          <cell r="CS253">
            <v>4.0659999999999998</v>
          </cell>
        </row>
        <row r="254">
          <cell r="CS254">
            <v>4.0659999999999998</v>
          </cell>
        </row>
        <row r="255">
          <cell r="CS255">
            <v>4.0659999999999998</v>
          </cell>
        </row>
        <row r="256">
          <cell r="CS256">
            <v>4.0659999999999998</v>
          </cell>
        </row>
        <row r="257">
          <cell r="CS257">
            <v>4.0250000000000004</v>
          </cell>
        </row>
        <row r="258">
          <cell r="CS258">
            <v>4.0250000000000004</v>
          </cell>
        </row>
        <row r="259">
          <cell r="CS259">
            <v>4.0250000000000004</v>
          </cell>
        </row>
        <row r="260">
          <cell r="CS260">
            <v>3.9489999999999998</v>
          </cell>
        </row>
        <row r="261">
          <cell r="CS261">
            <v>3.9489999999999998</v>
          </cell>
        </row>
        <row r="262">
          <cell r="CS262">
            <v>3.8460000000000001</v>
          </cell>
        </row>
        <row r="263">
          <cell r="CS263">
            <v>3.8460000000000001</v>
          </cell>
        </row>
        <row r="264">
          <cell r="CS264">
            <v>3.8460000000000001</v>
          </cell>
        </row>
        <row r="265">
          <cell r="CS265">
            <v>3.8460000000000001</v>
          </cell>
        </row>
        <row r="266">
          <cell r="CS266">
            <v>3.843</v>
          </cell>
        </row>
        <row r="267">
          <cell r="CS267">
            <v>3.843</v>
          </cell>
        </row>
        <row r="268">
          <cell r="CS268">
            <v>3.843</v>
          </cell>
        </row>
        <row r="269">
          <cell r="CS269">
            <v>3.843</v>
          </cell>
        </row>
        <row r="270">
          <cell r="CS270">
            <v>3.8150000000000004</v>
          </cell>
        </row>
        <row r="271">
          <cell r="CS271">
            <v>3.7610000000000001</v>
          </cell>
        </row>
        <row r="272">
          <cell r="CS272">
            <v>3.7610000000000001</v>
          </cell>
        </row>
        <row r="273">
          <cell r="CS273">
            <v>3.7610000000000001</v>
          </cell>
        </row>
        <row r="274">
          <cell r="CS274">
            <v>3.7610000000000001</v>
          </cell>
        </row>
        <row r="275">
          <cell r="CS275">
            <v>3.7290000000000001</v>
          </cell>
        </row>
        <row r="276">
          <cell r="CS276">
            <v>3.7290000000000001</v>
          </cell>
        </row>
        <row r="277">
          <cell r="CS277">
            <v>3.7290000000000001</v>
          </cell>
        </row>
        <row r="278">
          <cell r="CS278">
            <v>3.7290000000000001</v>
          </cell>
        </row>
        <row r="279">
          <cell r="CS279">
            <v>3.7</v>
          </cell>
        </row>
        <row r="280">
          <cell r="CS280">
            <v>3.6790000000000003</v>
          </cell>
        </row>
        <row r="281">
          <cell r="CS281">
            <v>3.6790000000000003</v>
          </cell>
        </row>
        <row r="282">
          <cell r="CS282">
            <v>3.6660000000000004</v>
          </cell>
        </row>
        <row r="283">
          <cell r="CS283">
            <v>3.6650000000000005</v>
          </cell>
        </row>
        <row r="284">
          <cell r="CS284">
            <v>3.6650000000000005</v>
          </cell>
        </row>
        <row r="285">
          <cell r="CS285">
            <v>3.6650000000000005</v>
          </cell>
        </row>
        <row r="286">
          <cell r="CS286">
            <v>3.6650000000000005</v>
          </cell>
        </row>
        <row r="287">
          <cell r="CS287">
            <v>3.6650000000000005</v>
          </cell>
        </row>
        <row r="288">
          <cell r="CS288">
            <v>3.6650000000000005</v>
          </cell>
        </row>
        <row r="289">
          <cell r="CS289">
            <v>3.6650000000000005</v>
          </cell>
        </row>
        <row r="290">
          <cell r="CS290">
            <v>3.6650000000000005</v>
          </cell>
        </row>
        <row r="291">
          <cell r="CS291">
            <v>3.6639999999999997</v>
          </cell>
        </row>
        <row r="292">
          <cell r="CS292">
            <v>3.6639999999999997</v>
          </cell>
        </row>
        <row r="293">
          <cell r="CS293">
            <v>3.6589999999999998</v>
          </cell>
        </row>
        <row r="294">
          <cell r="CS294">
            <v>3.6150000000000002</v>
          </cell>
        </row>
        <row r="295">
          <cell r="CS295">
            <v>3.6150000000000002</v>
          </cell>
        </row>
        <row r="296">
          <cell r="CS296">
            <v>3.6010000000000004</v>
          </cell>
        </row>
        <row r="297">
          <cell r="CS297">
            <v>3.6010000000000004</v>
          </cell>
        </row>
        <row r="298">
          <cell r="CS298">
            <v>3.6010000000000004</v>
          </cell>
        </row>
        <row r="299">
          <cell r="CS299">
            <v>3.6010000000000004</v>
          </cell>
        </row>
        <row r="300">
          <cell r="CS300">
            <v>3.6010000000000004</v>
          </cell>
        </row>
        <row r="301">
          <cell r="CS301">
            <v>3.6000000000000005</v>
          </cell>
        </row>
        <row r="302">
          <cell r="CS302">
            <v>3.6000000000000005</v>
          </cell>
        </row>
        <row r="303">
          <cell r="CS303">
            <v>3.6000000000000005</v>
          </cell>
        </row>
        <row r="304">
          <cell r="CS304">
            <v>3.6000000000000005</v>
          </cell>
        </row>
        <row r="305">
          <cell r="CS305">
            <v>3.6000000000000005</v>
          </cell>
        </row>
        <row r="306">
          <cell r="CS306">
            <v>3.6000000000000005</v>
          </cell>
        </row>
        <row r="307">
          <cell r="CS307">
            <v>3.5990000000000006</v>
          </cell>
        </row>
        <row r="308">
          <cell r="CS308">
            <v>3.5990000000000006</v>
          </cell>
        </row>
        <row r="309">
          <cell r="CS309">
            <v>3.5990000000000006</v>
          </cell>
        </row>
        <row r="310">
          <cell r="CS310">
            <v>3.5790000000000006</v>
          </cell>
        </row>
        <row r="311">
          <cell r="CS311">
            <v>3.5790000000000006</v>
          </cell>
        </row>
        <row r="312">
          <cell r="CS312">
            <v>3.5650000000000004</v>
          </cell>
        </row>
        <row r="313">
          <cell r="CS313">
            <v>3.5240000000000009</v>
          </cell>
        </row>
        <row r="314">
          <cell r="CS314">
            <v>3.5240000000000009</v>
          </cell>
        </row>
        <row r="315">
          <cell r="CS315">
            <v>3.5190000000000001</v>
          </cell>
        </row>
        <row r="316">
          <cell r="CS316">
            <v>3.5190000000000001</v>
          </cell>
        </row>
        <row r="317">
          <cell r="CS317">
            <v>3.4890000000000003</v>
          </cell>
        </row>
        <row r="318">
          <cell r="CS318">
            <v>3.4890000000000003</v>
          </cell>
        </row>
        <row r="319">
          <cell r="CS319">
            <v>3.4809999999999999</v>
          </cell>
        </row>
        <row r="320">
          <cell r="CS320">
            <v>3.4809999999999999</v>
          </cell>
        </row>
        <row r="321">
          <cell r="CS321">
            <v>3.4650000000000007</v>
          </cell>
        </row>
        <row r="322">
          <cell r="CS322">
            <v>3.4649999999999999</v>
          </cell>
        </row>
        <row r="323">
          <cell r="CS323">
            <v>3.4590000000000001</v>
          </cell>
        </row>
        <row r="324">
          <cell r="CS324">
            <v>3.4590000000000001</v>
          </cell>
        </row>
        <row r="325">
          <cell r="CS325">
            <v>3.4250000000000007</v>
          </cell>
        </row>
        <row r="326">
          <cell r="CS326">
            <v>3.4250000000000007</v>
          </cell>
        </row>
        <row r="327">
          <cell r="CS327">
            <v>3.4250000000000007</v>
          </cell>
        </row>
        <row r="328">
          <cell r="CS328">
            <v>3.4250000000000007</v>
          </cell>
        </row>
        <row r="329">
          <cell r="CS329">
            <v>3.4250000000000007</v>
          </cell>
        </row>
        <row r="330">
          <cell r="CS330">
            <v>3.4250000000000007</v>
          </cell>
        </row>
        <row r="331">
          <cell r="CS331">
            <v>3.4250000000000007</v>
          </cell>
        </row>
        <row r="332">
          <cell r="CS332">
            <v>3.4250000000000007</v>
          </cell>
        </row>
        <row r="333">
          <cell r="CS333">
            <v>3.4250000000000007</v>
          </cell>
        </row>
        <row r="334">
          <cell r="CS334">
            <v>3.4250000000000007</v>
          </cell>
        </row>
        <row r="335">
          <cell r="CS335">
            <v>3.4250000000000007</v>
          </cell>
        </row>
        <row r="336">
          <cell r="CS336">
            <v>3.3440000000000003</v>
          </cell>
        </row>
        <row r="337">
          <cell r="CS337">
            <v>3.3440000000000003</v>
          </cell>
        </row>
        <row r="338">
          <cell r="CS338">
            <v>3.3440000000000003</v>
          </cell>
        </row>
        <row r="339">
          <cell r="CS339">
            <v>3.3440000000000003</v>
          </cell>
        </row>
        <row r="340">
          <cell r="CS340">
            <v>3.3340000000000001</v>
          </cell>
        </row>
        <row r="341">
          <cell r="CS341">
            <v>3.3029999999999999</v>
          </cell>
        </row>
        <row r="342">
          <cell r="CS342">
            <v>3.3029999999999999</v>
          </cell>
        </row>
        <row r="343">
          <cell r="CS343">
            <v>3.3029999999999999</v>
          </cell>
        </row>
        <row r="344">
          <cell r="CS344">
            <v>3.3029999999999999</v>
          </cell>
        </row>
        <row r="345">
          <cell r="CS345">
            <v>3.3029999999999999</v>
          </cell>
        </row>
        <row r="346">
          <cell r="CS346">
            <v>3.286</v>
          </cell>
        </row>
        <row r="347">
          <cell r="CS347">
            <v>3.2690000000000001</v>
          </cell>
        </row>
        <row r="348">
          <cell r="CS348">
            <v>3.2690000000000001</v>
          </cell>
        </row>
        <row r="349">
          <cell r="CS349">
            <v>3.2690000000000001</v>
          </cell>
        </row>
        <row r="350">
          <cell r="CS350">
            <v>3.2690000000000001</v>
          </cell>
        </row>
        <row r="351">
          <cell r="CS351">
            <v>3.2039999999999997</v>
          </cell>
        </row>
        <row r="352">
          <cell r="CS352">
            <v>3.2039999999999997</v>
          </cell>
        </row>
        <row r="353">
          <cell r="CS353">
            <v>3.2039999999999997</v>
          </cell>
        </row>
        <row r="354">
          <cell r="CS354">
            <v>3.2039999999999997</v>
          </cell>
        </row>
        <row r="355">
          <cell r="CS355">
            <v>3.2039999999999997</v>
          </cell>
        </row>
        <row r="356">
          <cell r="CS356">
            <v>3.2039999999999997</v>
          </cell>
        </row>
        <row r="357">
          <cell r="CS357">
            <v>3.2039999999999997</v>
          </cell>
        </row>
        <row r="358">
          <cell r="CS358">
            <v>3.2039999999999997</v>
          </cell>
        </row>
        <row r="359">
          <cell r="CS359">
            <v>3.2039999999999997</v>
          </cell>
        </row>
        <row r="360">
          <cell r="CS360">
            <v>3.2039999999999997</v>
          </cell>
        </row>
        <row r="361">
          <cell r="CS361">
            <v>3.2039999999999997</v>
          </cell>
        </row>
        <row r="362">
          <cell r="CS362">
            <v>3.2039999999999997</v>
          </cell>
        </row>
        <row r="363">
          <cell r="CS363">
            <v>3.2039999999999997</v>
          </cell>
        </row>
        <row r="364">
          <cell r="CS364">
            <v>3.2039999999999997</v>
          </cell>
        </row>
        <row r="365">
          <cell r="CS365">
            <v>3.2039999999999997</v>
          </cell>
        </row>
        <row r="366">
          <cell r="CS366">
            <v>3.2039999999999997</v>
          </cell>
        </row>
        <row r="367">
          <cell r="CS367">
            <v>3.2039999999999997</v>
          </cell>
        </row>
        <row r="368">
          <cell r="CS368">
            <v>3.2039999999999997</v>
          </cell>
        </row>
        <row r="369">
          <cell r="CS369">
            <v>3.2039999999999997</v>
          </cell>
        </row>
        <row r="370">
          <cell r="CS370">
            <v>3.2039999999999997</v>
          </cell>
        </row>
        <row r="371">
          <cell r="CS371">
            <v>3.2039999999999997</v>
          </cell>
        </row>
        <row r="372">
          <cell r="CS372">
            <v>3.2039999999999997</v>
          </cell>
        </row>
        <row r="373">
          <cell r="CS373">
            <v>3.2039999999999997</v>
          </cell>
        </row>
        <row r="374">
          <cell r="CS374">
            <v>3.2039999999999997</v>
          </cell>
        </row>
        <row r="375">
          <cell r="CS375">
            <v>3.2039999999999997</v>
          </cell>
        </row>
        <row r="376">
          <cell r="CS376">
            <v>3.2039999999999997</v>
          </cell>
        </row>
        <row r="377">
          <cell r="CS377">
            <v>3.2039999999999997</v>
          </cell>
        </row>
        <row r="378">
          <cell r="CS378">
            <v>3.2039999999999997</v>
          </cell>
        </row>
        <row r="379">
          <cell r="CS379">
            <v>3.2039999999999997</v>
          </cell>
        </row>
        <row r="380">
          <cell r="CS380">
            <v>3.1640000000000006</v>
          </cell>
        </row>
        <row r="381">
          <cell r="CS381">
            <v>3.1640000000000006</v>
          </cell>
        </row>
        <row r="382">
          <cell r="CS382">
            <v>3.1640000000000006</v>
          </cell>
        </row>
        <row r="383">
          <cell r="CS383">
            <v>3.1239999999999997</v>
          </cell>
        </row>
        <row r="384">
          <cell r="CS384">
            <v>3.1050000000000004</v>
          </cell>
        </row>
        <row r="385">
          <cell r="CS385">
            <v>3.1050000000000004</v>
          </cell>
        </row>
        <row r="386">
          <cell r="CS386">
            <v>3.0950000000000002</v>
          </cell>
        </row>
        <row r="387">
          <cell r="CS387">
            <v>3.0600000000000005</v>
          </cell>
        </row>
        <row r="388">
          <cell r="CS388">
            <v>3.0600000000000005</v>
          </cell>
        </row>
        <row r="389">
          <cell r="CS389">
            <v>3.0540000000000003</v>
          </cell>
        </row>
        <row r="390">
          <cell r="CS390">
            <v>3.04</v>
          </cell>
        </row>
        <row r="391">
          <cell r="CS391">
            <v>3.0390000000000006</v>
          </cell>
        </row>
        <row r="392">
          <cell r="CS392">
            <v>3.0390000000000006</v>
          </cell>
        </row>
        <row r="393">
          <cell r="CS393">
            <v>3.0390000000000006</v>
          </cell>
        </row>
        <row r="394">
          <cell r="CS394">
            <v>3.0390000000000006</v>
          </cell>
        </row>
        <row r="395">
          <cell r="CS395">
            <v>3.0390000000000006</v>
          </cell>
        </row>
        <row r="396">
          <cell r="CS396">
            <v>3.0390000000000006</v>
          </cell>
        </row>
        <row r="397">
          <cell r="CS397">
            <v>2.9640000000000004</v>
          </cell>
        </row>
        <row r="398">
          <cell r="CS398">
            <v>2.9550000000000001</v>
          </cell>
        </row>
        <row r="399">
          <cell r="CS399">
            <v>2.9539999999999997</v>
          </cell>
        </row>
        <row r="400">
          <cell r="CS400">
            <v>2.9539999999999997</v>
          </cell>
        </row>
        <row r="401">
          <cell r="CS401">
            <v>2.9539999999999997</v>
          </cell>
        </row>
        <row r="402">
          <cell r="CS402">
            <v>2.9539999999999997</v>
          </cell>
        </row>
        <row r="403">
          <cell r="CS403">
            <v>2.9539999999999997</v>
          </cell>
        </row>
        <row r="404">
          <cell r="CS404">
            <v>2.9539999999999997</v>
          </cell>
        </row>
        <row r="405">
          <cell r="CS405">
            <v>2.9539999999999997</v>
          </cell>
        </row>
        <row r="406">
          <cell r="CS406">
            <v>2.9539999999999997</v>
          </cell>
        </row>
        <row r="407">
          <cell r="CS407">
            <v>2.9539999999999997</v>
          </cell>
        </row>
        <row r="408">
          <cell r="CS408">
            <v>2.9539999999999997</v>
          </cell>
        </row>
        <row r="409">
          <cell r="CS409">
            <v>2.9539999999999997</v>
          </cell>
        </row>
        <row r="410">
          <cell r="CS410">
            <v>2.9539999999999997</v>
          </cell>
        </row>
        <row r="411">
          <cell r="CS411">
            <v>2.9539999999999997</v>
          </cell>
        </row>
        <row r="412">
          <cell r="CS412">
            <v>2.9539999999999997</v>
          </cell>
        </row>
        <row r="413">
          <cell r="CS413">
            <v>2.9539999999999997</v>
          </cell>
        </row>
        <row r="414">
          <cell r="CS414">
            <v>2.9539999999999997</v>
          </cell>
        </row>
        <row r="415">
          <cell r="CS415">
            <v>2.9539999999999997</v>
          </cell>
        </row>
        <row r="416">
          <cell r="CS416">
            <v>2.9539999999999997</v>
          </cell>
        </row>
        <row r="417">
          <cell r="CS417">
            <v>2.9539999999999997</v>
          </cell>
        </row>
        <row r="418">
          <cell r="CS418">
            <v>2.9539999999999997</v>
          </cell>
        </row>
        <row r="419">
          <cell r="CS419">
            <v>2.9539999999999997</v>
          </cell>
        </row>
        <row r="420">
          <cell r="CS420">
            <v>2.9539999999999997</v>
          </cell>
        </row>
        <row r="421">
          <cell r="CS421">
            <v>2.9539999999999997</v>
          </cell>
        </row>
        <row r="422">
          <cell r="CS422">
            <v>2.9539999999999997</v>
          </cell>
        </row>
        <row r="423">
          <cell r="CS423">
            <v>2.9539999999999997</v>
          </cell>
        </row>
        <row r="424">
          <cell r="CS424">
            <v>2.9539999999999997</v>
          </cell>
        </row>
        <row r="425">
          <cell r="CS425">
            <v>2.9539999999999997</v>
          </cell>
        </row>
        <row r="426">
          <cell r="CS426">
            <v>2.9185000000000003</v>
          </cell>
        </row>
        <row r="427">
          <cell r="CS427">
            <v>2.9185000000000003</v>
          </cell>
        </row>
        <row r="428">
          <cell r="CS428">
            <v>2.9185000000000003</v>
          </cell>
        </row>
        <row r="429">
          <cell r="CS429">
            <v>2.9185000000000003</v>
          </cell>
        </row>
        <row r="430">
          <cell r="CS430">
            <v>2.9185000000000003</v>
          </cell>
        </row>
        <row r="431">
          <cell r="CS431">
            <v>2.9185000000000003</v>
          </cell>
        </row>
        <row r="432">
          <cell r="CS432">
            <v>2.9185000000000003</v>
          </cell>
        </row>
        <row r="433">
          <cell r="CS433">
            <v>2.9185000000000003</v>
          </cell>
        </row>
        <row r="434">
          <cell r="CS434">
            <v>2.9185000000000003</v>
          </cell>
        </row>
        <row r="435">
          <cell r="CS435">
            <v>2.9185000000000003</v>
          </cell>
        </row>
        <row r="436">
          <cell r="CS436">
            <v>2.9185000000000003</v>
          </cell>
        </row>
        <row r="437">
          <cell r="CS437">
            <v>2.899</v>
          </cell>
        </row>
        <row r="438">
          <cell r="CS438">
            <v>2.899</v>
          </cell>
        </row>
        <row r="439">
          <cell r="CS439">
            <v>2.899</v>
          </cell>
        </row>
        <row r="440">
          <cell r="CS440">
            <v>2.899</v>
          </cell>
        </row>
        <row r="441">
          <cell r="CS441">
            <v>2.899</v>
          </cell>
        </row>
        <row r="442">
          <cell r="CS442">
            <v>2.899</v>
          </cell>
        </row>
        <row r="443">
          <cell r="CS443">
            <v>2.899</v>
          </cell>
        </row>
        <row r="444">
          <cell r="CS444">
            <v>2.899</v>
          </cell>
        </row>
        <row r="445">
          <cell r="CS445">
            <v>2.899</v>
          </cell>
        </row>
        <row r="446">
          <cell r="CS446">
            <v>2.899</v>
          </cell>
        </row>
        <row r="447">
          <cell r="CS447">
            <v>2.899</v>
          </cell>
        </row>
        <row r="448">
          <cell r="CS448">
            <v>2.899</v>
          </cell>
        </row>
        <row r="449">
          <cell r="CS449">
            <v>2.899</v>
          </cell>
        </row>
        <row r="450">
          <cell r="CS450">
            <v>2.899</v>
          </cell>
        </row>
        <row r="451">
          <cell r="CS451">
            <v>2.8890000000000007</v>
          </cell>
        </row>
        <row r="452">
          <cell r="CS452">
            <v>2.8890000000000007</v>
          </cell>
        </row>
        <row r="453">
          <cell r="CS453">
            <v>2.8890000000000007</v>
          </cell>
        </row>
        <row r="454">
          <cell r="CS454">
            <v>2.8890000000000007</v>
          </cell>
        </row>
        <row r="455">
          <cell r="CS455">
            <v>2.8890000000000007</v>
          </cell>
        </row>
        <row r="456">
          <cell r="CS456">
            <v>2.8890000000000007</v>
          </cell>
        </row>
        <row r="457">
          <cell r="CS457">
            <v>2.88</v>
          </cell>
        </row>
        <row r="458">
          <cell r="CS458">
            <v>2.88</v>
          </cell>
        </row>
        <row r="459">
          <cell r="CS459">
            <v>2.8740000000000001</v>
          </cell>
        </row>
        <row r="460">
          <cell r="CS460">
            <v>2.8740000000000001</v>
          </cell>
        </row>
        <row r="461">
          <cell r="CS461">
            <v>2.8740000000000001</v>
          </cell>
        </row>
        <row r="462">
          <cell r="CS462">
            <v>2.8740000000000001</v>
          </cell>
        </row>
        <row r="463">
          <cell r="CS463">
            <v>2.8740000000000001</v>
          </cell>
        </row>
        <row r="464">
          <cell r="CS464">
            <v>2.8740000000000001</v>
          </cell>
        </row>
        <row r="465">
          <cell r="CS465">
            <v>2.8740000000000001</v>
          </cell>
        </row>
        <row r="466">
          <cell r="CS466">
            <v>2.8740000000000001</v>
          </cell>
        </row>
        <row r="467">
          <cell r="CS467">
            <v>2.855</v>
          </cell>
        </row>
        <row r="468">
          <cell r="CS468">
            <v>2.855</v>
          </cell>
        </row>
        <row r="469">
          <cell r="CS469">
            <v>2.4950000000000001</v>
          </cell>
        </row>
        <row r="470">
          <cell r="CS470">
            <v>2.4110000000000005</v>
          </cell>
        </row>
        <row r="471">
          <cell r="CS471">
            <v>2.1410000000000005</v>
          </cell>
        </row>
        <row r="472">
          <cell r="CS472">
            <v>2.1410000000000005</v>
          </cell>
        </row>
        <row r="473">
          <cell r="CS473">
            <v>2.1410000000000005</v>
          </cell>
        </row>
        <row r="474">
          <cell r="CS474">
            <v>2.1410000000000005</v>
          </cell>
        </row>
        <row r="475">
          <cell r="CS475">
            <v>2.1410000000000005</v>
          </cell>
        </row>
        <row r="476">
          <cell r="CS476">
            <v>2.1410000000000005</v>
          </cell>
        </row>
        <row r="477">
          <cell r="CS477">
            <v>2.1410000000000005</v>
          </cell>
        </row>
        <row r="478">
          <cell r="CS478">
            <v>2.1410000000000005</v>
          </cell>
        </row>
        <row r="479">
          <cell r="CS479">
            <v>2.1410000000000005</v>
          </cell>
        </row>
        <row r="480">
          <cell r="CS480">
            <v>2.1410000000000005</v>
          </cell>
        </row>
        <row r="481">
          <cell r="CS481">
            <v>2.1410000000000005</v>
          </cell>
        </row>
        <row r="482">
          <cell r="CS482">
            <v>2.1410000000000005</v>
          </cell>
        </row>
        <row r="483">
          <cell r="CS483">
            <v>2.1410000000000005</v>
          </cell>
        </row>
        <row r="484">
          <cell r="CS484">
            <v>2.1410000000000005</v>
          </cell>
        </row>
        <row r="485">
          <cell r="CS485">
            <v>2.1410000000000005</v>
          </cell>
        </row>
        <row r="486">
          <cell r="CS486">
            <v>2.1410000000000005</v>
          </cell>
        </row>
        <row r="487">
          <cell r="CS487">
            <v>2.1410000000000005</v>
          </cell>
        </row>
        <row r="488">
          <cell r="CS488">
            <v>2.1410000000000005</v>
          </cell>
        </row>
        <row r="489">
          <cell r="CS489">
            <v>2.1410000000000005</v>
          </cell>
        </row>
        <row r="490">
          <cell r="CS490">
            <v>2.1410000000000005</v>
          </cell>
        </row>
        <row r="491">
          <cell r="CS491">
            <v>2.1410000000000005</v>
          </cell>
        </row>
        <row r="492">
          <cell r="CS492">
            <v>2.1410000000000005</v>
          </cell>
        </row>
        <row r="493">
          <cell r="CS493">
            <v>2.1410000000000005</v>
          </cell>
        </row>
        <row r="494">
          <cell r="CS494">
            <v>2.1410000000000005</v>
          </cell>
        </row>
        <row r="495">
          <cell r="CS495">
            <v>2.1410000000000005</v>
          </cell>
        </row>
        <row r="496">
          <cell r="CS496">
            <v>2.1410000000000005</v>
          </cell>
        </row>
        <row r="497">
          <cell r="CS497">
            <v>2.1410000000000005</v>
          </cell>
        </row>
        <row r="498">
          <cell r="CS498">
            <v>2.1410000000000005</v>
          </cell>
        </row>
        <row r="499">
          <cell r="CS499">
            <v>2.1410000000000005</v>
          </cell>
        </row>
        <row r="500">
          <cell r="CS500">
            <v>2.1410000000000005</v>
          </cell>
        </row>
        <row r="501">
          <cell r="CS501">
            <v>2.1410000000000005</v>
          </cell>
        </row>
        <row r="502">
          <cell r="CS502">
            <v>2.1410000000000005</v>
          </cell>
        </row>
        <row r="503">
          <cell r="CS503">
            <v>2.1410000000000005</v>
          </cell>
        </row>
        <row r="504">
          <cell r="CS504">
            <v>2.1410000000000005</v>
          </cell>
        </row>
        <row r="505">
          <cell r="CS505">
            <v>2.1410000000000005</v>
          </cell>
        </row>
        <row r="506">
          <cell r="CS506">
            <v>2.1410000000000005</v>
          </cell>
        </row>
        <row r="507">
          <cell r="CS507">
            <v>2.1410000000000005</v>
          </cell>
        </row>
        <row r="508">
          <cell r="CS508">
            <v>2.1410000000000005</v>
          </cell>
        </row>
        <row r="509">
          <cell r="CS509">
            <v>2.1410000000000005</v>
          </cell>
        </row>
        <row r="510">
          <cell r="CS510">
            <v>2.1410000000000005</v>
          </cell>
        </row>
        <row r="511">
          <cell r="CS511">
            <v>2.1410000000000005</v>
          </cell>
        </row>
        <row r="512">
          <cell r="CS512">
            <v>2.1410000000000005</v>
          </cell>
        </row>
        <row r="513">
          <cell r="CS513">
            <v>2.0570000000000004</v>
          </cell>
        </row>
        <row r="514">
          <cell r="CS514">
            <v>2.0570000000000004</v>
          </cell>
        </row>
        <row r="515">
          <cell r="CS515">
            <v>2.0570000000000004</v>
          </cell>
        </row>
        <row r="516">
          <cell r="CS516">
            <v>2.0570000000000004</v>
          </cell>
        </row>
        <row r="517">
          <cell r="CS517">
            <v>2.0570000000000004</v>
          </cell>
        </row>
        <row r="518">
          <cell r="CS518">
            <v>2.0570000000000004</v>
          </cell>
        </row>
        <row r="519">
          <cell r="CS519">
            <v>2.0570000000000004</v>
          </cell>
        </row>
        <row r="520">
          <cell r="CS520">
            <v>2.0570000000000004</v>
          </cell>
        </row>
        <row r="521">
          <cell r="CS521">
            <v>2.0570000000000004</v>
          </cell>
        </row>
        <row r="522">
          <cell r="CS522">
            <v>2.0570000000000004</v>
          </cell>
        </row>
        <row r="523">
          <cell r="CS523">
            <v>2.0570000000000004</v>
          </cell>
        </row>
        <row r="524">
          <cell r="CS524">
            <v>2.0570000000000004</v>
          </cell>
        </row>
        <row r="525">
          <cell r="CS525">
            <v>2.0570000000000004</v>
          </cell>
        </row>
        <row r="526">
          <cell r="CS526">
            <v>2.0570000000000004</v>
          </cell>
        </row>
        <row r="527">
          <cell r="CS527">
            <v>2.0570000000000004</v>
          </cell>
        </row>
        <row r="528">
          <cell r="CS528">
            <v>2.0570000000000004</v>
          </cell>
        </row>
        <row r="529">
          <cell r="CS529">
            <v>2.0570000000000004</v>
          </cell>
        </row>
        <row r="530">
          <cell r="CS530">
            <v>2.0570000000000004</v>
          </cell>
        </row>
        <row r="531">
          <cell r="CS531">
            <v>2.0570000000000004</v>
          </cell>
        </row>
        <row r="532">
          <cell r="CS532">
            <v>2.0570000000000004</v>
          </cell>
        </row>
        <row r="533">
          <cell r="CS533">
            <v>2.0570000000000004</v>
          </cell>
        </row>
        <row r="534">
          <cell r="CS534">
            <v>2.0570000000000004</v>
          </cell>
        </row>
        <row r="535">
          <cell r="CS535">
            <v>2.0570000000000004</v>
          </cell>
        </row>
        <row r="536">
          <cell r="CS536">
            <v>2.0570000000000004</v>
          </cell>
        </row>
        <row r="537">
          <cell r="CS537">
            <v>2.0570000000000004</v>
          </cell>
        </row>
        <row r="538">
          <cell r="CS538">
            <v>2.0570000000000004</v>
          </cell>
        </row>
        <row r="539">
          <cell r="CS539">
            <v>2.0570000000000004</v>
          </cell>
        </row>
        <row r="540">
          <cell r="CS540">
            <v>2.0570000000000004</v>
          </cell>
        </row>
        <row r="541">
          <cell r="CS541">
            <v>2.0570000000000004</v>
          </cell>
        </row>
      </sheetData>
      <sheetData sheetId="2">
        <row r="12">
          <cell r="C12" t="str">
            <v>Qty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96"/>
  <sheetViews>
    <sheetView tabSelected="1" topLeftCell="A93" zoomScale="130" zoomScaleNormal="130" workbookViewId="0">
      <selection activeCell="G99" sqref="G99"/>
    </sheetView>
  </sheetViews>
  <sheetFormatPr defaultColWidth="12.125" defaultRowHeight="1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7.87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>
      <c r="A1" s="42" t="s">
        <v>1386</v>
      </c>
      <c r="B1" s="43" t="s">
        <v>1390</v>
      </c>
      <c r="C1" s="44" t="s">
        <v>1399</v>
      </c>
      <c r="D1" s="45" t="s">
        <v>1460</v>
      </c>
      <c r="E1" s="61"/>
      <c r="F1" s="69" t="s">
        <v>1369</v>
      </c>
      <c r="G1" s="68">
        <v>100</v>
      </c>
      <c r="H1" s="68">
        <v>200</v>
      </c>
      <c r="I1" s="68">
        <v>300</v>
      </c>
      <c r="J1" s="68">
        <v>500</v>
      </c>
      <c r="K1" s="68">
        <v>600</v>
      </c>
      <c r="L1" s="68">
        <v>700</v>
      </c>
      <c r="M1" s="68">
        <v>800</v>
      </c>
      <c r="N1" s="68">
        <v>900</v>
      </c>
      <c r="O1" s="68">
        <v>1000</v>
      </c>
      <c r="P1" s="68">
        <v>1100</v>
      </c>
      <c r="Q1" s="68">
        <v>1200</v>
      </c>
      <c r="R1" s="68">
        <v>1300</v>
      </c>
      <c r="S1" s="68">
        <v>1400</v>
      </c>
      <c r="T1" s="71" t="s">
        <v>1467</v>
      </c>
      <c r="U1" s="68">
        <v>1500</v>
      </c>
      <c r="V1" s="70" t="s">
        <v>1469</v>
      </c>
      <c r="AA1" s="72" t="s">
        <v>1465</v>
      </c>
      <c r="AB1" s="72"/>
      <c r="AC1" s="72"/>
      <c r="AD1" s="72"/>
      <c r="AE1" s="72"/>
      <c r="AF1" s="72"/>
    </row>
    <row r="2" spans="1:32" ht="43.5" customHeight="1" thickBot="1">
      <c r="A2" s="40" t="s">
        <v>1391</v>
      </c>
      <c r="B2" s="57" t="s">
        <v>1392</v>
      </c>
      <c r="C2" s="58">
        <v>117</v>
      </c>
      <c r="D2" s="56">
        <f>AVERAGEIF($B$8:$B$595,"vital",$M$8:$M$595)</f>
        <v>0.79066666666666641</v>
      </c>
      <c r="E2" s="62"/>
      <c r="F2" s="70" t="s">
        <v>1470</v>
      </c>
      <c r="G2" s="68">
        <f>COUNTIF($A$8:$A$1048576,G1)</f>
        <v>67</v>
      </c>
      <c r="H2" s="68">
        <f t="shared" ref="H2:U2" si="0">COUNTIF($A$8:$A$1048576,H1)</f>
        <v>18</v>
      </c>
      <c r="I2" s="68">
        <f t="shared" si="0"/>
        <v>15</v>
      </c>
      <c r="J2" s="68">
        <f t="shared" si="0"/>
        <v>43</v>
      </c>
      <c r="K2" s="68">
        <f t="shared" si="0"/>
        <v>49</v>
      </c>
      <c r="L2" s="68">
        <f t="shared" si="0"/>
        <v>74</v>
      </c>
      <c r="M2" s="68">
        <f t="shared" si="0"/>
        <v>119</v>
      </c>
      <c r="N2" s="68">
        <f t="shared" si="0"/>
        <v>102</v>
      </c>
      <c r="O2" s="68">
        <f t="shared" si="0"/>
        <v>23</v>
      </c>
      <c r="P2" s="68">
        <f t="shared" si="0"/>
        <v>1</v>
      </c>
      <c r="Q2" s="68">
        <f t="shared" si="0"/>
        <v>0</v>
      </c>
      <c r="R2" s="68">
        <f t="shared" si="0"/>
        <v>72</v>
      </c>
      <c r="S2" s="68">
        <f t="shared" si="0"/>
        <v>5</v>
      </c>
      <c r="T2" s="68">
        <f t="shared" si="0"/>
        <v>0</v>
      </c>
      <c r="U2" s="68">
        <f t="shared" si="0"/>
        <v>0</v>
      </c>
      <c r="V2" s="68">
        <f>SUM(G2:U2)</f>
        <v>588</v>
      </c>
      <c r="AA2" s="66">
        <v>0.15</v>
      </c>
      <c r="AB2" s="66">
        <v>0.45</v>
      </c>
      <c r="AC2" s="66">
        <v>0.28000000000000003</v>
      </c>
      <c r="AD2" s="66">
        <v>0.02</v>
      </c>
      <c r="AE2" s="66">
        <v>0.1</v>
      </c>
      <c r="AF2" s="67">
        <f>SUM(AA2:AE2)</f>
        <v>1</v>
      </c>
    </row>
    <row r="3" spans="1:32" ht="43.5" customHeight="1" thickBot="1">
      <c r="A3" s="40" t="s">
        <v>1393</v>
      </c>
      <c r="B3" s="57" t="s">
        <v>1394</v>
      </c>
      <c r="C3" s="58">
        <v>188</v>
      </c>
      <c r="D3" s="56">
        <f>AVERAGEIF($B$8:$B$595,"ESSENTIAL",$M$8:$M$595)</f>
        <v>0.49622340425531963</v>
      </c>
      <c r="E3" s="62"/>
      <c r="F3" s="70" t="s">
        <v>1466</v>
      </c>
      <c r="G3" s="68">
        <v>6.5</v>
      </c>
      <c r="H3" s="68">
        <v>3</v>
      </c>
      <c r="I3" s="68">
        <v>3.5</v>
      </c>
      <c r="J3" s="68">
        <v>12</v>
      </c>
      <c r="K3" s="68">
        <v>18</v>
      </c>
      <c r="L3" s="68">
        <v>24</v>
      </c>
      <c r="M3" s="68">
        <v>8</v>
      </c>
      <c r="N3" s="68">
        <v>9</v>
      </c>
      <c r="O3" s="68">
        <v>2.5</v>
      </c>
      <c r="P3" s="68">
        <v>1</v>
      </c>
      <c r="Q3" s="68">
        <v>0.5</v>
      </c>
      <c r="R3" s="68">
        <v>5</v>
      </c>
      <c r="S3" s="68">
        <v>0.5</v>
      </c>
      <c r="T3" s="68">
        <v>6</v>
      </c>
      <c r="U3" s="68">
        <v>0.5</v>
      </c>
      <c r="V3" s="68">
        <f>SUM(G3:U3)</f>
        <v>100</v>
      </c>
    </row>
    <row r="4" spans="1:32" ht="43.5" customHeight="1">
      <c r="A4" s="40" t="s">
        <v>1395</v>
      </c>
      <c r="B4" s="57" t="s">
        <v>1396</v>
      </c>
      <c r="C4" s="58">
        <v>123</v>
      </c>
      <c r="D4" s="56">
        <f>AVERAGEIF($B$8:$B$595,"IMPORTANT",$M$8:$M$595)</f>
        <v>0.36478048780487832</v>
      </c>
      <c r="E4" s="62"/>
      <c r="F4" s="70" t="s">
        <v>1389</v>
      </c>
      <c r="G4" s="56">
        <f>SUMIF($A$8:$A$1048576,"100",$M$8:$M$1048576)/G2</f>
        <v>0.75310447761194088</v>
      </c>
      <c r="H4" s="56">
        <f>SUMIF($A$8:$A$1048576,"200",$M$8:$M$1048576)/H2</f>
        <v>0.25722222222222224</v>
      </c>
      <c r="I4" s="56">
        <f>SUMIF($A$8:$A$1048576,"300",$M$8:$M$1048576)/I2</f>
        <v>0.33400000000000002</v>
      </c>
      <c r="J4" s="56">
        <f>SUMIF($A$8:$A$1048576,"500",$M$8:$M$1048576)/J2</f>
        <v>0.53274418604651153</v>
      </c>
      <c r="K4" s="56">
        <f>SUMIF($A$8:$A$1048576,"600",$M$8:$M$1048576)/K2</f>
        <v>0.80693877551020421</v>
      </c>
      <c r="L4" s="56">
        <f>SUMIF($A$8:$A$1048576,"700",$M$8:$M$1048576)/L2</f>
        <v>0.83216216216216321</v>
      </c>
      <c r="M4" s="56">
        <f>SUMIF($A$8:$A$1048576,"800",$M$8:$M$1048576)/M2</f>
        <v>7.3445378151260537E-2</v>
      </c>
      <c r="N4" s="56">
        <f>SUMIF($A$8:$A$1048576,"900",$M$8:$M$1048576)/N2</f>
        <v>0.51254901960784394</v>
      </c>
      <c r="O4" s="56">
        <f>SUMIF($A$8:$A$1048576,"1000",$M$8:$M$1048576)/O2</f>
        <v>0</v>
      </c>
      <c r="P4" s="56">
        <f>SUMIF($A$8:$A$1048576,"1100",$M$8:$M$1048576)/P2</f>
        <v>0</v>
      </c>
      <c r="Q4" s="56" t="e">
        <f>SUMIF($A$8:$A$1048576,"1200",$M$8:$M$1048576)/Q2</f>
        <v>#DIV/0!</v>
      </c>
      <c r="R4" s="56">
        <f>SUMIF($A$8:$A$1048576,"1300",$M$8:$M$1048576)/R2</f>
        <v>0.18138888888888882</v>
      </c>
      <c r="S4" s="56">
        <f>SUMIF($A$8:$A$1048576,"1400",$M$8:$M$1048576)/S2</f>
        <v>0</v>
      </c>
      <c r="T4" s="56" t="e">
        <f>SUMIF($A$8:$A$1048576,"ER",$M$8:$M$1048576)/T2</f>
        <v>#DIV/0!</v>
      </c>
      <c r="U4" s="56" t="e">
        <f>SUMIF($A$8:$A$1048576,"1500",$M$8:$M$1048576)/U2</f>
        <v>#DIV/0!</v>
      </c>
      <c r="V4" s="70" t="s">
        <v>1468</v>
      </c>
      <c r="W4" s="63"/>
      <c r="X4" s="63"/>
    </row>
    <row r="5" spans="1:32" ht="43.5" customHeight="1" thickBot="1">
      <c r="A5" s="46" t="s">
        <v>1397</v>
      </c>
      <c r="B5" s="59" t="s">
        <v>1398</v>
      </c>
      <c r="C5" s="60">
        <v>159</v>
      </c>
      <c r="D5" s="56">
        <f>AVERAGEIF($B$8:$B$595,"NORMAL",$M$8:$M$595)</f>
        <v>0.17320754716981124</v>
      </c>
      <c r="E5" s="62"/>
      <c r="F5" s="63"/>
      <c r="G5" s="56">
        <f t="shared" ref="G5:P5" si="1">(G2+G3)*G4/($V$2+$V$3)</f>
        <v>8.0455202186740779E-2</v>
      </c>
      <c r="H5" s="56">
        <f t="shared" si="1"/>
        <v>7.8512596899224813E-3</v>
      </c>
      <c r="I5" s="56">
        <f t="shared" si="1"/>
        <v>8.9811046511627905E-3</v>
      </c>
      <c r="J5" s="56">
        <f t="shared" si="1"/>
        <v>4.2588561384532174E-2</v>
      </c>
      <c r="K5" s="56">
        <f t="shared" si="1"/>
        <v>7.858270052206931E-2</v>
      </c>
      <c r="L5" s="56">
        <f t="shared" si="1"/>
        <v>0.11853472658705232</v>
      </c>
      <c r="M5" s="56">
        <f t="shared" si="1"/>
        <v>1.3557504397107685E-2</v>
      </c>
      <c r="N5" s="56">
        <f t="shared" si="1"/>
        <v>8.2693228454172499E-2</v>
      </c>
      <c r="O5" s="56">
        <f t="shared" si="1"/>
        <v>0</v>
      </c>
      <c r="P5" s="56">
        <f t="shared" si="1"/>
        <v>0</v>
      </c>
      <c r="Q5" s="56"/>
      <c r="R5" s="56">
        <f>(R2+R3)*R4/($V$2+$V$3)</f>
        <v>2.0300791343669244E-2</v>
      </c>
      <c r="S5" s="56">
        <f>(S2+S3)*S4/($V$2+$V$3)</f>
        <v>0</v>
      </c>
      <c r="T5" s="56"/>
      <c r="U5" s="56"/>
      <c r="V5" s="56">
        <f>SUBTOTAL(9,G5:U5)</f>
        <v>0.45354507921642928</v>
      </c>
    </row>
    <row r="6" spans="1:32" ht="15" customHeight="1">
      <c r="A6" s="29"/>
      <c r="B6" s="29"/>
      <c r="C6" s="29"/>
      <c r="D6" s="29"/>
      <c r="E6" s="29"/>
      <c r="F6" s="29"/>
      <c r="G6" s="41"/>
      <c r="H6" s="41"/>
      <c r="I6" s="64"/>
      <c r="J6" s="65"/>
      <c r="K6" s="63"/>
      <c r="L6" s="63"/>
      <c r="M6" s="63"/>
      <c r="N6" s="63"/>
      <c r="O6" s="63"/>
      <c r="P6" s="63"/>
      <c r="Q6" s="63"/>
    </row>
    <row r="7" spans="1:32" ht="93.75" customHeight="1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</row>
    <row r="8" spans="1:32" ht="15.75" hidden="1">
      <c r="A8" s="30">
        <v>100</v>
      </c>
      <c r="B8" s="30" t="str">
        <f>VLOOKUP(C8,Sheet1!$A$2:$B$1132,2,FALSE)</f>
        <v>VITAL</v>
      </c>
      <c r="C8" s="49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0</v>
      </c>
      <c r="L8" s="28">
        <v>0</v>
      </c>
      <c r="M8" s="28">
        <f t="shared" ref="M8:M71" si="2">SUMPRODUCT(H8:L8,$AA$2:$AE$2)</f>
        <v>0.88</v>
      </c>
    </row>
    <row r="9" spans="1:32" customFormat="1" ht="15.75" hidden="1">
      <c r="A9" s="2">
        <v>100</v>
      </c>
      <c r="B9" s="30" t="str">
        <f>VLOOKUP(C9,Sheet1!$A$2:$B$1132,2,FALSE)</f>
        <v>VITAL</v>
      </c>
      <c r="C9" s="50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10"/>
      <c r="L9" s="10"/>
      <c r="M9" s="10">
        <f t="shared" si="2"/>
        <v>0.88</v>
      </c>
      <c r="N9" s="38"/>
      <c r="O9" s="38"/>
      <c r="P9" s="38"/>
      <c r="Q9" s="27"/>
    </row>
    <row r="10" spans="1:32" customFormat="1" ht="15.75" hidden="1">
      <c r="A10" s="2">
        <v>100</v>
      </c>
      <c r="B10" s="30" t="str">
        <f>VLOOKUP(C10,Sheet1!$A$2:$B$1132,2,FALSE)</f>
        <v>VITAL</v>
      </c>
      <c r="C10" s="51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10"/>
      <c r="L10" s="10"/>
      <c r="M10" s="10">
        <f t="shared" si="2"/>
        <v>0.88</v>
      </c>
      <c r="N10" s="38"/>
      <c r="O10" s="38"/>
      <c r="P10" s="38"/>
      <c r="Q10" s="27"/>
    </row>
    <row r="11" spans="1:32" ht="15.75" hidden="1">
      <c r="A11" s="30">
        <v>100</v>
      </c>
      <c r="B11" s="30" t="str">
        <f>VLOOKUP(C11,Sheet1!$A$2:$B$1132,2,FALSE)</f>
        <v>VITAL</v>
      </c>
      <c r="C11" s="49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0.9</v>
      </c>
      <c r="K11" s="28"/>
      <c r="L11" s="28"/>
      <c r="M11" s="28">
        <f t="shared" si="2"/>
        <v>0.85200000000000009</v>
      </c>
    </row>
    <row r="12" spans="1:32" customFormat="1" ht="15.75" hidden="1">
      <c r="A12" s="2">
        <v>100</v>
      </c>
      <c r="B12" s="30" t="str">
        <f>VLOOKUP(C12,Sheet1!$A$2:$B$1132,2,FALSE)</f>
        <v>NORMAL</v>
      </c>
      <c r="C12" s="50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10"/>
      <c r="L12" s="10"/>
      <c r="M12" s="10">
        <f t="shared" si="2"/>
        <v>0.88</v>
      </c>
      <c r="N12" s="38"/>
      <c r="O12" s="38"/>
      <c r="P12" s="38"/>
      <c r="Q12" s="27"/>
    </row>
    <row r="13" spans="1:32" customFormat="1" ht="15.75" hidden="1">
      <c r="A13" s="2">
        <v>100</v>
      </c>
      <c r="B13" s="30" t="str">
        <f>VLOOKUP(C13,Sheet1!$A$2:$B$1132,2,FALSE)</f>
        <v>ESSENTIAL</v>
      </c>
      <c r="C13" s="50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10"/>
      <c r="L13" s="10"/>
      <c r="M13" s="10">
        <f t="shared" si="2"/>
        <v>0.88</v>
      </c>
      <c r="N13" s="38"/>
      <c r="O13" s="38"/>
      <c r="P13" s="38"/>
      <c r="Q13" s="27"/>
    </row>
    <row r="14" spans="1:32" customFormat="1" ht="15.75" hidden="1">
      <c r="A14" s="2">
        <v>100</v>
      </c>
      <c r="B14" s="30" t="str">
        <f>VLOOKUP(C14,Sheet1!$A$2:$B$1132,2,FALSE)</f>
        <v>ESSENTIAL</v>
      </c>
      <c r="C14" s="50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10"/>
      <c r="L14" s="10"/>
      <c r="M14" s="10">
        <f t="shared" si="2"/>
        <v>0.88</v>
      </c>
      <c r="N14" s="38"/>
      <c r="O14" s="38"/>
      <c r="P14" s="38"/>
      <c r="Q14" s="27"/>
    </row>
    <row r="15" spans="1:32" customFormat="1" ht="15.75" hidden="1">
      <c r="A15" s="2">
        <v>100</v>
      </c>
      <c r="B15" s="30" t="str">
        <f>VLOOKUP(C15,Sheet1!$A$2:$B$1132,2,FALSE)</f>
        <v>IMPORTANT</v>
      </c>
      <c r="C15" s="50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10"/>
      <c r="L15" s="10"/>
      <c r="M15" s="10">
        <f t="shared" si="2"/>
        <v>0.88</v>
      </c>
      <c r="N15" s="38"/>
      <c r="O15" s="38"/>
      <c r="P15" s="38"/>
      <c r="Q15" s="27"/>
    </row>
    <row r="16" spans="1:32" customFormat="1" ht="15.75" hidden="1">
      <c r="A16" s="2">
        <v>100</v>
      </c>
      <c r="B16" s="30" t="str">
        <f>VLOOKUP(C16,Sheet1!$A$2:$B$1132,2,FALSE)</f>
        <v>IMPORTANT</v>
      </c>
      <c r="C16" s="51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10"/>
      <c r="L16" s="10"/>
      <c r="M16" s="10">
        <f t="shared" si="2"/>
        <v>0.88</v>
      </c>
      <c r="N16" s="38"/>
      <c r="O16" s="38"/>
      <c r="P16" s="38"/>
      <c r="Q16" s="27"/>
    </row>
    <row r="17" spans="1:17" customFormat="1" ht="15.75" hidden="1">
      <c r="A17" s="2">
        <v>100</v>
      </c>
      <c r="B17" s="30" t="str">
        <f>VLOOKUP(C17,Sheet1!$A$2:$B$1132,2,FALSE)</f>
        <v>IMPORTANT</v>
      </c>
      <c r="C17" s="50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10"/>
      <c r="L17" s="10"/>
      <c r="M17" s="10">
        <f t="shared" si="2"/>
        <v>0.88</v>
      </c>
      <c r="N17" s="38"/>
      <c r="O17" s="38"/>
      <c r="P17" s="38"/>
      <c r="Q17" s="27"/>
    </row>
    <row r="18" spans="1:17" customFormat="1" ht="15.75" hidden="1">
      <c r="A18" s="2">
        <v>100</v>
      </c>
      <c r="B18" s="30" t="str">
        <f>VLOOKUP(C18,Sheet1!$A$2:$B$1132,2,FALSE)</f>
        <v>IMPORTANT</v>
      </c>
      <c r="C18" s="51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10"/>
      <c r="L18" s="10"/>
      <c r="M18" s="10">
        <f t="shared" si="2"/>
        <v>0.88</v>
      </c>
      <c r="N18" s="38"/>
      <c r="O18" s="38"/>
      <c r="P18" s="38"/>
      <c r="Q18" s="27"/>
    </row>
    <row r="19" spans="1:17" customFormat="1" ht="15.75" hidden="1">
      <c r="A19" s="2">
        <v>100</v>
      </c>
      <c r="B19" s="30" t="str">
        <f>VLOOKUP(C19,Sheet1!$A$2:$B$1132,2,FALSE)</f>
        <v>IMPORTANT</v>
      </c>
      <c r="C19" s="50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10"/>
      <c r="L19" s="10"/>
      <c r="M19" s="10">
        <f t="shared" si="2"/>
        <v>0.88</v>
      </c>
      <c r="N19" s="38"/>
      <c r="O19" s="38"/>
      <c r="P19" s="38"/>
      <c r="Q19" s="27"/>
    </row>
    <row r="20" spans="1:17" customFormat="1" ht="15.75" hidden="1">
      <c r="A20" s="2">
        <v>100</v>
      </c>
      <c r="B20" s="30" t="str">
        <f>VLOOKUP(C20,Sheet1!$A$2:$B$1132,2,FALSE)</f>
        <v>IMPORTANT</v>
      </c>
      <c r="C20" s="51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/>
      <c r="J20" s="10">
        <v>1</v>
      </c>
      <c r="K20" s="10"/>
      <c r="L20" s="10"/>
      <c r="M20" s="10">
        <f t="shared" si="2"/>
        <v>0.43000000000000005</v>
      </c>
      <c r="N20" s="38"/>
      <c r="O20" s="38"/>
      <c r="P20" s="38"/>
      <c r="Q20" s="27"/>
    </row>
    <row r="21" spans="1:17" customFormat="1" ht="15.75" hidden="1">
      <c r="A21" s="2">
        <v>100</v>
      </c>
      <c r="B21" s="30" t="str">
        <f>VLOOKUP(C21,Sheet1!$A$2:$B$1132,2,FALSE)</f>
        <v>IMPORTANT</v>
      </c>
      <c r="C21" s="50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10"/>
      <c r="L21" s="10"/>
      <c r="M21" s="10">
        <f t="shared" si="2"/>
        <v>0.88</v>
      </c>
      <c r="N21" s="38"/>
      <c r="O21" s="38"/>
      <c r="P21" s="38"/>
      <c r="Q21" s="27"/>
    </row>
    <row r="22" spans="1:17" customFormat="1" ht="15.75" hidden="1">
      <c r="A22" s="2">
        <v>100</v>
      </c>
      <c r="B22" s="30" t="str">
        <f>VLOOKUP(C22,Sheet1!$A$2:$B$1132,2,FALSE)</f>
        <v>IMPORTANT</v>
      </c>
      <c r="C22" s="51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10"/>
      <c r="L22" s="10"/>
      <c r="M22" s="10">
        <f t="shared" si="2"/>
        <v>0.88</v>
      </c>
      <c r="N22" s="38"/>
      <c r="O22" s="38"/>
      <c r="P22" s="38"/>
      <c r="Q22" s="27"/>
    </row>
    <row r="23" spans="1:17" customFormat="1" ht="15.75" hidden="1">
      <c r="A23" s="2">
        <v>100</v>
      </c>
      <c r="B23" s="30" t="str">
        <f>VLOOKUP(C23,Sheet1!$A$2:$B$1132,2,FALSE)</f>
        <v>IMPORTANT</v>
      </c>
      <c r="C23" s="50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10"/>
      <c r="L23" s="10"/>
      <c r="M23" s="10">
        <f t="shared" si="2"/>
        <v>0.88</v>
      </c>
      <c r="N23" s="38"/>
      <c r="O23" s="38"/>
      <c r="P23" s="38"/>
      <c r="Q23" s="27"/>
    </row>
    <row r="24" spans="1:17" customFormat="1" ht="15.75" hidden="1">
      <c r="A24" s="2">
        <v>100</v>
      </c>
      <c r="B24" s="30" t="str">
        <f>VLOOKUP(C24,Sheet1!$A$2:$B$1132,2,FALSE)</f>
        <v>IMPORTANT</v>
      </c>
      <c r="C24" s="51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10"/>
      <c r="L24" s="10"/>
      <c r="M24" s="10">
        <f t="shared" si="2"/>
        <v>0.88</v>
      </c>
      <c r="N24" s="38"/>
      <c r="O24" s="38"/>
      <c r="P24" s="38"/>
      <c r="Q24" s="27"/>
    </row>
    <row r="25" spans="1:17" customFormat="1" ht="15.75" hidden="1">
      <c r="A25" s="2">
        <v>100</v>
      </c>
      <c r="B25" s="30" t="str">
        <f>VLOOKUP(C25,Sheet1!$A$2:$B$1132,2,FALSE)</f>
        <v>IMPORTANT</v>
      </c>
      <c r="C25" s="51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10"/>
      <c r="L25" s="10"/>
      <c r="M25" s="10">
        <f t="shared" si="2"/>
        <v>0.88</v>
      </c>
      <c r="N25" s="38"/>
      <c r="O25" s="38"/>
      <c r="P25" s="38"/>
      <c r="Q25" s="27"/>
    </row>
    <row r="26" spans="1:17" ht="15.75" hidden="1">
      <c r="A26" s="30">
        <v>100</v>
      </c>
      <c r="B26" s="30" t="str">
        <f>VLOOKUP(C26,Sheet1!$A$2:$B$1132,2,FALSE)</f>
        <v>VITAL</v>
      </c>
      <c r="C26" s="52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0.6</v>
      </c>
      <c r="K26" s="28"/>
      <c r="L26" s="28"/>
      <c r="M26" s="28">
        <f t="shared" si="2"/>
        <v>0.76800000000000002</v>
      </c>
    </row>
    <row r="27" spans="1:17" customFormat="1" ht="15.75" hidden="1">
      <c r="A27" s="2">
        <v>100</v>
      </c>
      <c r="B27" s="30" t="str">
        <f>VLOOKUP(C27,Sheet1!$A$2:$B$1132,2,FALSE)</f>
        <v>NORMAL</v>
      </c>
      <c r="C27" s="50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10"/>
      <c r="L27" s="10"/>
      <c r="M27" s="10">
        <f t="shared" si="2"/>
        <v>0.88</v>
      </c>
      <c r="N27" s="38"/>
      <c r="O27" s="38"/>
      <c r="P27" s="38"/>
      <c r="Q27" s="27"/>
    </row>
    <row r="28" spans="1:17" ht="15.75" hidden="1">
      <c r="A28" s="30">
        <v>100</v>
      </c>
      <c r="B28" s="30" t="str">
        <f>VLOOKUP(C28,Sheet1!$A$2:$B$1132,2,FALSE)</f>
        <v>VITAL</v>
      </c>
      <c r="C28" s="52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/>
      <c r="L28" s="28"/>
      <c r="M28" s="28">
        <f t="shared" si="2"/>
        <v>0.88</v>
      </c>
    </row>
    <row r="29" spans="1:17" ht="15.75" hidden="1">
      <c r="A29" s="30">
        <v>100</v>
      </c>
      <c r="B29" s="30" t="str">
        <f>VLOOKUP(C29,Sheet1!$A$2:$B$1132,2,FALSE)</f>
        <v>VITAL</v>
      </c>
      <c r="C29" s="49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/>
      <c r="L29" s="28"/>
      <c r="M29" s="28">
        <f t="shared" si="2"/>
        <v>0.88</v>
      </c>
    </row>
    <row r="30" spans="1:17" ht="15.75" hidden="1">
      <c r="A30" s="30">
        <v>100</v>
      </c>
      <c r="B30" s="30" t="str">
        <f>VLOOKUP(C30,Sheet1!$A$2:$B$1132,2,FALSE)</f>
        <v>VITAL</v>
      </c>
      <c r="C30" s="52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/>
      <c r="L30" s="28"/>
      <c r="M30" s="28">
        <f t="shared" si="2"/>
        <v>0.88</v>
      </c>
    </row>
    <row r="31" spans="1:17" ht="15.75" hidden="1">
      <c r="A31" s="30">
        <v>100</v>
      </c>
      <c r="B31" s="30" t="str">
        <f>VLOOKUP(C31,Sheet1!$A$2:$B$1132,2,FALSE)</f>
        <v>VITAL</v>
      </c>
      <c r="C31" s="49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/>
      <c r="L31" s="28"/>
      <c r="M31" s="28">
        <f t="shared" si="2"/>
        <v>0.88</v>
      </c>
    </row>
    <row r="32" spans="1:17" ht="15.75" hidden="1">
      <c r="A32" s="30">
        <v>100</v>
      </c>
      <c r="B32" s="30" t="str">
        <f>VLOOKUP(C32,Sheet1!$A$2:$B$1132,2,FALSE)</f>
        <v>VITAL</v>
      </c>
      <c r="C32" s="52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/>
      <c r="L32" s="28"/>
      <c r="M32" s="28">
        <f t="shared" si="2"/>
        <v>0.88</v>
      </c>
    </row>
    <row r="33" spans="1:17" ht="15.75" hidden="1">
      <c r="A33" s="30">
        <v>100</v>
      </c>
      <c r="B33" s="30" t="str">
        <f>VLOOKUP(C33,Sheet1!$A$2:$B$1132,2,FALSE)</f>
        <v>VITAL</v>
      </c>
      <c r="C33" s="52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/>
      <c r="L33" s="28"/>
      <c r="M33" s="28">
        <f t="shared" si="2"/>
        <v>0.88</v>
      </c>
    </row>
    <row r="34" spans="1:17" customFormat="1" ht="15.75" hidden="1">
      <c r="A34" s="2">
        <v>100</v>
      </c>
      <c r="B34" s="30" t="str">
        <f>VLOOKUP(C34,Sheet1!$A$2:$B$1132,2,FALSE)</f>
        <v>NORMAL</v>
      </c>
      <c r="C34" s="51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10"/>
      <c r="L34" s="10"/>
      <c r="M34" s="10">
        <f t="shared" si="2"/>
        <v>0.88</v>
      </c>
      <c r="N34" s="38"/>
      <c r="O34" s="38"/>
      <c r="P34" s="38"/>
      <c r="Q34" s="27"/>
    </row>
    <row r="35" spans="1:17" customFormat="1" ht="15.75" hidden="1">
      <c r="A35" s="2">
        <v>100</v>
      </c>
      <c r="B35" s="30" t="str">
        <f>VLOOKUP(C35,Sheet1!$A$2:$B$1132,2,FALSE)</f>
        <v>IMPORTANT</v>
      </c>
      <c r="C35" s="51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10"/>
      <c r="L35" s="10"/>
      <c r="M35" s="10">
        <f t="shared" si="2"/>
        <v>0.88</v>
      </c>
      <c r="N35" s="38"/>
      <c r="O35" s="38"/>
      <c r="P35" s="38"/>
      <c r="Q35" s="27"/>
    </row>
    <row r="36" spans="1:17" customFormat="1" ht="15.75" hidden="1">
      <c r="A36" s="2">
        <v>100</v>
      </c>
      <c r="B36" s="30" t="str">
        <f>VLOOKUP(C36,Sheet1!$A$2:$B$1132,2,FALSE)</f>
        <v>IMPORTANT</v>
      </c>
      <c r="C36" s="51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38"/>
      <c r="O36" s="38"/>
      <c r="P36" s="38"/>
      <c r="Q36" s="27"/>
    </row>
    <row r="37" spans="1:17" ht="15.75" hidden="1">
      <c r="A37" s="30">
        <v>100</v>
      </c>
      <c r="B37" s="30" t="str">
        <f>VLOOKUP(C37,Sheet1!$A$2:$B$1132,2,FALSE)</f>
        <v>VITAL</v>
      </c>
      <c r="C37" s="49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</row>
    <row r="38" spans="1:17" customFormat="1" ht="15.75" hidden="1">
      <c r="A38" s="2">
        <v>100</v>
      </c>
      <c r="B38" s="30" t="str">
        <f>VLOOKUP(C38,Sheet1!$A$2:$B$1132,2,FALSE)</f>
        <v>IMPORTANT</v>
      </c>
      <c r="C38" s="50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10"/>
      <c r="L38" s="10"/>
      <c r="M38" s="10">
        <f t="shared" si="2"/>
        <v>0.88</v>
      </c>
      <c r="N38" s="38"/>
      <c r="O38" s="38"/>
      <c r="P38" s="38"/>
      <c r="Q38" s="27"/>
    </row>
    <row r="39" spans="1:17" customFormat="1" ht="15.75" hidden="1">
      <c r="A39" s="2">
        <v>100</v>
      </c>
      <c r="B39" s="30" t="str">
        <f>VLOOKUP(C39,Sheet1!$A$2:$B$1132,2,FALSE)</f>
        <v>NORMAL</v>
      </c>
      <c r="C39" s="51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10"/>
      <c r="L39" s="10"/>
      <c r="M39" s="10">
        <f t="shared" si="2"/>
        <v>0.88</v>
      </c>
      <c r="N39" s="38"/>
      <c r="O39" s="38"/>
      <c r="P39" s="38"/>
      <c r="Q39" s="27"/>
    </row>
    <row r="40" spans="1:17" customFormat="1" ht="15.75" hidden="1">
      <c r="A40" s="2">
        <v>100</v>
      </c>
      <c r="B40" s="30" t="str">
        <f>VLOOKUP(C40,Sheet1!$A$2:$B$1132,2,FALSE)</f>
        <v>NORMAL</v>
      </c>
      <c r="C40" s="50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10"/>
      <c r="L40" s="10"/>
      <c r="M40" s="10">
        <f t="shared" si="2"/>
        <v>0.88</v>
      </c>
      <c r="N40" s="38"/>
      <c r="O40" s="38"/>
      <c r="P40" s="38"/>
      <c r="Q40" s="27"/>
    </row>
    <row r="41" spans="1:17" customFormat="1" ht="15.75" hidden="1">
      <c r="A41" s="2">
        <v>100</v>
      </c>
      <c r="B41" s="30" t="str">
        <f>VLOOKUP(C41,Sheet1!$A$2:$B$1132,2,FALSE)</f>
        <v>ESSENTIAL</v>
      </c>
      <c r="C41" s="51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10"/>
      <c r="L41" s="10"/>
      <c r="M41" s="10">
        <f t="shared" si="2"/>
        <v>0.88</v>
      </c>
      <c r="N41" s="38"/>
      <c r="O41" s="38"/>
      <c r="P41" s="38"/>
      <c r="Q41" s="27"/>
    </row>
    <row r="42" spans="1:17" customFormat="1" ht="15.75" hidden="1">
      <c r="A42" s="2">
        <v>100</v>
      </c>
      <c r="B42" s="30" t="str">
        <f>VLOOKUP(C42,Sheet1!$A$2:$B$1132,2,FALSE)</f>
        <v>NORMAL</v>
      </c>
      <c r="C42" s="50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10"/>
      <c r="L42" s="10"/>
      <c r="M42" s="10">
        <f t="shared" si="2"/>
        <v>0.88</v>
      </c>
      <c r="N42" s="38"/>
      <c r="O42" s="38"/>
      <c r="P42" s="38"/>
      <c r="Q42" s="27"/>
    </row>
    <row r="43" spans="1:17" customFormat="1" ht="15.75" hidden="1">
      <c r="A43" s="2">
        <v>100</v>
      </c>
      <c r="B43" s="30" t="str">
        <f>VLOOKUP(C43,Sheet1!$A$2:$B$1132,2,FALSE)</f>
        <v>IMPORTANT</v>
      </c>
      <c r="C43" s="51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38"/>
      <c r="O43" s="38"/>
      <c r="P43" s="38"/>
      <c r="Q43" s="27"/>
    </row>
    <row r="44" spans="1:17" customFormat="1" ht="15.75" hidden="1">
      <c r="A44" s="2">
        <v>100</v>
      </c>
      <c r="B44" s="30" t="str">
        <f>VLOOKUP(C44,Sheet1!$A$2:$B$1132,2,FALSE)</f>
        <v>IMPORTANT</v>
      </c>
      <c r="C44" s="50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38"/>
      <c r="O44" s="38"/>
      <c r="P44" s="38"/>
      <c r="Q44" s="27"/>
    </row>
    <row r="45" spans="1:17" customFormat="1" ht="15.75" hidden="1">
      <c r="A45" s="2">
        <v>100</v>
      </c>
      <c r="B45" s="30" t="str">
        <f>VLOOKUP(C45,Sheet1!$A$2:$B$1132,2,FALSE)</f>
        <v>IMPORTANT</v>
      </c>
      <c r="C45" s="51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38"/>
      <c r="O45" s="38"/>
      <c r="P45" s="38"/>
      <c r="Q45" s="27"/>
    </row>
    <row r="46" spans="1:17" customFormat="1" ht="15.75" hidden="1">
      <c r="A46" s="2">
        <v>100</v>
      </c>
      <c r="B46" s="30" t="str">
        <f>VLOOKUP(C46,Sheet1!$A$2:$B$1132,2,FALSE)</f>
        <v>IMPORTANT</v>
      </c>
      <c r="C46" s="50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38"/>
      <c r="O46" s="38"/>
      <c r="P46" s="38"/>
      <c r="Q46" s="27"/>
    </row>
    <row r="47" spans="1:17" customFormat="1" ht="15.75" hidden="1">
      <c r="A47" s="2">
        <v>100</v>
      </c>
      <c r="B47" s="30" t="str">
        <f>VLOOKUP(C47,Sheet1!$A$2:$B$1132,2,FALSE)</f>
        <v>IMPORTANT</v>
      </c>
      <c r="C47" s="50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38"/>
      <c r="O47" s="38"/>
      <c r="P47" s="38"/>
      <c r="Q47" s="27"/>
    </row>
    <row r="48" spans="1:17" ht="15.75" hidden="1">
      <c r="A48" s="30">
        <v>100</v>
      </c>
      <c r="B48" s="30" t="str">
        <f>VLOOKUP(C48,Sheet1!$A$2:$B$1132,2,FALSE)</f>
        <v>VITAL</v>
      </c>
      <c r="C48" s="49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/>
      <c r="L48" s="28"/>
      <c r="M48" s="28">
        <f t="shared" si="2"/>
        <v>0.88</v>
      </c>
    </row>
    <row r="49" spans="1:17" ht="15.75" hidden="1">
      <c r="A49" s="30">
        <v>100</v>
      </c>
      <c r="B49" s="30" t="str">
        <f>VLOOKUP(C49,Sheet1!$A$2:$B$1132,2,FALSE)</f>
        <v>VITAL</v>
      </c>
      <c r="C49" s="52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/>
      <c r="L49" s="28"/>
      <c r="M49" s="28">
        <f t="shared" si="2"/>
        <v>0.88</v>
      </c>
    </row>
    <row r="50" spans="1:17" ht="15.75" hidden="1">
      <c r="A50" s="30">
        <v>100</v>
      </c>
      <c r="B50" s="30" t="str">
        <f>VLOOKUP(C50,Sheet1!$A$2:$B$1132,2,FALSE)</f>
        <v>VITAL</v>
      </c>
      <c r="C50" s="49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/>
      <c r="L50" s="28"/>
      <c r="M50" s="28">
        <f t="shared" si="2"/>
        <v>0.88</v>
      </c>
    </row>
    <row r="51" spans="1:17" customFormat="1" ht="15.75" hidden="1">
      <c r="A51" s="2">
        <v>100</v>
      </c>
      <c r="B51" s="30" t="str">
        <f>VLOOKUP(C51,Sheet1!$A$2:$B$1132,2,FALSE)</f>
        <v>IMPORTANT</v>
      </c>
      <c r="C51" s="51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10"/>
      <c r="L51" s="10"/>
      <c r="M51" s="10">
        <f t="shared" si="2"/>
        <v>0.88</v>
      </c>
      <c r="N51" s="38"/>
      <c r="O51" s="38"/>
      <c r="P51" s="38"/>
      <c r="Q51" s="27"/>
    </row>
    <row r="52" spans="1:17" customFormat="1" ht="15.75" hidden="1">
      <c r="A52" s="2">
        <v>100</v>
      </c>
      <c r="B52" s="30" t="str">
        <f>VLOOKUP(C52,Sheet1!$A$2:$B$1132,2,FALSE)</f>
        <v>ESSENTIAL</v>
      </c>
      <c r="C52" s="51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38"/>
      <c r="O52" s="38"/>
      <c r="P52" s="38"/>
      <c r="Q52" s="27"/>
    </row>
    <row r="53" spans="1:17" customFormat="1" ht="15.75" hidden="1">
      <c r="A53" s="2">
        <v>100</v>
      </c>
      <c r="B53" s="30" t="str">
        <f>VLOOKUP(C53,Sheet1!$A$2:$B$1132,2,FALSE)</f>
        <v>VITAL</v>
      </c>
      <c r="C53" s="50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10"/>
      <c r="L53" s="10"/>
      <c r="M53" s="10">
        <f t="shared" si="2"/>
        <v>0.88</v>
      </c>
      <c r="N53" s="38"/>
      <c r="O53" s="38"/>
      <c r="P53" s="38"/>
      <c r="Q53" s="27"/>
    </row>
    <row r="54" spans="1:17" customFormat="1" ht="15.75" hidden="1">
      <c r="A54" s="2">
        <v>100</v>
      </c>
      <c r="B54" s="30" t="str">
        <f>VLOOKUP(C54,Sheet1!$A$2:$B$1132,2,FALSE)</f>
        <v>IMPORTANT</v>
      </c>
      <c r="C54" s="50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38"/>
      <c r="O54" s="38"/>
      <c r="P54" s="38"/>
      <c r="Q54" s="27"/>
    </row>
    <row r="55" spans="1:17" customFormat="1" ht="15.75" hidden="1">
      <c r="A55" s="2">
        <v>100</v>
      </c>
      <c r="B55" s="30" t="str">
        <f>VLOOKUP(C55,Sheet1!$A$2:$B$1132,2,FALSE)</f>
        <v>NORMAL</v>
      </c>
      <c r="C55" s="50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38"/>
      <c r="O55" s="38"/>
      <c r="P55" s="38"/>
      <c r="Q55" s="27"/>
    </row>
    <row r="56" spans="1:17" ht="15.75" hidden="1">
      <c r="A56" s="30">
        <v>100</v>
      </c>
      <c r="B56" s="30" t="str">
        <f>VLOOKUP(C56,Sheet1!$A$2:$B$1132,2,FALSE)</f>
        <v>VITAL</v>
      </c>
      <c r="C56" s="52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/>
      <c r="L56" s="28"/>
      <c r="M56" s="28">
        <f t="shared" si="2"/>
        <v>0.88</v>
      </c>
    </row>
    <row r="57" spans="1:17" customFormat="1" ht="15.75" hidden="1">
      <c r="A57" s="2">
        <v>100</v>
      </c>
      <c r="B57" s="30" t="str">
        <f>VLOOKUP(C57,Sheet1!$A$2:$B$1132,2,FALSE)</f>
        <v>ESSENTIAL</v>
      </c>
      <c r="C57" s="50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10"/>
      <c r="L57" s="10"/>
      <c r="M57" s="10">
        <f t="shared" si="2"/>
        <v>0.88</v>
      </c>
      <c r="N57" s="38"/>
      <c r="O57" s="38"/>
      <c r="P57" s="38"/>
      <c r="Q57" s="27"/>
    </row>
    <row r="58" spans="1:17" customFormat="1" ht="15.75" hidden="1">
      <c r="A58" s="2">
        <v>100</v>
      </c>
      <c r="B58" s="30" t="str">
        <f>VLOOKUP(C58,Sheet1!$A$2:$B$1132,2,FALSE)</f>
        <v>IMPORTANT</v>
      </c>
      <c r="C58" s="51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10"/>
      <c r="L58" s="10"/>
      <c r="M58" s="10">
        <f t="shared" si="2"/>
        <v>0.88</v>
      </c>
      <c r="N58" s="38"/>
      <c r="O58" s="38"/>
      <c r="P58" s="38"/>
      <c r="Q58" s="27"/>
    </row>
    <row r="59" spans="1:17" customFormat="1" ht="15.75" hidden="1">
      <c r="A59" s="2">
        <v>100</v>
      </c>
      <c r="B59" s="30" t="str">
        <f>VLOOKUP(C59,Sheet1!$A$2:$B$1132,2,FALSE)</f>
        <v>NORMAL</v>
      </c>
      <c r="C59" s="51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10"/>
      <c r="L59" s="10"/>
      <c r="M59" s="10">
        <f t="shared" si="2"/>
        <v>0.88</v>
      </c>
      <c r="N59" s="38"/>
      <c r="O59" s="38"/>
      <c r="P59" s="38"/>
      <c r="Q59" s="27"/>
    </row>
    <row r="60" spans="1:17" customFormat="1" ht="15.75" hidden="1">
      <c r="A60" s="2">
        <v>100</v>
      </c>
      <c r="B60" s="30" t="str">
        <f>VLOOKUP(C60,Sheet1!$A$2:$B$1132,2,FALSE)</f>
        <v>ESSENTIAL</v>
      </c>
      <c r="C60" s="51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10"/>
      <c r="L60" s="10"/>
      <c r="M60" s="10">
        <f t="shared" si="2"/>
        <v>0.88</v>
      </c>
      <c r="N60" s="38"/>
      <c r="O60" s="38"/>
      <c r="P60" s="38"/>
      <c r="Q60" s="27"/>
    </row>
    <row r="61" spans="1:17" customFormat="1" ht="15.75" hidden="1">
      <c r="A61" s="2">
        <v>100</v>
      </c>
      <c r="B61" s="30" t="str">
        <f>VLOOKUP(C61,Sheet1!$A$2:$B$1132,2,FALSE)</f>
        <v>IMPORTANT</v>
      </c>
      <c r="C61" s="51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10"/>
      <c r="L61" s="10"/>
      <c r="M61" s="10">
        <f t="shared" si="2"/>
        <v>0.88</v>
      </c>
      <c r="N61" s="38"/>
      <c r="O61" s="38"/>
      <c r="P61" s="38"/>
      <c r="Q61" s="27"/>
    </row>
    <row r="62" spans="1:17" customFormat="1" ht="15.75" hidden="1">
      <c r="A62" s="2">
        <v>100</v>
      </c>
      <c r="B62" s="30" t="str">
        <f>VLOOKUP(C62,Sheet1!$A$2:$B$1132,2,FALSE)</f>
        <v>IMPORTANT</v>
      </c>
      <c r="C62" s="50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10"/>
      <c r="L62" s="10"/>
      <c r="M62" s="10">
        <f t="shared" si="2"/>
        <v>0.88</v>
      </c>
      <c r="N62" s="38"/>
      <c r="O62" s="38"/>
      <c r="P62" s="38"/>
      <c r="Q62" s="27"/>
    </row>
    <row r="63" spans="1:17" customFormat="1" ht="15.75" hidden="1">
      <c r="A63" s="2">
        <v>100</v>
      </c>
      <c r="B63" s="30" t="str">
        <f>VLOOKUP(C63,Sheet1!$A$2:$B$1132,2,FALSE)</f>
        <v>ESSENTIAL</v>
      </c>
      <c r="C63" s="51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10"/>
      <c r="L63" s="10"/>
      <c r="M63" s="10">
        <f t="shared" si="2"/>
        <v>0.88</v>
      </c>
      <c r="N63" s="38"/>
      <c r="O63" s="38"/>
      <c r="P63" s="38"/>
      <c r="Q63" s="27"/>
    </row>
    <row r="64" spans="1:17" customFormat="1" ht="15.75" hidden="1">
      <c r="A64" s="2">
        <v>100</v>
      </c>
      <c r="B64" s="30" t="str">
        <f>VLOOKUP(C64,Sheet1!$A$2:$B$1132,2,FALSE)</f>
        <v>ESSENTIAL</v>
      </c>
      <c r="C64" s="50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10"/>
      <c r="L64" s="10"/>
      <c r="M64" s="10">
        <f t="shared" si="2"/>
        <v>0.88</v>
      </c>
      <c r="N64" s="38"/>
      <c r="O64" s="38"/>
      <c r="P64" s="38"/>
      <c r="Q64" s="27"/>
    </row>
    <row r="65" spans="1:17" customFormat="1" ht="15.75" hidden="1">
      <c r="A65" s="2">
        <v>100</v>
      </c>
      <c r="B65" s="30" t="str">
        <f>VLOOKUP(C65,Sheet1!$A$2:$B$1132,2,FALSE)</f>
        <v>ESSENTIAL</v>
      </c>
      <c r="C65" s="51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10"/>
      <c r="L65" s="10"/>
      <c r="M65" s="10">
        <f t="shared" si="2"/>
        <v>0.88</v>
      </c>
      <c r="N65" s="38"/>
      <c r="O65" s="38"/>
      <c r="P65" s="38"/>
      <c r="Q65" s="27"/>
    </row>
    <row r="66" spans="1:17" customFormat="1" ht="15.75" hidden="1">
      <c r="A66" s="2">
        <v>100</v>
      </c>
      <c r="B66" s="30" t="str">
        <f>VLOOKUP(C66,Sheet1!$A$2:$B$1132,2,FALSE)</f>
        <v>NORMAL</v>
      </c>
      <c r="C66" s="51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10"/>
      <c r="L66" s="10"/>
      <c r="M66" s="10">
        <f t="shared" si="2"/>
        <v>0.88</v>
      </c>
      <c r="N66" s="38"/>
      <c r="O66" s="38"/>
      <c r="P66" s="38"/>
      <c r="Q66" s="27"/>
    </row>
    <row r="67" spans="1:17" customFormat="1" ht="15.75" hidden="1">
      <c r="A67" s="2">
        <v>100</v>
      </c>
      <c r="B67" s="30" t="str">
        <f>VLOOKUP(C67,Sheet1!$A$2:$B$1132,2,FALSE)</f>
        <v>IMPORTANT</v>
      </c>
      <c r="C67" s="50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10"/>
      <c r="L67" s="10"/>
      <c r="M67" s="10">
        <f t="shared" si="2"/>
        <v>0.88</v>
      </c>
      <c r="N67" s="38"/>
      <c r="O67" s="38"/>
      <c r="P67" s="38"/>
      <c r="Q67" s="27"/>
    </row>
    <row r="68" spans="1:17" customFormat="1" ht="15.75" hidden="1">
      <c r="A68" s="2">
        <v>100</v>
      </c>
      <c r="B68" s="30" t="str">
        <f>VLOOKUP(C68,Sheet1!$A$2:$B$1132,2,FALSE)</f>
        <v>IMPORTANT</v>
      </c>
      <c r="C68" s="51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10"/>
      <c r="L68" s="10"/>
      <c r="M68" s="10">
        <f t="shared" si="2"/>
        <v>0.88</v>
      </c>
      <c r="N68" s="38"/>
      <c r="O68" s="38"/>
      <c r="P68" s="38"/>
      <c r="Q68" s="27"/>
    </row>
    <row r="69" spans="1:17" customFormat="1" ht="15.75" hidden="1">
      <c r="A69" s="2">
        <v>100</v>
      </c>
      <c r="B69" s="30" t="str">
        <f>VLOOKUP(C69,Sheet1!$A$2:$B$1132,2,FALSE)</f>
        <v>IMPORTANT</v>
      </c>
      <c r="C69" s="51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38"/>
      <c r="O69" s="38"/>
      <c r="P69" s="38"/>
      <c r="Q69" s="27"/>
    </row>
    <row r="70" spans="1:17" customFormat="1" ht="15.75" hidden="1">
      <c r="A70" s="2">
        <v>100</v>
      </c>
      <c r="B70" s="30" t="str">
        <f>VLOOKUP(C70,Sheet1!$A$2:$B$1132,2,FALSE)</f>
        <v>ESSENTIAL</v>
      </c>
      <c r="C70" s="51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38"/>
      <c r="O70" s="38"/>
      <c r="P70" s="38"/>
      <c r="Q70" s="27"/>
    </row>
    <row r="71" spans="1:17" customFormat="1" ht="15.75" hidden="1">
      <c r="A71" s="2">
        <v>100</v>
      </c>
      <c r="B71" s="30" t="str">
        <f>VLOOKUP(C71,Sheet1!$A$2:$B$1132,2,FALSE)</f>
        <v>ESSENTIAL</v>
      </c>
      <c r="C71" s="50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38"/>
      <c r="O71" s="38"/>
      <c r="P71" s="38"/>
      <c r="Q71" s="27"/>
    </row>
    <row r="72" spans="1:17" customFormat="1" ht="15.75" hidden="1">
      <c r="A72" s="2">
        <v>100</v>
      </c>
      <c r="B72" s="30" t="str">
        <f>VLOOKUP(C72,Sheet1!$A$2:$B$1132,2,FALSE)</f>
        <v>IMPORTANT</v>
      </c>
      <c r="C72" s="51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38"/>
      <c r="O72" s="38"/>
      <c r="P72" s="38"/>
      <c r="Q72" s="27"/>
    </row>
    <row r="73" spans="1:17" customFormat="1" ht="15.75" hidden="1">
      <c r="A73" s="2">
        <v>100</v>
      </c>
      <c r="B73" s="30" t="str">
        <f>VLOOKUP(C73,Sheet1!$A$2:$B$1132,2,FALSE)</f>
        <v>IMPORTANT</v>
      </c>
      <c r="C73" s="50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38"/>
      <c r="O73" s="38"/>
      <c r="P73" s="38"/>
      <c r="Q73" s="27"/>
    </row>
    <row r="74" spans="1:17" customFormat="1" ht="15.75" hidden="1">
      <c r="A74" s="2">
        <v>100</v>
      </c>
      <c r="B74" s="30" t="str">
        <f>VLOOKUP(C74,Sheet1!$A$2:$B$1132,2,FALSE)</f>
        <v>NORMAL</v>
      </c>
      <c r="C74" s="50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10"/>
      <c r="L74" s="10"/>
      <c r="M74" s="10">
        <f t="shared" si="3"/>
        <v>0.88</v>
      </c>
      <c r="N74" s="38"/>
      <c r="O74" s="38"/>
      <c r="P74" s="38"/>
      <c r="Q74" s="27"/>
    </row>
    <row r="75" spans="1:17" customFormat="1" ht="15.75" hidden="1">
      <c r="A75" s="2">
        <v>200</v>
      </c>
      <c r="B75" s="30" t="str">
        <f>VLOOKUP(C75,Sheet1!$A$2:$B$1132,2,FALSE)</f>
        <v>IMPORTANT</v>
      </c>
      <c r="C75" s="51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38"/>
      <c r="O75" s="38"/>
      <c r="P75" s="38"/>
      <c r="Q75" s="27"/>
    </row>
    <row r="76" spans="1:17" customFormat="1" ht="15.75" hidden="1">
      <c r="A76" s="2">
        <v>200</v>
      </c>
      <c r="B76" s="30" t="str">
        <f>VLOOKUP(C76,Sheet1!$A$2:$B$1132,2,FALSE)</f>
        <v>IMPORTANT</v>
      </c>
      <c r="C76" s="50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38"/>
      <c r="O76" s="38"/>
      <c r="P76" s="38"/>
      <c r="Q76" s="27"/>
    </row>
    <row r="77" spans="1:17" customFormat="1" ht="15.75" hidden="1">
      <c r="A77" s="2">
        <v>200</v>
      </c>
      <c r="B77" s="30" t="str">
        <f>VLOOKUP(C77,Sheet1!$A$2:$B$1132,2,FALSE)</f>
        <v>IMPORTANT</v>
      </c>
      <c r="C77" s="50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38"/>
      <c r="O77" s="38"/>
      <c r="P77" s="38"/>
      <c r="Q77" s="27"/>
    </row>
    <row r="78" spans="1:17" customFormat="1" ht="15.75" hidden="1">
      <c r="A78" s="2">
        <v>200</v>
      </c>
      <c r="B78" s="30" t="str">
        <f>VLOOKUP(C78,Sheet1!$A$2:$B$1132,2,FALSE)</f>
        <v>IMPORTANT</v>
      </c>
      <c r="C78" s="51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38"/>
      <c r="O78" s="38"/>
      <c r="P78" s="38"/>
      <c r="Q78" s="27"/>
    </row>
    <row r="79" spans="1:17" customFormat="1" ht="15.75" hidden="1">
      <c r="A79" s="2">
        <v>200</v>
      </c>
      <c r="B79" s="30" t="str">
        <f>VLOOKUP(C79,Sheet1!$A$2:$B$1132,2,FALSE)</f>
        <v>IMPORTANT</v>
      </c>
      <c r="C79" s="50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38"/>
      <c r="O79" s="38"/>
      <c r="P79" s="38"/>
      <c r="Q79" s="27"/>
    </row>
    <row r="80" spans="1:17" customFormat="1" ht="15.75" hidden="1">
      <c r="A80" s="2">
        <v>200</v>
      </c>
      <c r="B80" s="30" t="str">
        <f>VLOOKUP(C80,Sheet1!$A$2:$B$1132,2,FALSE)</f>
        <v>IMPORTANT</v>
      </c>
      <c r="C80" s="51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38"/>
      <c r="O80" s="38"/>
      <c r="P80" s="38"/>
      <c r="Q80" s="27"/>
    </row>
    <row r="81" spans="1:17" customFormat="1" ht="15.75" hidden="1">
      <c r="A81" s="2">
        <v>200</v>
      </c>
      <c r="B81" s="30" t="str">
        <f>VLOOKUP(C81,Sheet1!$A$2:$B$1132,2,FALSE)</f>
        <v>ESSENTIAL</v>
      </c>
      <c r="C81" s="51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38"/>
      <c r="O81" s="38"/>
      <c r="P81" s="38"/>
      <c r="Q81" s="27"/>
    </row>
    <row r="82" spans="1:17" customFormat="1" ht="15.75" hidden="1">
      <c r="A82" s="2">
        <v>200</v>
      </c>
      <c r="B82" s="30" t="str">
        <f>VLOOKUP(C82,Sheet1!$A$2:$B$1132,2,FALSE)</f>
        <v>IMPORTANT</v>
      </c>
      <c r="C82" s="51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38"/>
      <c r="O82" s="38"/>
      <c r="P82" s="38"/>
      <c r="Q82" s="27"/>
    </row>
    <row r="83" spans="1:17" customFormat="1" ht="15.75" hidden="1">
      <c r="A83" s="2">
        <v>200</v>
      </c>
      <c r="B83" s="30" t="str">
        <f>VLOOKUP(C83,Sheet1!$A$2:$B$1132,2,FALSE)</f>
        <v>IMPORTANT</v>
      </c>
      <c r="C83" s="51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38"/>
      <c r="O83" s="38"/>
      <c r="P83" s="38"/>
      <c r="Q83" s="27"/>
    </row>
    <row r="84" spans="1:17" customFormat="1" ht="15.75" hidden="1">
      <c r="A84" s="2">
        <v>200</v>
      </c>
      <c r="B84" s="30" t="str">
        <f>VLOOKUP(C84,Sheet1!$A$2:$B$1132,2,FALSE)</f>
        <v>IMPORTANT</v>
      </c>
      <c r="C84" s="50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38"/>
      <c r="O84" s="38"/>
      <c r="P84" s="38"/>
      <c r="Q84" s="27"/>
    </row>
    <row r="85" spans="1:17" customFormat="1" ht="15.75" hidden="1">
      <c r="A85" s="2">
        <v>200</v>
      </c>
      <c r="B85" s="30" t="str">
        <f>VLOOKUP(C85,Sheet1!$A$2:$B$1132,2,FALSE)</f>
        <v>IMPORTANT</v>
      </c>
      <c r="C85" s="50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38"/>
      <c r="O85" s="38"/>
      <c r="P85" s="38"/>
      <c r="Q85" s="27"/>
    </row>
    <row r="86" spans="1:17" customFormat="1" ht="15.75" hidden="1">
      <c r="A86" s="2">
        <v>200</v>
      </c>
      <c r="B86" s="30" t="str">
        <f>VLOOKUP(C86,Sheet1!$A$2:$B$1132,2,FALSE)</f>
        <v>IMPORTANT</v>
      </c>
      <c r="C86" s="51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38"/>
      <c r="O86" s="38"/>
      <c r="P86" s="38"/>
      <c r="Q86" s="27"/>
    </row>
    <row r="87" spans="1:17" customFormat="1" ht="15.75" hidden="1">
      <c r="A87" s="2">
        <v>200</v>
      </c>
      <c r="B87" s="30" t="str">
        <f>VLOOKUP(C87,Sheet1!$A$2:$B$1132,2,FALSE)</f>
        <v>IMPORTANT</v>
      </c>
      <c r="C87" s="50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38"/>
      <c r="O87" s="38"/>
      <c r="P87" s="38"/>
      <c r="Q87" s="27"/>
    </row>
    <row r="88" spans="1:17" customFormat="1" ht="15.75" hidden="1">
      <c r="A88" s="2">
        <v>200</v>
      </c>
      <c r="B88" s="30" t="str">
        <f>VLOOKUP(C88,Sheet1!$A$2:$B$1132,2,FALSE)</f>
        <v>IMPORTANT</v>
      </c>
      <c r="C88" s="50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38"/>
      <c r="O88" s="38"/>
      <c r="P88" s="38"/>
      <c r="Q88" s="27"/>
    </row>
    <row r="89" spans="1:17" customFormat="1" ht="15.75" hidden="1">
      <c r="A89" s="2">
        <v>200</v>
      </c>
      <c r="B89" s="30" t="str">
        <f>VLOOKUP(C89,Sheet1!$A$2:$B$1132,2,FALSE)</f>
        <v>IMPORTANT</v>
      </c>
      <c r="C89" s="51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38"/>
      <c r="O89" s="38"/>
      <c r="P89" s="38"/>
      <c r="Q89" s="27"/>
    </row>
    <row r="90" spans="1:17" customFormat="1" ht="15.75" hidden="1">
      <c r="A90" s="2">
        <v>200</v>
      </c>
      <c r="B90" s="30" t="str">
        <f>VLOOKUP(C90,Sheet1!$A$2:$B$1132,2,FALSE)</f>
        <v>ESSENTIAL</v>
      </c>
      <c r="C90" s="50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38"/>
      <c r="O90" s="38"/>
      <c r="P90" s="38"/>
      <c r="Q90" s="27"/>
    </row>
    <row r="91" spans="1:17" customFormat="1" ht="15.75" hidden="1">
      <c r="A91" s="2">
        <v>200</v>
      </c>
      <c r="B91" s="30" t="str">
        <f>VLOOKUP(C91,Sheet1!$A$2:$B$1132,2,FALSE)</f>
        <v>ESSENTIAL</v>
      </c>
      <c r="C91" s="51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38"/>
      <c r="O91" s="38"/>
      <c r="P91" s="38"/>
      <c r="Q91" s="27"/>
    </row>
    <row r="92" spans="1:17" customFormat="1" ht="15.75" hidden="1">
      <c r="A92" s="2">
        <v>200</v>
      </c>
      <c r="B92" s="30" t="str">
        <f>VLOOKUP(C92,Sheet1!$A$2:$B$1132,2,FALSE)</f>
        <v>IMPORTANT</v>
      </c>
      <c r="C92" s="50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38"/>
      <c r="O92" s="38"/>
      <c r="P92" s="38"/>
      <c r="Q92" s="27"/>
    </row>
    <row r="93" spans="1:17" customFormat="1" ht="15.75">
      <c r="A93" s="2">
        <v>300</v>
      </c>
      <c r="B93" s="30" t="str">
        <f>VLOOKUP(C93,Sheet1!$A$2:$B$1132,2,FALSE)</f>
        <v>ESSENTIAL</v>
      </c>
      <c r="C93" s="51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0.8</v>
      </c>
      <c r="J93" s="10"/>
      <c r="K93" s="10"/>
      <c r="L93" s="10"/>
      <c r="M93" s="10">
        <f t="shared" si="3"/>
        <v>0.36000000000000004</v>
      </c>
      <c r="N93" s="38"/>
      <c r="O93" s="38"/>
      <c r="P93" s="38"/>
      <c r="Q93" s="27"/>
    </row>
    <row r="94" spans="1:17" customFormat="1" ht="15.75">
      <c r="A94" s="2">
        <v>300</v>
      </c>
      <c r="B94" s="30" t="str">
        <f>VLOOKUP(C94,Sheet1!$A$2:$B$1132,2,FALSE)</f>
        <v>ESSENTIAL</v>
      </c>
      <c r="C94" s="50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38"/>
      <c r="O94" s="38"/>
      <c r="P94" s="38"/>
      <c r="Q94" s="27"/>
    </row>
    <row r="95" spans="1:17" customFormat="1" ht="15.75">
      <c r="A95" s="2">
        <v>300</v>
      </c>
      <c r="B95" s="30" t="str">
        <f>VLOOKUP(C95,Sheet1!$A$2:$B$1132,2,FALSE)</f>
        <v>ESSENTIAL</v>
      </c>
      <c r="C95" s="51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38"/>
      <c r="O95" s="38"/>
      <c r="P95" s="38"/>
      <c r="Q95" s="27"/>
    </row>
    <row r="96" spans="1:17" customFormat="1" ht="15.75">
      <c r="A96" s="2">
        <v>300</v>
      </c>
      <c r="B96" s="30" t="str">
        <f>VLOOKUP(C96,Sheet1!$A$2:$B$1132,2,FALSE)</f>
        <v>ESSENTIAL</v>
      </c>
      <c r="C96" s="50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38"/>
      <c r="O96" s="38"/>
      <c r="P96" s="38"/>
      <c r="Q96" s="27"/>
    </row>
    <row r="97" spans="1:17" customFormat="1" ht="15.75">
      <c r="A97" s="2">
        <v>300</v>
      </c>
      <c r="B97" s="30" t="str">
        <f>VLOOKUP(C97,Sheet1!$A$2:$B$1132,2,FALSE)</f>
        <v>IMPORTANT</v>
      </c>
      <c r="C97" s="51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38"/>
      <c r="O97" s="38"/>
      <c r="P97" s="38"/>
      <c r="Q97" s="27"/>
    </row>
    <row r="98" spans="1:17" customFormat="1" ht="15.75">
      <c r="A98" s="2">
        <v>300</v>
      </c>
      <c r="B98" s="30" t="str">
        <f>VLOOKUP(C98,Sheet1!$A$2:$B$1132,2,FALSE)</f>
        <v>IMPORTANT</v>
      </c>
      <c r="C98" s="50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38"/>
      <c r="O98" s="38"/>
      <c r="P98" s="38"/>
      <c r="Q98" s="27"/>
    </row>
    <row r="99" spans="1:17" customFormat="1" ht="15.75">
      <c r="A99" s="2">
        <v>300</v>
      </c>
      <c r="B99" s="30" t="str">
        <f>VLOOKUP(C99,Sheet1!$A$2:$B$1132,2,FALSE)</f>
        <v>IMPORTANT</v>
      </c>
      <c r="C99" s="51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38"/>
      <c r="O99" s="38"/>
      <c r="P99" s="38"/>
      <c r="Q99" s="27"/>
    </row>
    <row r="100" spans="1:17" customFormat="1" ht="15.75">
      <c r="A100" s="2">
        <v>300</v>
      </c>
      <c r="B100" s="30" t="str">
        <f>VLOOKUP(C100,Sheet1!$A$2:$B$1132,2,FALSE)</f>
        <v>IMPORTANT</v>
      </c>
      <c r="C100" s="50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38"/>
      <c r="O100" s="38"/>
      <c r="P100" s="38"/>
      <c r="Q100" s="27"/>
    </row>
    <row r="101" spans="1:17" customFormat="1" ht="15.75" hidden="1">
      <c r="A101" s="2">
        <v>300</v>
      </c>
      <c r="B101" s="30" t="str">
        <f>VLOOKUP(C101,Sheet1!$A$2:$B$1132,2,FALSE)</f>
        <v>IMPORTANT</v>
      </c>
      <c r="C101" s="50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38"/>
      <c r="O101" s="38"/>
      <c r="P101" s="38"/>
      <c r="Q101" s="27"/>
    </row>
    <row r="102" spans="1:17" customFormat="1" ht="15.75">
      <c r="A102" s="2">
        <v>300</v>
      </c>
      <c r="B102" s="30" t="str">
        <f>VLOOKUP(C102,Sheet1!$A$2:$B$1132,2,FALSE)</f>
        <v>ESSENTIAL</v>
      </c>
      <c r="C102" s="50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38"/>
      <c r="O102" s="38"/>
      <c r="P102" s="38"/>
      <c r="Q102" s="27"/>
    </row>
    <row r="103" spans="1:17" customFormat="1" ht="15.75">
      <c r="A103" s="2">
        <v>300</v>
      </c>
      <c r="B103" s="30" t="str">
        <f>VLOOKUP(C103,Sheet1!$A$2:$B$1132,2,FALSE)</f>
        <v>ESSENTIAL</v>
      </c>
      <c r="C103" s="51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38"/>
      <c r="O103" s="38"/>
      <c r="P103" s="38"/>
      <c r="Q103" s="27"/>
    </row>
    <row r="104" spans="1:17" customFormat="1" ht="15.75">
      <c r="A104" s="2">
        <v>300</v>
      </c>
      <c r="B104" s="30" t="str">
        <f>VLOOKUP(C104,Sheet1!$A$2:$B$1132,2,FALSE)</f>
        <v>ESSENTIAL</v>
      </c>
      <c r="C104" s="50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38"/>
      <c r="O104" s="38"/>
      <c r="P104" s="38"/>
      <c r="Q104" s="27"/>
    </row>
    <row r="105" spans="1:17" customFormat="1" ht="15.75">
      <c r="A105" s="2">
        <v>300</v>
      </c>
      <c r="B105" s="30" t="str">
        <f>VLOOKUP(C105,Sheet1!$A$2:$B$1132,2,FALSE)</f>
        <v>VITAL</v>
      </c>
      <c r="C105" s="51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38"/>
      <c r="O105" s="38"/>
      <c r="P105" s="38"/>
      <c r="Q105" s="27"/>
    </row>
    <row r="106" spans="1:17" customFormat="1" ht="15.75">
      <c r="A106" s="2">
        <v>300</v>
      </c>
      <c r="B106" s="30" t="str">
        <f>VLOOKUP(C106,Sheet1!$A$2:$B$1132,2,FALSE)</f>
        <v>IMPORTANT</v>
      </c>
      <c r="C106" s="51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38"/>
      <c r="O106" s="38"/>
      <c r="P106" s="38"/>
      <c r="Q106" s="27"/>
    </row>
    <row r="107" spans="1:17" customFormat="1" ht="15.75">
      <c r="A107" s="2">
        <v>300</v>
      </c>
      <c r="B107" s="30" t="str">
        <f>VLOOKUP(C107,Sheet1!$A$2:$B$1132,2,FALSE)</f>
        <v>IMPORTANT</v>
      </c>
      <c r="C107" s="50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38"/>
      <c r="O107" s="38"/>
      <c r="P107" s="38"/>
      <c r="Q107" s="27"/>
    </row>
    <row r="108" spans="1:17" ht="15.75" hidden="1">
      <c r="A108" s="30">
        <v>500</v>
      </c>
      <c r="B108" s="30" t="str">
        <f>VLOOKUP(C108,Sheet1!$A$2:$B$1132,2,FALSE)</f>
        <v>VITAL</v>
      </c>
      <c r="C108" s="49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0.3</v>
      </c>
      <c r="K108" s="28"/>
      <c r="L108" s="28"/>
      <c r="M108" s="28">
        <f t="shared" si="3"/>
        <v>0.68399999999999994</v>
      </c>
    </row>
    <row r="109" spans="1:17" ht="15.75" hidden="1">
      <c r="A109" s="30">
        <v>500</v>
      </c>
      <c r="B109" s="30" t="str">
        <f>VLOOKUP(C109,Sheet1!$A$2:$B$1132,2,FALSE)</f>
        <v>VITAL</v>
      </c>
      <c r="C109" s="52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0.3</v>
      </c>
      <c r="K109" s="28"/>
      <c r="L109" s="28"/>
      <c r="M109" s="28">
        <f t="shared" si="3"/>
        <v>0.68399999999999994</v>
      </c>
    </row>
    <row r="110" spans="1:17" customFormat="1" ht="15.75" hidden="1">
      <c r="A110" s="2">
        <v>500</v>
      </c>
      <c r="B110" s="30" t="str">
        <f>VLOOKUP(C110,Sheet1!$A$2:$B$1132,2,FALSE)</f>
        <v>ESSENTIAL</v>
      </c>
      <c r="C110" s="50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38"/>
      <c r="O110" s="38"/>
      <c r="P110" s="38"/>
      <c r="Q110" s="27"/>
    </row>
    <row r="111" spans="1:17" customFormat="1" ht="15.75" hidden="1">
      <c r="A111" s="2">
        <v>500</v>
      </c>
      <c r="B111" s="30" t="str">
        <f>VLOOKUP(C111,Sheet1!$A$2:$B$1132,2,FALSE)</f>
        <v>ESSENTIAL</v>
      </c>
      <c r="C111" s="51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38"/>
      <c r="O111" s="38"/>
      <c r="P111" s="38"/>
      <c r="Q111" s="27"/>
    </row>
    <row r="112" spans="1:17" customFormat="1" ht="15.75" hidden="1">
      <c r="A112" s="2">
        <v>500</v>
      </c>
      <c r="B112" s="30" t="str">
        <f>VLOOKUP(C112,Sheet1!$A$2:$B$1132,2,FALSE)</f>
        <v>ESSENTIAL</v>
      </c>
      <c r="C112" s="50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10"/>
      <c r="L112" s="10"/>
      <c r="M112" s="10">
        <f t="shared" si="3"/>
        <v>0.88</v>
      </c>
      <c r="N112" s="38"/>
      <c r="O112" s="38"/>
      <c r="P112" s="38"/>
      <c r="Q112" s="27"/>
    </row>
    <row r="113" spans="1:17" customFormat="1" ht="15.75" hidden="1">
      <c r="A113" s="2">
        <v>500</v>
      </c>
      <c r="B113" s="30" t="str">
        <f>VLOOKUP(C113,Sheet1!$A$2:$B$1132,2,FALSE)</f>
        <v>ESSENTIAL</v>
      </c>
      <c r="C113" s="51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10"/>
      <c r="L113" s="10"/>
      <c r="M113" s="10">
        <f t="shared" si="3"/>
        <v>0.88</v>
      </c>
      <c r="N113" s="38"/>
      <c r="O113" s="38"/>
      <c r="P113" s="38"/>
      <c r="Q113" s="27"/>
    </row>
    <row r="114" spans="1:17" customFormat="1" ht="15.75" hidden="1">
      <c r="A114" s="2">
        <v>500</v>
      </c>
      <c r="B114" s="30" t="str">
        <f>VLOOKUP(C114,Sheet1!$A$2:$B$1132,2,FALSE)</f>
        <v>ESSENTIAL</v>
      </c>
      <c r="C114" s="50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10"/>
      <c r="L114" s="10"/>
      <c r="M114" s="10">
        <f t="shared" si="3"/>
        <v>0.88</v>
      </c>
      <c r="N114" s="38"/>
      <c r="O114" s="38"/>
      <c r="P114" s="38"/>
      <c r="Q114" s="27"/>
    </row>
    <row r="115" spans="1:17" customFormat="1" ht="15.75" hidden="1">
      <c r="A115" s="2">
        <v>500</v>
      </c>
      <c r="B115" s="30" t="str">
        <f>VLOOKUP(C115,Sheet1!$A$2:$B$1132,2,FALSE)</f>
        <v>ESSENTIAL</v>
      </c>
      <c r="C115" s="51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10"/>
      <c r="L115" s="10"/>
      <c r="M115" s="10">
        <f t="shared" si="3"/>
        <v>0.88</v>
      </c>
      <c r="N115" s="38"/>
      <c r="O115" s="38"/>
      <c r="P115" s="38"/>
      <c r="Q115" s="27"/>
    </row>
    <row r="116" spans="1:17" customFormat="1" ht="15.75" hidden="1">
      <c r="A116" s="2">
        <v>500</v>
      </c>
      <c r="B116" s="30" t="str">
        <f>VLOOKUP(C116,Sheet1!$A$2:$B$1132,2,FALSE)</f>
        <v>NORMAL</v>
      </c>
      <c r="C116" s="50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38"/>
      <c r="O116" s="38"/>
      <c r="P116" s="38"/>
      <c r="Q116" s="27"/>
    </row>
    <row r="117" spans="1:17" customFormat="1" ht="15.75" hidden="1">
      <c r="A117" s="2">
        <v>500</v>
      </c>
      <c r="B117" s="30" t="str">
        <f>VLOOKUP(C117,Sheet1!$A$2:$B$1132,2,FALSE)</f>
        <v>NORMAL</v>
      </c>
      <c r="C117" s="51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38"/>
      <c r="O117" s="38"/>
      <c r="P117" s="38"/>
      <c r="Q117" s="27"/>
    </row>
    <row r="118" spans="1:17" customFormat="1" ht="15.75" hidden="1">
      <c r="A118" s="2">
        <v>500</v>
      </c>
      <c r="B118" s="30" t="str">
        <f>VLOOKUP(C118,Sheet1!$A$2:$B$1132,2,FALSE)</f>
        <v>NORMAL</v>
      </c>
      <c r="C118" s="50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38"/>
      <c r="O118" s="38"/>
      <c r="P118" s="38"/>
      <c r="Q118" s="27"/>
    </row>
    <row r="119" spans="1:17" customFormat="1" ht="15.75" hidden="1">
      <c r="A119" s="2">
        <v>500</v>
      </c>
      <c r="B119" s="30" t="str">
        <f>VLOOKUP(C119,Sheet1!$A$2:$B$1132,2,FALSE)</f>
        <v>NORMAL</v>
      </c>
      <c r="C119" s="51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38"/>
      <c r="O119" s="38"/>
      <c r="P119" s="38"/>
      <c r="Q119" s="27"/>
    </row>
    <row r="120" spans="1:17" customFormat="1" ht="15.75" hidden="1">
      <c r="A120" s="2">
        <v>500</v>
      </c>
      <c r="B120" s="30" t="str">
        <f>VLOOKUP(C120,Sheet1!$A$2:$B$1132,2,FALSE)</f>
        <v>NORMAL</v>
      </c>
      <c r="C120" s="50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38"/>
      <c r="O120" s="38"/>
      <c r="P120" s="38"/>
      <c r="Q120" s="27"/>
    </row>
    <row r="121" spans="1:17" customFormat="1" ht="15.75" hidden="1">
      <c r="A121" s="2">
        <v>500</v>
      </c>
      <c r="B121" s="30" t="str">
        <f>VLOOKUP(C121,Sheet1!$A$2:$B$1132,2,FALSE)</f>
        <v>NORMAL</v>
      </c>
      <c r="C121" s="51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38"/>
      <c r="O121" s="38"/>
      <c r="P121" s="38"/>
      <c r="Q121" s="27"/>
    </row>
    <row r="122" spans="1:17" customFormat="1" ht="15.75" hidden="1">
      <c r="A122" s="2">
        <v>500</v>
      </c>
      <c r="B122" s="30" t="str">
        <f>VLOOKUP(C122,Sheet1!$A$2:$B$1132,2,FALSE)</f>
        <v>NORMAL</v>
      </c>
      <c r="C122" s="50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38"/>
      <c r="O122" s="38"/>
      <c r="P122" s="38"/>
      <c r="Q122" s="27"/>
    </row>
    <row r="123" spans="1:17" customFormat="1" ht="15.75" hidden="1">
      <c r="A123" s="2">
        <v>500</v>
      </c>
      <c r="B123" s="30" t="str">
        <f>VLOOKUP(C123,Sheet1!$A$2:$B$1132,2,FALSE)</f>
        <v>NORMAL</v>
      </c>
      <c r="C123" s="51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38"/>
      <c r="O123" s="38"/>
      <c r="P123" s="38"/>
      <c r="Q123" s="27"/>
    </row>
    <row r="124" spans="1:17" customFormat="1" ht="15.75" hidden="1">
      <c r="A124" s="2">
        <v>500</v>
      </c>
      <c r="B124" s="30" t="str">
        <f>VLOOKUP(C124,Sheet1!$A$2:$B$1132,2,FALSE)</f>
        <v>ESSENTIAL</v>
      </c>
      <c r="C124" s="51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10"/>
      <c r="L124" s="10"/>
      <c r="M124" s="10">
        <f t="shared" si="3"/>
        <v>0.88</v>
      </c>
      <c r="N124" s="38"/>
      <c r="O124" s="38"/>
      <c r="P124" s="38"/>
      <c r="Q124" s="27"/>
    </row>
    <row r="125" spans="1:17" customFormat="1" ht="15.75" hidden="1">
      <c r="A125" s="2">
        <v>500</v>
      </c>
      <c r="B125" s="30" t="str">
        <f>VLOOKUP(C125,Sheet1!$A$2:$B$1132,2,FALSE)</f>
        <v>ESSENTIAL</v>
      </c>
      <c r="C125" s="50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10"/>
      <c r="L125" s="10"/>
      <c r="M125" s="10">
        <f t="shared" si="3"/>
        <v>0.88</v>
      </c>
      <c r="N125" s="38"/>
      <c r="O125" s="38"/>
      <c r="P125" s="38"/>
      <c r="Q125" s="27"/>
    </row>
    <row r="126" spans="1:17" customFormat="1" ht="15.75" hidden="1">
      <c r="A126" s="2">
        <v>500</v>
      </c>
      <c r="B126" s="30" t="str">
        <f>VLOOKUP(C126,Sheet1!$A$2:$B$1132,2,FALSE)</f>
        <v>ESSENTIAL</v>
      </c>
      <c r="C126" s="51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10"/>
      <c r="L126" s="10"/>
      <c r="M126" s="10">
        <f t="shared" si="3"/>
        <v>0.88</v>
      </c>
      <c r="N126" s="38"/>
      <c r="O126" s="38"/>
      <c r="P126" s="38"/>
      <c r="Q126" s="27"/>
    </row>
    <row r="127" spans="1:17" customFormat="1" ht="15.75" hidden="1">
      <c r="A127" s="2">
        <v>500</v>
      </c>
      <c r="B127" s="30" t="str">
        <f>VLOOKUP(C127,Sheet1!$A$2:$B$1132,2,FALSE)</f>
        <v>ESSENTIAL</v>
      </c>
      <c r="C127" s="50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10"/>
      <c r="L127" s="10"/>
      <c r="M127" s="10">
        <f t="shared" si="3"/>
        <v>0.88</v>
      </c>
      <c r="N127" s="38"/>
      <c r="O127" s="38"/>
      <c r="P127" s="38"/>
      <c r="Q127" s="27"/>
    </row>
    <row r="128" spans="1:17" customFormat="1" ht="15.75" hidden="1">
      <c r="A128" s="2">
        <v>500</v>
      </c>
      <c r="B128" s="30" t="str">
        <f>VLOOKUP(C128,Sheet1!$A$2:$B$1132,2,FALSE)</f>
        <v>ESSENTIAL</v>
      </c>
      <c r="C128" s="51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10"/>
      <c r="L128" s="10"/>
      <c r="M128" s="10">
        <f t="shared" si="3"/>
        <v>0.88</v>
      </c>
      <c r="N128" s="38"/>
      <c r="O128" s="38"/>
      <c r="P128" s="38"/>
      <c r="Q128" s="27"/>
    </row>
    <row r="129" spans="1:17" customFormat="1" ht="15.75" hidden="1">
      <c r="A129" s="2">
        <v>500</v>
      </c>
      <c r="B129" s="30" t="str">
        <f>VLOOKUP(C129,Sheet1!$A$2:$B$1132,2,FALSE)</f>
        <v>ESSENTIAL</v>
      </c>
      <c r="C129" s="50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10"/>
      <c r="L129" s="10"/>
      <c r="M129" s="10">
        <f t="shared" si="3"/>
        <v>0.88</v>
      </c>
      <c r="N129" s="38"/>
      <c r="O129" s="38"/>
      <c r="P129" s="38"/>
      <c r="Q129" s="27"/>
    </row>
    <row r="130" spans="1:17" ht="15.75" hidden="1">
      <c r="A130" s="30">
        <v>500</v>
      </c>
      <c r="B130" s="30" t="str">
        <f>VLOOKUP(C130,Sheet1!$A$2:$B$1132,2,FALSE)</f>
        <v>VITAL</v>
      </c>
      <c r="C130" s="49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</row>
    <row r="131" spans="1:17" ht="15.75" hidden="1">
      <c r="A131" s="30">
        <v>500</v>
      </c>
      <c r="B131" s="30" t="str">
        <f>VLOOKUP(C131,Sheet1!$A$2:$B$1132,2,FALSE)</f>
        <v>VITAL</v>
      </c>
      <c r="C131" s="52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</row>
    <row r="132" spans="1:17" customFormat="1" ht="15.75" hidden="1">
      <c r="A132" s="2">
        <v>500</v>
      </c>
      <c r="B132" s="30" t="str">
        <f>VLOOKUP(C132,Sheet1!$A$2:$B$1132,2,FALSE)</f>
        <v>IMPORTANT</v>
      </c>
      <c r="C132" s="50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38"/>
      <c r="O132" s="38"/>
      <c r="P132" s="38"/>
      <c r="Q132" s="27"/>
    </row>
    <row r="133" spans="1:17" customFormat="1" ht="15.75" hidden="1">
      <c r="A133" s="2">
        <v>500</v>
      </c>
      <c r="B133" s="30" t="str">
        <f>VLOOKUP(C133,Sheet1!$A$2:$B$1132,2,FALSE)</f>
        <v>IMPORTANT</v>
      </c>
      <c r="C133" s="51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38"/>
      <c r="O133" s="38"/>
      <c r="P133" s="38"/>
      <c r="Q133" s="27"/>
    </row>
    <row r="134" spans="1:17" ht="15.75" hidden="1">
      <c r="A134" s="30">
        <v>500</v>
      </c>
      <c r="B134" s="30" t="str">
        <f>VLOOKUP(C134,Sheet1!$A$2:$B$1132,2,FALSE)</f>
        <v>VITAL</v>
      </c>
      <c r="C134" s="49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/>
      <c r="L134" s="28"/>
      <c r="M134" s="28">
        <f t="shared" si="3"/>
        <v>0.88</v>
      </c>
    </row>
    <row r="135" spans="1:17" ht="15.75" hidden="1">
      <c r="A135" s="30">
        <v>500</v>
      </c>
      <c r="B135" s="30" t="str">
        <f>VLOOKUP(C135,Sheet1!$A$2:$B$1132,2,FALSE)</f>
        <v>VITAL</v>
      </c>
      <c r="C135" s="49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/>
      <c r="L135" s="28"/>
      <c r="M135" s="28">
        <f t="shared" si="3"/>
        <v>0.88</v>
      </c>
    </row>
    <row r="136" spans="1:17" ht="15.75" hidden="1">
      <c r="A136" s="30">
        <v>500</v>
      </c>
      <c r="B136" s="30" t="str">
        <f>VLOOKUP(C136,Sheet1!$A$2:$B$1132,2,FALSE)</f>
        <v>VITAL</v>
      </c>
      <c r="C136" s="52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/>
      <c r="L136" s="28"/>
      <c r="M136" s="28">
        <f t="shared" ref="M136:M199" si="4">SUMPRODUCT(H136:L136,$AA$2:$AE$2)</f>
        <v>0.88</v>
      </c>
    </row>
    <row r="137" spans="1:17" ht="15.75" hidden="1">
      <c r="A137" s="30">
        <v>500</v>
      </c>
      <c r="B137" s="30" t="str">
        <f>VLOOKUP(C137,Sheet1!$A$2:$B$1132,2,FALSE)</f>
        <v>VITAL</v>
      </c>
      <c r="C137" s="52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/>
      <c r="L137" s="28"/>
      <c r="M137" s="28">
        <f t="shared" si="4"/>
        <v>0.88</v>
      </c>
    </row>
    <row r="138" spans="1:17" ht="15.75" hidden="1">
      <c r="A138" s="30">
        <v>500</v>
      </c>
      <c r="B138" s="30" t="str">
        <f>VLOOKUP(C138,Sheet1!$A$2:$B$1132,2,FALSE)</f>
        <v>VITAL</v>
      </c>
      <c r="C138" s="52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/>
      <c r="L138" s="28"/>
      <c r="M138" s="28">
        <f t="shared" si="4"/>
        <v>0.88</v>
      </c>
    </row>
    <row r="139" spans="1:17" customFormat="1" ht="15.75" hidden="1">
      <c r="A139" s="2">
        <v>500</v>
      </c>
      <c r="B139" s="30" t="str">
        <f>VLOOKUP(C139,Sheet1!$A$2:$B$1132,2,FALSE)</f>
        <v>IMPORTANT</v>
      </c>
      <c r="C139" s="51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38"/>
      <c r="O139" s="38"/>
      <c r="P139" s="38"/>
      <c r="Q139" s="27"/>
    </row>
    <row r="140" spans="1:17" customFormat="1" ht="15.75" hidden="1">
      <c r="A140" s="2">
        <v>500</v>
      </c>
      <c r="B140" s="30" t="str">
        <f>VLOOKUP(C140,Sheet1!$A$2:$B$1132,2,FALSE)</f>
        <v>IMPORTANT</v>
      </c>
      <c r="C140" s="51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10"/>
      <c r="L140" s="10"/>
      <c r="M140" s="10">
        <f t="shared" si="4"/>
        <v>0.88</v>
      </c>
      <c r="N140" s="38"/>
      <c r="O140" s="38"/>
      <c r="P140" s="38"/>
      <c r="Q140" s="27"/>
    </row>
    <row r="141" spans="1:17" ht="15.75" hidden="1">
      <c r="A141" s="30">
        <v>500</v>
      </c>
      <c r="B141" s="30" t="str">
        <f>VLOOKUP(C141,Sheet1!$A$2:$B$1132,2,FALSE)</f>
        <v>VITAL</v>
      </c>
      <c r="C141" s="52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/>
      <c r="L141" s="28"/>
      <c r="M141" s="28">
        <f t="shared" si="4"/>
        <v>0.88</v>
      </c>
    </row>
    <row r="142" spans="1:17" ht="15.75" hidden="1">
      <c r="A142" s="30">
        <v>500</v>
      </c>
      <c r="B142" s="30" t="str">
        <f>VLOOKUP(C142,Sheet1!$A$2:$B$1132,2,FALSE)</f>
        <v>VITAL</v>
      </c>
      <c r="C142" s="49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/>
      <c r="L142" s="28"/>
      <c r="M142" s="28">
        <f t="shared" si="4"/>
        <v>0.88</v>
      </c>
    </row>
    <row r="143" spans="1:17" customFormat="1" ht="15.75" hidden="1">
      <c r="A143" s="2">
        <v>500</v>
      </c>
      <c r="B143" s="30" t="str">
        <f>VLOOKUP(C143,Sheet1!$A$2:$B$1132,2,FALSE)</f>
        <v>NORMAL</v>
      </c>
      <c r="C143" s="50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38"/>
      <c r="O143" s="38"/>
      <c r="P143" s="38"/>
      <c r="Q143" s="27"/>
    </row>
    <row r="144" spans="1:17" customFormat="1" ht="15.75" hidden="1">
      <c r="A144" s="2">
        <v>500</v>
      </c>
      <c r="B144" s="30" t="str">
        <f>VLOOKUP(C144,Sheet1!$A$2:$B$1132,2,FALSE)</f>
        <v>ESSENTIAL</v>
      </c>
      <c r="C144" s="50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38"/>
      <c r="O144" s="38"/>
      <c r="P144" s="38"/>
      <c r="Q144" s="27"/>
    </row>
    <row r="145" spans="1:17" customFormat="1" ht="15.75" hidden="1">
      <c r="A145" s="2">
        <v>500</v>
      </c>
      <c r="B145" s="30" t="str">
        <f>VLOOKUP(C145,Sheet1!$A$2:$B$1132,2,FALSE)</f>
        <v>ESSENTIAL</v>
      </c>
      <c r="C145" s="51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38"/>
      <c r="O145" s="38"/>
      <c r="P145" s="38"/>
      <c r="Q145" s="27"/>
    </row>
    <row r="146" spans="1:17" customFormat="1" ht="15.75" hidden="1">
      <c r="A146" s="2">
        <v>500</v>
      </c>
      <c r="B146" s="30" t="str">
        <f>VLOOKUP(C146,Sheet1!$A$2:$B$1132,2,FALSE)</f>
        <v>ESSENTIAL</v>
      </c>
      <c r="C146" s="50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38"/>
      <c r="O146" s="38"/>
      <c r="P146" s="38"/>
      <c r="Q146" s="27"/>
    </row>
    <row r="147" spans="1:17" customFormat="1" ht="15.75" hidden="1">
      <c r="A147" s="2">
        <v>500</v>
      </c>
      <c r="B147" s="30" t="str">
        <f>VLOOKUP(C147,Sheet1!$A$2:$B$1132,2,FALSE)</f>
        <v>ESSENTIAL</v>
      </c>
      <c r="C147" s="51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38"/>
      <c r="O147" s="38"/>
      <c r="P147" s="38"/>
      <c r="Q147" s="27"/>
    </row>
    <row r="148" spans="1:17" customFormat="1" ht="15.75" hidden="1">
      <c r="A148" s="2">
        <v>500</v>
      </c>
      <c r="B148" s="30" t="str">
        <f>VLOOKUP(C148,Sheet1!$A$2:$B$1132,2,FALSE)</f>
        <v>ESSENTIAL</v>
      </c>
      <c r="C148" s="50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38"/>
      <c r="O148" s="38"/>
      <c r="P148" s="38"/>
      <c r="Q148" s="27"/>
    </row>
    <row r="149" spans="1:17" customFormat="1" ht="15.75" hidden="1">
      <c r="A149" s="2">
        <v>500</v>
      </c>
      <c r="B149" s="30" t="str">
        <f>VLOOKUP(C149,Sheet1!$A$2:$B$1132,2,FALSE)</f>
        <v>ESSENTIAL</v>
      </c>
      <c r="C149" s="51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38"/>
      <c r="O149" s="38"/>
      <c r="P149" s="38"/>
      <c r="Q149" s="27"/>
    </row>
    <row r="150" spans="1:17" ht="15.75" hidden="1">
      <c r="A150" s="30">
        <v>500</v>
      </c>
      <c r="B150" s="30" t="str">
        <f>VLOOKUP(C150,Sheet1!$A$2:$B$1132,2,FALSE)</f>
        <v>VITAL</v>
      </c>
      <c r="C150" s="49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</row>
    <row r="151" spans="1:17" customFormat="1" ht="15.75" hidden="1">
      <c r="A151" s="2">
        <v>600</v>
      </c>
      <c r="B151" s="30" t="str">
        <f>VLOOKUP(C151,Sheet1!$A$2:$B$1132,2,FALSE)</f>
        <v>ESSENTIAL</v>
      </c>
      <c r="C151" s="51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10"/>
      <c r="L151" s="10"/>
      <c r="M151" s="10">
        <f t="shared" si="4"/>
        <v>0.88</v>
      </c>
      <c r="N151" s="38"/>
      <c r="O151" s="38"/>
      <c r="P151" s="38"/>
      <c r="Q151" s="27"/>
    </row>
    <row r="152" spans="1:17" customFormat="1" ht="15.75" hidden="1">
      <c r="A152" s="2">
        <v>600</v>
      </c>
      <c r="B152" s="30" t="str">
        <f>VLOOKUP(C152,Sheet1!$A$2:$B$1132,2,FALSE)</f>
        <v>ESSENTIAL</v>
      </c>
      <c r="C152" s="50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10"/>
      <c r="L152" s="10"/>
      <c r="M152" s="10">
        <f t="shared" si="4"/>
        <v>0.88</v>
      </c>
      <c r="N152" s="38"/>
      <c r="O152" s="38"/>
      <c r="P152" s="38"/>
      <c r="Q152" s="27"/>
    </row>
    <row r="153" spans="1:17" customFormat="1" ht="15.75" hidden="1">
      <c r="A153" s="2">
        <v>600</v>
      </c>
      <c r="B153" s="30" t="str">
        <f>VLOOKUP(C153,Sheet1!$A$2:$B$1132,2,FALSE)</f>
        <v>ESSENTIAL</v>
      </c>
      <c r="C153" s="51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10"/>
      <c r="L153" s="10"/>
      <c r="M153" s="10">
        <f t="shared" si="4"/>
        <v>0.88</v>
      </c>
      <c r="N153" s="38"/>
      <c r="O153" s="38"/>
      <c r="P153" s="38"/>
      <c r="Q153" s="27"/>
    </row>
    <row r="154" spans="1:17" customFormat="1" ht="15.75" hidden="1">
      <c r="A154" s="2">
        <v>600</v>
      </c>
      <c r="B154" s="30" t="str">
        <f>VLOOKUP(C154,Sheet1!$A$2:$B$1132,2,FALSE)</f>
        <v>ESSENTIAL</v>
      </c>
      <c r="C154" s="50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10"/>
      <c r="L154" s="10"/>
      <c r="M154" s="10">
        <f t="shared" si="4"/>
        <v>0.88</v>
      </c>
      <c r="N154" s="38"/>
      <c r="O154" s="38"/>
      <c r="P154" s="38"/>
      <c r="Q154" s="27"/>
    </row>
    <row r="155" spans="1:17" customFormat="1" ht="15.75" hidden="1">
      <c r="A155" s="2">
        <v>600</v>
      </c>
      <c r="B155" s="30" t="str">
        <f>VLOOKUP(C155,Sheet1!$A$2:$B$1132,2,FALSE)</f>
        <v>ESSENTIAL</v>
      </c>
      <c r="C155" s="51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10"/>
      <c r="L155" s="10"/>
      <c r="M155" s="10">
        <f t="shared" si="4"/>
        <v>0.88</v>
      </c>
      <c r="N155" s="38"/>
      <c r="O155" s="38"/>
      <c r="P155" s="38"/>
      <c r="Q155" s="27"/>
    </row>
    <row r="156" spans="1:17" customFormat="1" ht="15.75" hidden="1">
      <c r="A156" s="2">
        <v>600</v>
      </c>
      <c r="B156" s="30" t="str">
        <f>VLOOKUP(C156,Sheet1!$A$2:$B$1132,2,FALSE)</f>
        <v>ESSENTIAL</v>
      </c>
      <c r="C156" s="50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10"/>
      <c r="L156" s="10"/>
      <c r="M156" s="10">
        <f t="shared" si="4"/>
        <v>0.88</v>
      </c>
      <c r="N156" s="38"/>
      <c r="O156" s="38"/>
      <c r="P156" s="38"/>
      <c r="Q156" s="27"/>
    </row>
    <row r="157" spans="1:17" customFormat="1" ht="15.75" hidden="1">
      <c r="A157" s="2">
        <v>600</v>
      </c>
      <c r="B157" s="30" t="str">
        <f>VLOOKUP(C157,Sheet1!$A$2:$B$1132,2,FALSE)</f>
        <v>ESSENTIAL</v>
      </c>
      <c r="C157" s="50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10"/>
      <c r="L157" s="10"/>
      <c r="M157" s="10">
        <f t="shared" si="4"/>
        <v>0.88</v>
      </c>
      <c r="N157" s="38"/>
      <c r="O157" s="38"/>
      <c r="P157" s="38"/>
      <c r="Q157" s="27"/>
    </row>
    <row r="158" spans="1:17" customFormat="1" ht="15.75" hidden="1">
      <c r="A158" s="2">
        <v>600</v>
      </c>
      <c r="B158" s="30" t="str">
        <f>VLOOKUP(C158,Sheet1!$A$2:$B$1132,2,FALSE)</f>
        <v>ESSENTIAL</v>
      </c>
      <c r="C158" s="51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10"/>
      <c r="L158" s="10"/>
      <c r="M158" s="10">
        <f t="shared" si="4"/>
        <v>0.88</v>
      </c>
      <c r="N158" s="38"/>
      <c r="O158" s="38"/>
      <c r="P158" s="38"/>
      <c r="Q158" s="27"/>
    </row>
    <row r="159" spans="1:17" customFormat="1" ht="15.75" hidden="1">
      <c r="A159" s="2">
        <v>600</v>
      </c>
      <c r="B159" s="30" t="str">
        <f>VLOOKUP(C159,Sheet1!$A$2:$B$1132,2,FALSE)</f>
        <v>ESSENTIAL</v>
      </c>
      <c r="C159" s="50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10"/>
      <c r="L159" s="10"/>
      <c r="M159" s="10">
        <f t="shared" si="4"/>
        <v>0.88</v>
      </c>
      <c r="N159" s="38"/>
      <c r="O159" s="38"/>
      <c r="P159" s="38"/>
      <c r="Q159" s="27"/>
    </row>
    <row r="160" spans="1:17" customFormat="1" ht="15.75" hidden="1">
      <c r="A160" s="2">
        <v>600</v>
      </c>
      <c r="B160" s="30" t="str">
        <f>VLOOKUP(C160,Sheet1!$A$2:$B$1132,2,FALSE)</f>
        <v>ESSENTIAL</v>
      </c>
      <c r="C160" s="51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10"/>
      <c r="L160" s="10"/>
      <c r="M160" s="10">
        <f t="shared" si="4"/>
        <v>0.88</v>
      </c>
      <c r="N160" s="38"/>
      <c r="O160" s="38"/>
      <c r="P160" s="38"/>
      <c r="Q160" s="27"/>
    </row>
    <row r="161" spans="1:17" customFormat="1" ht="15.75" hidden="1">
      <c r="A161" s="2">
        <v>600</v>
      </c>
      <c r="B161" s="30" t="str">
        <f>VLOOKUP(C161,Sheet1!$A$2:$B$1132,2,FALSE)</f>
        <v>ESSENTIAL</v>
      </c>
      <c r="C161" s="50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10"/>
      <c r="L161" s="10"/>
      <c r="M161" s="10">
        <f t="shared" si="4"/>
        <v>0.88</v>
      </c>
      <c r="N161" s="38"/>
      <c r="O161" s="38"/>
      <c r="P161" s="38"/>
      <c r="Q161" s="27"/>
    </row>
    <row r="162" spans="1:17" customFormat="1" ht="15.75" hidden="1">
      <c r="A162" s="2">
        <v>600</v>
      </c>
      <c r="B162" s="30" t="str">
        <f>VLOOKUP(C162,Sheet1!$A$2:$B$1132,2,FALSE)</f>
        <v>ESSENTIAL</v>
      </c>
      <c r="C162" s="51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10"/>
      <c r="L162" s="10"/>
      <c r="M162" s="10">
        <f t="shared" si="4"/>
        <v>0.88</v>
      </c>
      <c r="N162" s="38"/>
      <c r="O162" s="38"/>
      <c r="P162" s="38"/>
      <c r="Q162" s="27"/>
    </row>
    <row r="163" spans="1:17" customFormat="1" ht="15.75" hidden="1">
      <c r="A163" s="2">
        <v>600</v>
      </c>
      <c r="B163" s="30" t="str">
        <f>VLOOKUP(C163,Sheet1!$A$2:$B$1132,2,FALSE)</f>
        <v>VITAL</v>
      </c>
      <c r="C163" s="50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10"/>
      <c r="L163" s="10"/>
      <c r="M163" s="10">
        <f t="shared" si="4"/>
        <v>0.88</v>
      </c>
      <c r="N163" s="38"/>
      <c r="O163" s="38"/>
      <c r="P163" s="38"/>
      <c r="Q163" s="27"/>
    </row>
    <row r="164" spans="1:17" customFormat="1" ht="15.75" hidden="1">
      <c r="A164" s="2">
        <v>600</v>
      </c>
      <c r="B164" s="30" t="str">
        <f>VLOOKUP(C164,Sheet1!$A$2:$B$1132,2,FALSE)</f>
        <v>VITAL</v>
      </c>
      <c r="C164" s="51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10"/>
      <c r="L164" s="10"/>
      <c r="M164" s="10">
        <f t="shared" si="4"/>
        <v>0.88</v>
      </c>
      <c r="N164" s="38"/>
      <c r="O164" s="38"/>
      <c r="P164" s="38"/>
      <c r="Q164" s="27"/>
    </row>
    <row r="165" spans="1:17" customFormat="1" ht="15.75" hidden="1">
      <c r="A165" s="2">
        <v>600</v>
      </c>
      <c r="B165" s="30" t="str">
        <f>VLOOKUP(C165,Sheet1!$A$2:$B$1132,2,FALSE)</f>
        <v>IMPORTANT</v>
      </c>
      <c r="C165" s="50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38"/>
      <c r="O165" s="38"/>
      <c r="P165" s="38"/>
      <c r="Q165" s="27"/>
    </row>
    <row r="166" spans="1:17" customFormat="1" ht="15.75" hidden="1">
      <c r="A166" s="2">
        <v>600</v>
      </c>
      <c r="B166" s="30" t="str">
        <f>VLOOKUP(C166,Sheet1!$A$2:$B$1132,2,FALSE)</f>
        <v>IMPORTANT</v>
      </c>
      <c r="C166" s="51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38"/>
      <c r="O166" s="38"/>
      <c r="P166" s="38"/>
      <c r="Q166" s="27"/>
    </row>
    <row r="167" spans="1:17" customFormat="1" ht="15.75" hidden="1">
      <c r="A167" s="2">
        <v>600</v>
      </c>
      <c r="B167" s="30" t="str">
        <f>VLOOKUP(C167,Sheet1!$A$2:$B$1132,2,FALSE)</f>
        <v>IMPORTANT</v>
      </c>
      <c r="C167" s="50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38"/>
      <c r="O167" s="38"/>
      <c r="P167" s="38"/>
      <c r="Q167" s="27"/>
    </row>
    <row r="168" spans="1:17" customFormat="1" ht="15.75" hidden="1">
      <c r="A168" s="2">
        <v>600</v>
      </c>
      <c r="B168" s="30" t="str">
        <f>VLOOKUP(C168,Sheet1!$A$2:$B$1132,2,FALSE)</f>
        <v>IMPORTANT</v>
      </c>
      <c r="C168" s="51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38"/>
      <c r="O168" s="38"/>
      <c r="P168" s="38"/>
      <c r="Q168" s="27"/>
    </row>
    <row r="169" spans="1:17" customFormat="1" ht="15.75" hidden="1">
      <c r="A169" s="2">
        <v>600</v>
      </c>
      <c r="B169" s="30" t="str">
        <f>VLOOKUP(C169,Sheet1!$A$2:$B$1132,2,FALSE)</f>
        <v>IMPORTANT</v>
      </c>
      <c r="C169" s="50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38"/>
      <c r="O169" s="38"/>
      <c r="P169" s="38"/>
      <c r="Q169" s="27"/>
    </row>
    <row r="170" spans="1:17" customFormat="1" ht="15.75" hidden="1">
      <c r="A170" s="2">
        <v>600</v>
      </c>
      <c r="B170" s="30" t="str">
        <f>VLOOKUP(C170,Sheet1!$A$2:$B$1132,2,FALSE)</f>
        <v>IMPORTANT</v>
      </c>
      <c r="C170" s="51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38"/>
      <c r="O170" s="38"/>
      <c r="P170" s="38"/>
      <c r="Q170" s="27"/>
    </row>
    <row r="171" spans="1:17" customFormat="1" ht="15.75" hidden="1">
      <c r="A171" s="2">
        <v>600</v>
      </c>
      <c r="B171" s="30" t="str">
        <f>VLOOKUP(C171,Sheet1!$A$2:$B$1132,2,FALSE)</f>
        <v>NORMAL</v>
      </c>
      <c r="C171" s="50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10"/>
      <c r="L171" s="10"/>
      <c r="M171" s="10">
        <f t="shared" si="4"/>
        <v>0.88</v>
      </c>
      <c r="N171" s="38"/>
      <c r="O171" s="38"/>
      <c r="P171" s="38"/>
      <c r="Q171" s="27"/>
    </row>
    <row r="172" spans="1:17" customFormat="1" ht="15.75" hidden="1">
      <c r="A172" s="2">
        <v>600</v>
      </c>
      <c r="B172" s="30" t="str">
        <f>VLOOKUP(C172,Sheet1!$A$2:$B$1132,2,FALSE)</f>
        <v>NORMAL</v>
      </c>
      <c r="C172" s="51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10"/>
      <c r="L172" s="10"/>
      <c r="M172" s="10">
        <f t="shared" si="4"/>
        <v>0.88</v>
      </c>
      <c r="N172" s="38"/>
      <c r="O172" s="38"/>
      <c r="P172" s="38"/>
      <c r="Q172" s="27"/>
    </row>
    <row r="173" spans="1:17" customFormat="1" ht="15.75" hidden="1">
      <c r="A173" s="2">
        <v>600</v>
      </c>
      <c r="B173" s="30" t="str">
        <f>VLOOKUP(C173,Sheet1!$A$2:$B$1132,2,FALSE)</f>
        <v>NORMAL</v>
      </c>
      <c r="C173" s="50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10"/>
      <c r="L173" s="10"/>
      <c r="M173" s="10">
        <f t="shared" si="4"/>
        <v>0.88</v>
      </c>
      <c r="N173" s="38"/>
      <c r="O173" s="38"/>
      <c r="P173" s="38"/>
      <c r="Q173" s="27"/>
    </row>
    <row r="174" spans="1:17" customFormat="1" ht="15.75" hidden="1">
      <c r="A174" s="2">
        <v>600</v>
      </c>
      <c r="B174" s="30" t="str">
        <f>VLOOKUP(C174,Sheet1!$A$2:$B$1132,2,FALSE)</f>
        <v>NORMAL</v>
      </c>
      <c r="C174" s="51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10"/>
      <c r="L174" s="10"/>
      <c r="M174" s="10">
        <f t="shared" si="4"/>
        <v>0.88</v>
      </c>
      <c r="N174" s="38"/>
      <c r="O174" s="38"/>
      <c r="P174" s="38"/>
      <c r="Q174" s="27"/>
    </row>
    <row r="175" spans="1:17" customFormat="1" ht="15.75" hidden="1">
      <c r="A175" s="2">
        <v>600</v>
      </c>
      <c r="B175" s="30" t="str">
        <f>VLOOKUP(C175,Sheet1!$A$2:$B$1132,2,FALSE)</f>
        <v>NORMAL</v>
      </c>
      <c r="C175" s="50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10"/>
      <c r="L175" s="10"/>
      <c r="M175" s="10">
        <f t="shared" si="4"/>
        <v>0.88</v>
      </c>
      <c r="N175" s="38"/>
      <c r="O175" s="38"/>
      <c r="P175" s="38"/>
      <c r="Q175" s="27"/>
    </row>
    <row r="176" spans="1:17" customFormat="1" ht="15.75" hidden="1">
      <c r="A176" s="2">
        <v>600</v>
      </c>
      <c r="B176" s="30" t="str">
        <f>VLOOKUP(C176,Sheet1!$A$2:$B$1132,2,FALSE)</f>
        <v>NORMAL</v>
      </c>
      <c r="C176" s="51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10"/>
      <c r="L176" s="10"/>
      <c r="M176" s="10">
        <f t="shared" si="4"/>
        <v>0.88</v>
      </c>
      <c r="N176" s="38"/>
      <c r="O176" s="38"/>
      <c r="P176" s="38"/>
      <c r="Q176" s="27"/>
    </row>
    <row r="177" spans="1:17" customFormat="1" ht="15.75" hidden="1">
      <c r="A177" s="2">
        <v>600</v>
      </c>
      <c r="B177" s="30" t="str">
        <f>VLOOKUP(C177,Sheet1!$A$2:$B$1132,2,FALSE)</f>
        <v>NORMAL</v>
      </c>
      <c r="C177" s="50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10"/>
      <c r="L177" s="10"/>
      <c r="M177" s="10">
        <f t="shared" si="4"/>
        <v>0.88</v>
      </c>
      <c r="N177" s="38"/>
      <c r="O177" s="38"/>
      <c r="P177" s="38"/>
      <c r="Q177" s="27"/>
    </row>
    <row r="178" spans="1:17" customFormat="1" ht="15.75" hidden="1">
      <c r="A178" s="2">
        <v>600</v>
      </c>
      <c r="B178" s="30" t="str">
        <f>VLOOKUP(C178,Sheet1!$A$2:$B$1132,2,FALSE)</f>
        <v>NORMAL</v>
      </c>
      <c r="C178" s="51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10"/>
      <c r="L178" s="10"/>
      <c r="M178" s="10">
        <f t="shared" si="4"/>
        <v>0.88</v>
      </c>
      <c r="N178" s="38"/>
      <c r="O178" s="38"/>
      <c r="P178" s="38"/>
      <c r="Q178" s="27"/>
    </row>
    <row r="179" spans="1:17" ht="15.75" hidden="1">
      <c r="A179" s="30">
        <v>600</v>
      </c>
      <c r="B179" s="30" t="str">
        <f>VLOOKUP(C179,Sheet1!$A$2:$B$1132,2,FALSE)</f>
        <v>VITAL</v>
      </c>
      <c r="C179" s="52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/>
      <c r="L179" s="28"/>
      <c r="M179" s="28">
        <f t="shared" si="4"/>
        <v>0.88</v>
      </c>
    </row>
    <row r="180" spans="1:17" ht="15.75" hidden="1">
      <c r="A180" s="30">
        <v>600</v>
      </c>
      <c r="B180" s="30" t="str">
        <f>VLOOKUP(C180,Sheet1!$A$2:$B$1132,2,FALSE)</f>
        <v>VITAL</v>
      </c>
      <c r="C180" s="49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/>
      <c r="L180" s="28"/>
      <c r="M180" s="28">
        <f t="shared" si="4"/>
        <v>0.88</v>
      </c>
    </row>
    <row r="181" spans="1:17" ht="15.75" hidden="1">
      <c r="A181" s="30">
        <v>600</v>
      </c>
      <c r="B181" s="30" t="str">
        <f>VLOOKUP(C181,Sheet1!$A$2:$B$1132,2,FALSE)</f>
        <v>VITAL</v>
      </c>
      <c r="C181" s="52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/>
      <c r="L181" s="28"/>
      <c r="M181" s="28">
        <f t="shared" si="4"/>
        <v>0.88</v>
      </c>
    </row>
    <row r="182" spans="1:17" ht="15.75" hidden="1">
      <c r="A182" s="30">
        <v>600</v>
      </c>
      <c r="B182" s="30" t="str">
        <f>VLOOKUP(C182,Sheet1!$A$2:$B$1132,2,FALSE)</f>
        <v>VITAL</v>
      </c>
      <c r="C182" s="49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/>
      <c r="L182" s="28"/>
      <c r="M182" s="28">
        <f t="shared" si="4"/>
        <v>0.88</v>
      </c>
    </row>
    <row r="183" spans="1:17" ht="15.75" hidden="1">
      <c r="A183" s="30">
        <v>600</v>
      </c>
      <c r="B183" s="30" t="str">
        <f>VLOOKUP(C183,Sheet1!$A$2:$B$1132,2,FALSE)</f>
        <v>VITAL</v>
      </c>
      <c r="C183" s="52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/>
      <c r="L183" s="28"/>
      <c r="M183" s="28">
        <f t="shared" si="4"/>
        <v>0.88</v>
      </c>
    </row>
    <row r="184" spans="1:17" ht="15.75" hidden="1">
      <c r="A184" s="30">
        <v>600</v>
      </c>
      <c r="B184" s="30" t="str">
        <f>VLOOKUP(C184,Sheet1!$A$2:$B$1132,2,FALSE)</f>
        <v>VITAL</v>
      </c>
      <c r="C184" s="49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/>
      <c r="L184" s="28"/>
      <c r="M184" s="28">
        <f t="shared" si="4"/>
        <v>0.88</v>
      </c>
    </row>
    <row r="185" spans="1:17" ht="15.75" hidden="1">
      <c r="A185" s="30">
        <v>600</v>
      </c>
      <c r="B185" s="30" t="str">
        <f>VLOOKUP(C185,Sheet1!$A$2:$B$1132,2,FALSE)</f>
        <v>VITAL</v>
      </c>
      <c r="C185" s="49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/>
      <c r="L185" s="28"/>
      <c r="M185" s="28">
        <f t="shared" si="4"/>
        <v>0.88</v>
      </c>
    </row>
    <row r="186" spans="1:17" ht="15.75" hidden="1">
      <c r="A186" s="30">
        <v>600</v>
      </c>
      <c r="B186" s="30" t="str">
        <f>VLOOKUP(C186,Sheet1!$A$2:$B$1132,2,FALSE)</f>
        <v>VITAL</v>
      </c>
      <c r="C186" s="49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/>
      <c r="L186" s="28"/>
      <c r="M186" s="28">
        <f t="shared" si="4"/>
        <v>0.88</v>
      </c>
    </row>
    <row r="187" spans="1:17" ht="15.75" hidden="1">
      <c r="A187" s="30">
        <v>600</v>
      </c>
      <c r="B187" s="30" t="str">
        <f>VLOOKUP(C187,Sheet1!$A$2:$B$1132,2,FALSE)</f>
        <v>VITAL</v>
      </c>
      <c r="C187" s="52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/>
      <c r="L187" s="28"/>
      <c r="M187" s="28">
        <f t="shared" si="4"/>
        <v>0.88</v>
      </c>
    </row>
    <row r="188" spans="1:17" ht="15.75" hidden="1">
      <c r="A188" s="30">
        <v>600</v>
      </c>
      <c r="B188" s="30" t="str">
        <f>VLOOKUP(C188,Sheet1!$A$2:$B$1132,2,FALSE)</f>
        <v>VITAL</v>
      </c>
      <c r="C188" s="52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/>
      <c r="L188" s="28"/>
      <c r="M188" s="28">
        <f t="shared" si="4"/>
        <v>0.88</v>
      </c>
    </row>
    <row r="189" spans="1:17" ht="15.75" hidden="1">
      <c r="A189" s="30">
        <v>600</v>
      </c>
      <c r="B189" s="30" t="str">
        <f>VLOOKUP(C189,Sheet1!$A$2:$B$1132,2,FALSE)</f>
        <v>VITAL</v>
      </c>
      <c r="C189" s="49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/>
      <c r="L189" s="28"/>
      <c r="M189" s="28">
        <f t="shared" si="4"/>
        <v>0.88</v>
      </c>
    </row>
    <row r="190" spans="1:17" ht="15.75" hidden="1">
      <c r="A190" s="30">
        <v>600</v>
      </c>
      <c r="B190" s="30" t="str">
        <f>VLOOKUP(C190,Sheet1!$A$2:$B$1132,2,FALSE)</f>
        <v>VITAL</v>
      </c>
      <c r="C190" s="52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/>
      <c r="L190" s="28"/>
      <c r="M190" s="28">
        <f t="shared" si="4"/>
        <v>0.88</v>
      </c>
    </row>
    <row r="191" spans="1:17" ht="15.75" hidden="1">
      <c r="A191" s="30">
        <v>600</v>
      </c>
      <c r="B191" s="30" t="str">
        <f>VLOOKUP(C191,Sheet1!$A$2:$B$1132,2,FALSE)</f>
        <v>VITAL</v>
      </c>
      <c r="C191" s="49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/>
      <c r="L191" s="28"/>
      <c r="M191" s="28">
        <f t="shared" si="4"/>
        <v>0.88</v>
      </c>
    </row>
    <row r="192" spans="1:17" ht="15.75" hidden="1">
      <c r="A192" s="30">
        <v>600</v>
      </c>
      <c r="B192" s="30" t="str">
        <f>VLOOKUP(C192,Sheet1!$A$2:$B$1132,2,FALSE)</f>
        <v>VITAL</v>
      </c>
      <c r="C192" s="52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/>
      <c r="L192" s="28"/>
      <c r="M192" s="28">
        <f t="shared" si="4"/>
        <v>0.88</v>
      </c>
    </row>
    <row r="193" spans="1:17" ht="15.75" hidden="1">
      <c r="A193" s="30">
        <v>600</v>
      </c>
      <c r="B193" s="30" t="str">
        <f>VLOOKUP(C193,Sheet1!$A$2:$B$1132,2,FALSE)</f>
        <v>VITAL</v>
      </c>
      <c r="C193" s="49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/>
      <c r="L193" s="28"/>
      <c r="M193" s="28">
        <f t="shared" si="4"/>
        <v>0.88</v>
      </c>
    </row>
    <row r="194" spans="1:17" ht="15.75" hidden="1">
      <c r="A194" s="30">
        <v>600</v>
      </c>
      <c r="B194" s="30" t="str">
        <f>VLOOKUP(C194,Sheet1!$A$2:$B$1132,2,FALSE)</f>
        <v>VITAL</v>
      </c>
      <c r="C194" s="52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/>
      <c r="L194" s="28"/>
      <c r="M194" s="28">
        <f t="shared" si="4"/>
        <v>0.88</v>
      </c>
    </row>
    <row r="195" spans="1:17" ht="15.75" hidden="1">
      <c r="A195" s="30">
        <v>600</v>
      </c>
      <c r="B195" s="30" t="str">
        <f>VLOOKUP(C195,Sheet1!$A$2:$B$1132,2,FALSE)</f>
        <v>VITAL</v>
      </c>
      <c r="C195" s="52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/>
      <c r="L195" s="28"/>
      <c r="M195" s="28">
        <f t="shared" si="4"/>
        <v>0.88</v>
      </c>
    </row>
    <row r="196" spans="1:17" ht="15.75" hidden="1">
      <c r="A196" s="30">
        <v>600</v>
      </c>
      <c r="B196" s="30" t="str">
        <f>VLOOKUP(C196,Sheet1!$A$2:$B$1132,2,FALSE)</f>
        <v>VITAL</v>
      </c>
      <c r="C196" s="49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/>
      <c r="L196" s="28"/>
      <c r="M196" s="28">
        <f t="shared" si="4"/>
        <v>0.88</v>
      </c>
    </row>
    <row r="197" spans="1:17" ht="15.75" hidden="1">
      <c r="A197" s="30">
        <v>600</v>
      </c>
      <c r="B197" s="30" t="str">
        <f>VLOOKUP(C197,Sheet1!$A$2:$B$1132,2,FALSE)</f>
        <v>VITAL</v>
      </c>
      <c r="C197" s="49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/>
      <c r="L197" s="28"/>
      <c r="M197" s="28">
        <f t="shared" si="4"/>
        <v>0.88</v>
      </c>
    </row>
    <row r="198" spans="1:17" customFormat="1" ht="15.75" hidden="1">
      <c r="A198" s="2">
        <v>600</v>
      </c>
      <c r="B198" s="30" t="str">
        <f>VLOOKUP(C198,Sheet1!$A$2:$B$1132,2,FALSE)</f>
        <v>NORMAL</v>
      </c>
      <c r="C198" s="50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10"/>
      <c r="L198" s="10"/>
      <c r="M198" s="10">
        <f t="shared" si="4"/>
        <v>0.88</v>
      </c>
      <c r="N198" s="38"/>
      <c r="O198" s="38"/>
      <c r="P198" s="38"/>
      <c r="Q198" s="27"/>
    </row>
    <row r="199" spans="1:17" customFormat="1" ht="15.75" hidden="1">
      <c r="A199" s="2">
        <v>600</v>
      </c>
      <c r="B199" s="30" t="str">
        <f>VLOOKUP(C199,Sheet1!$A$2:$B$1132,2,FALSE)</f>
        <v>IMPORTANT</v>
      </c>
      <c r="C199" s="50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38"/>
      <c r="O199" s="38"/>
      <c r="P199" s="38"/>
      <c r="Q199" s="27"/>
    </row>
    <row r="200" spans="1:17" ht="15.75" hidden="1">
      <c r="A200" s="30">
        <v>700</v>
      </c>
      <c r="B200" s="30" t="str">
        <f>VLOOKUP(C200,Sheet1!$A$2:$B$1132,2,FALSE)</f>
        <v>VITAL</v>
      </c>
      <c r="C200" s="49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/>
      <c r="L200" s="28"/>
      <c r="M200" s="28">
        <f t="shared" ref="M200:M263" si="5">SUMPRODUCT(H200:L200,$AA$2:$AE$2)</f>
        <v>0.88</v>
      </c>
    </row>
    <row r="201" spans="1:17" customFormat="1" ht="15.75" hidden="1">
      <c r="A201" s="2">
        <v>700</v>
      </c>
      <c r="B201" s="30" t="str">
        <f>VLOOKUP(C201,Sheet1!$A$2:$B$1132,2,FALSE)</f>
        <v>IMPORTANT</v>
      </c>
      <c r="C201" s="51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38"/>
      <c r="O201" s="38"/>
      <c r="P201" s="38"/>
      <c r="Q201" s="27"/>
    </row>
    <row r="202" spans="1:17" ht="15.75" hidden="1">
      <c r="A202" s="30">
        <v>700</v>
      </c>
      <c r="B202" s="30" t="str">
        <f>VLOOKUP(C202,Sheet1!$A$2:$B$1132,2,FALSE)</f>
        <v>VITAL</v>
      </c>
      <c r="C202" s="52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/>
      <c r="L202" s="28"/>
      <c r="M202" s="28">
        <f t="shared" si="5"/>
        <v>0.88</v>
      </c>
    </row>
    <row r="203" spans="1:17" ht="15.75" hidden="1">
      <c r="A203" s="30">
        <v>700</v>
      </c>
      <c r="B203" s="30" t="str">
        <f>VLOOKUP(C203,Sheet1!$A$2:$B$1132,2,FALSE)</f>
        <v>VITAL</v>
      </c>
      <c r="C203" s="49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/>
      <c r="L203" s="28"/>
      <c r="M203" s="28">
        <f t="shared" si="5"/>
        <v>0.88</v>
      </c>
    </row>
    <row r="204" spans="1:17" customFormat="1" ht="15.75" hidden="1">
      <c r="A204" s="2">
        <v>700</v>
      </c>
      <c r="B204" s="30" t="str">
        <f>VLOOKUP(C204,Sheet1!$A$2:$B$1132,2,FALSE)</f>
        <v>ESSENTIAL</v>
      </c>
      <c r="C204" s="50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10"/>
      <c r="L204" s="10"/>
      <c r="M204" s="10">
        <f t="shared" si="5"/>
        <v>0.88</v>
      </c>
      <c r="N204" s="38"/>
      <c r="O204" s="38"/>
      <c r="P204" s="38"/>
      <c r="Q204" s="27"/>
    </row>
    <row r="205" spans="1:17" customFormat="1" ht="15.75" hidden="1">
      <c r="A205" s="2">
        <v>700</v>
      </c>
      <c r="B205" s="30" t="str">
        <f>VLOOKUP(C205,Sheet1!$A$2:$B$1132,2,FALSE)</f>
        <v>ESSENTIAL</v>
      </c>
      <c r="C205" s="51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10"/>
      <c r="L205" s="10"/>
      <c r="M205" s="10">
        <f t="shared" si="5"/>
        <v>0.88</v>
      </c>
      <c r="N205" s="38"/>
      <c r="O205" s="38"/>
      <c r="P205" s="38"/>
      <c r="Q205" s="27"/>
    </row>
    <row r="206" spans="1:17" customFormat="1" ht="15.75" hidden="1">
      <c r="A206" s="2">
        <v>700</v>
      </c>
      <c r="B206" s="30" t="str">
        <f>VLOOKUP(C206,Sheet1!$A$2:$B$1132,2,FALSE)</f>
        <v>ESSENTIAL</v>
      </c>
      <c r="C206" s="50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10"/>
      <c r="L206" s="10"/>
      <c r="M206" s="10">
        <f t="shared" si="5"/>
        <v>0.88</v>
      </c>
      <c r="N206" s="38"/>
      <c r="O206" s="38"/>
      <c r="P206" s="38"/>
      <c r="Q206" s="27"/>
    </row>
    <row r="207" spans="1:17" customFormat="1" ht="15.75" hidden="1">
      <c r="A207" s="2">
        <v>700</v>
      </c>
      <c r="B207" s="30" t="str">
        <f>VLOOKUP(C207,Sheet1!$A$2:$B$1132,2,FALSE)</f>
        <v>ESSENTIAL</v>
      </c>
      <c r="C207" s="51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10"/>
      <c r="L207" s="10"/>
      <c r="M207" s="10">
        <f t="shared" si="5"/>
        <v>0.88</v>
      </c>
      <c r="N207" s="38"/>
      <c r="O207" s="38"/>
      <c r="P207" s="38"/>
      <c r="Q207" s="27"/>
    </row>
    <row r="208" spans="1:17" customFormat="1" ht="15.75" hidden="1">
      <c r="A208" s="2">
        <v>700</v>
      </c>
      <c r="B208" s="30" t="str">
        <f>VLOOKUP(C208,Sheet1!$A$2:$B$1132,2,FALSE)</f>
        <v>ESSENTIAL</v>
      </c>
      <c r="C208" s="50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10"/>
      <c r="L208" s="10"/>
      <c r="M208" s="10">
        <f t="shared" si="5"/>
        <v>0.88</v>
      </c>
      <c r="N208" s="38"/>
      <c r="O208" s="38"/>
      <c r="P208" s="38"/>
      <c r="Q208" s="27"/>
    </row>
    <row r="209" spans="1:17" customFormat="1" ht="15.75" hidden="1">
      <c r="A209" s="2">
        <v>700</v>
      </c>
      <c r="B209" s="30" t="str">
        <f>VLOOKUP(C209,Sheet1!$A$2:$B$1132,2,FALSE)</f>
        <v>VITAL</v>
      </c>
      <c r="C209" s="51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10"/>
      <c r="L209" s="10"/>
      <c r="M209" s="10">
        <f t="shared" si="5"/>
        <v>0.88</v>
      </c>
      <c r="N209" s="38"/>
      <c r="O209" s="38"/>
      <c r="P209" s="38"/>
      <c r="Q209" s="27"/>
    </row>
    <row r="210" spans="1:17" customFormat="1" ht="15.75" hidden="1">
      <c r="A210" s="2">
        <v>700</v>
      </c>
      <c r="B210" s="30" t="str">
        <f>VLOOKUP(C210,Sheet1!$A$2:$B$1132,2,FALSE)</f>
        <v>VITAL</v>
      </c>
      <c r="C210" s="50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10"/>
      <c r="L210" s="10"/>
      <c r="M210" s="10">
        <f t="shared" si="5"/>
        <v>0.88</v>
      </c>
      <c r="N210" s="38"/>
      <c r="O210" s="38"/>
      <c r="P210" s="38"/>
      <c r="Q210" s="27"/>
    </row>
    <row r="211" spans="1:17" customFormat="1" ht="15.75" hidden="1">
      <c r="A211" s="2">
        <v>700</v>
      </c>
      <c r="B211" s="30" t="str">
        <f>VLOOKUP(C211,Sheet1!$A$2:$B$1132,2,FALSE)</f>
        <v>VITAL</v>
      </c>
      <c r="C211" s="51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10"/>
      <c r="L211" s="10"/>
      <c r="M211" s="10">
        <f t="shared" si="5"/>
        <v>0.88</v>
      </c>
      <c r="N211" s="38"/>
      <c r="O211" s="38"/>
      <c r="P211" s="38"/>
      <c r="Q211" s="27"/>
    </row>
    <row r="212" spans="1:17" customFormat="1" ht="15.75" hidden="1">
      <c r="A212" s="2">
        <v>700</v>
      </c>
      <c r="B212" s="30" t="str">
        <f>VLOOKUP(C212,Sheet1!$A$2:$B$1132,2,FALSE)</f>
        <v>VITAL</v>
      </c>
      <c r="C212" s="51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10"/>
      <c r="L212" s="10"/>
      <c r="M212" s="10">
        <f t="shared" si="5"/>
        <v>0.88</v>
      </c>
      <c r="N212" s="38"/>
      <c r="O212" s="38"/>
      <c r="P212" s="38"/>
      <c r="Q212" s="27"/>
    </row>
    <row r="213" spans="1:17" ht="15.75" hidden="1">
      <c r="A213" s="30">
        <v>700</v>
      </c>
      <c r="B213" s="30" t="str">
        <f>VLOOKUP(C213,Sheet1!$A$2:$B$1132,2,FALSE)</f>
        <v>VITAL</v>
      </c>
      <c r="C213" s="49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/>
      <c r="L213" s="28"/>
      <c r="M213" s="28">
        <f t="shared" si="5"/>
        <v>0.88</v>
      </c>
    </row>
    <row r="214" spans="1:17" ht="15.75" hidden="1">
      <c r="A214" s="30">
        <v>700</v>
      </c>
      <c r="B214" s="30" t="str">
        <f>VLOOKUP(C214,Sheet1!$A$2:$B$1132,2,FALSE)</f>
        <v>VITAL</v>
      </c>
      <c r="C214" s="52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/>
      <c r="L214" s="28"/>
      <c r="M214" s="28">
        <f t="shared" si="5"/>
        <v>0.88</v>
      </c>
    </row>
    <row r="215" spans="1:17" ht="15.75" hidden="1">
      <c r="A215" s="30">
        <v>700</v>
      </c>
      <c r="B215" s="30" t="str">
        <f>VLOOKUP(C215,Sheet1!$A$2:$B$1132,2,FALSE)</f>
        <v>VITAL</v>
      </c>
      <c r="C215" s="52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/>
      <c r="L215" s="28"/>
      <c r="M215" s="28">
        <f t="shared" si="5"/>
        <v>0.88</v>
      </c>
    </row>
    <row r="216" spans="1:17" ht="15.75" hidden="1">
      <c r="A216" s="30">
        <v>700</v>
      </c>
      <c r="B216" s="30" t="str">
        <f>VLOOKUP(C216,Sheet1!$A$2:$B$1132,2,FALSE)</f>
        <v>VITAL</v>
      </c>
      <c r="C216" s="49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/>
      <c r="L216" s="28"/>
      <c r="M216" s="28">
        <f t="shared" si="5"/>
        <v>0.88</v>
      </c>
    </row>
    <row r="217" spans="1:17" ht="15.75" hidden="1">
      <c r="A217" s="30">
        <v>700</v>
      </c>
      <c r="B217" s="30" t="str">
        <f>VLOOKUP(C217,Sheet1!$A$2:$B$1132,2,FALSE)</f>
        <v>VITAL</v>
      </c>
      <c r="C217" s="49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/>
      <c r="L217" s="28"/>
      <c r="M217" s="28">
        <f t="shared" si="5"/>
        <v>0.88</v>
      </c>
    </row>
    <row r="218" spans="1:17" ht="15.75" hidden="1">
      <c r="A218" s="30">
        <v>700</v>
      </c>
      <c r="B218" s="30" t="str">
        <f>VLOOKUP(C218,Sheet1!$A$2:$B$1132,2,FALSE)</f>
        <v>VITAL</v>
      </c>
      <c r="C218" s="52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/>
      <c r="L218" s="28"/>
      <c r="M218" s="28">
        <f t="shared" si="5"/>
        <v>0.88</v>
      </c>
    </row>
    <row r="219" spans="1:17" ht="15.75" hidden="1">
      <c r="A219" s="30">
        <v>700</v>
      </c>
      <c r="B219" s="30" t="str">
        <f>VLOOKUP(C219,Sheet1!$A$2:$B$1132,2,FALSE)</f>
        <v>VITAL</v>
      </c>
      <c r="C219" s="52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/>
      <c r="L219" s="28"/>
      <c r="M219" s="28">
        <f t="shared" si="5"/>
        <v>0.88</v>
      </c>
    </row>
    <row r="220" spans="1:17" ht="15.75" hidden="1">
      <c r="A220" s="30">
        <v>700</v>
      </c>
      <c r="B220" s="30" t="str">
        <f>VLOOKUP(C220,Sheet1!$A$2:$B$1132,2,FALSE)</f>
        <v>VITAL</v>
      </c>
      <c r="C220" s="49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/>
      <c r="L220" s="28"/>
      <c r="M220" s="28">
        <f t="shared" si="5"/>
        <v>0.88</v>
      </c>
    </row>
    <row r="221" spans="1:17" customFormat="1" ht="15.75" hidden="1">
      <c r="A221" s="2">
        <v>700</v>
      </c>
      <c r="B221" s="30" t="str">
        <f>VLOOKUP(C221,Sheet1!$A$2:$B$1132,2,FALSE)</f>
        <v>ESSENTIAL</v>
      </c>
      <c r="C221" s="50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10"/>
      <c r="L221" s="10"/>
      <c r="M221" s="10">
        <f t="shared" si="5"/>
        <v>0.88</v>
      </c>
      <c r="N221" s="38"/>
      <c r="O221" s="38"/>
      <c r="P221" s="38"/>
      <c r="Q221" s="27"/>
    </row>
    <row r="222" spans="1:17" customFormat="1" ht="15.75" hidden="1">
      <c r="A222" s="2">
        <v>700</v>
      </c>
      <c r="B222" s="30" t="str">
        <f>VLOOKUP(C222,Sheet1!$A$2:$B$1132,2,FALSE)</f>
        <v>ESSENTIAL</v>
      </c>
      <c r="C222" s="51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10"/>
      <c r="L222" s="10"/>
      <c r="M222" s="10">
        <f t="shared" si="5"/>
        <v>0.88</v>
      </c>
      <c r="N222" s="38"/>
      <c r="O222" s="38"/>
      <c r="P222" s="38"/>
      <c r="Q222" s="27"/>
    </row>
    <row r="223" spans="1:17" customFormat="1" ht="15.75" hidden="1">
      <c r="A223" s="2">
        <v>700</v>
      </c>
      <c r="B223" s="30" t="str">
        <f>VLOOKUP(C223,Sheet1!$A$2:$B$1132,2,FALSE)</f>
        <v>IMPORTANT</v>
      </c>
      <c r="C223" s="50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10"/>
      <c r="L223" s="10"/>
      <c r="M223" s="10">
        <f t="shared" si="5"/>
        <v>0.88</v>
      </c>
      <c r="N223" s="38"/>
      <c r="O223" s="38"/>
      <c r="P223" s="38"/>
      <c r="Q223" s="27"/>
    </row>
    <row r="224" spans="1:17" customFormat="1" ht="15.75" hidden="1">
      <c r="A224" s="2">
        <v>700</v>
      </c>
      <c r="B224" s="30" t="str">
        <f>VLOOKUP(C224,Sheet1!$A$2:$B$1132,2,FALSE)</f>
        <v>ESSENTIAL</v>
      </c>
      <c r="C224" s="50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38"/>
      <c r="O224" s="38"/>
      <c r="P224" s="38"/>
      <c r="Q224" s="27"/>
    </row>
    <row r="225" spans="1:17" ht="15.75" hidden="1">
      <c r="A225" s="30">
        <v>700</v>
      </c>
      <c r="B225" s="30" t="str">
        <f>VLOOKUP(C225,Sheet1!$A$2:$B$1132,2,FALSE)</f>
        <v>VITAL</v>
      </c>
      <c r="C225" s="49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/>
      <c r="L225" s="28"/>
      <c r="M225" s="28">
        <f t="shared" si="5"/>
        <v>0.88</v>
      </c>
    </row>
    <row r="226" spans="1:17" ht="15.75" hidden="1">
      <c r="A226" s="30">
        <v>700</v>
      </c>
      <c r="B226" s="30" t="str">
        <f>VLOOKUP(C226,Sheet1!$A$2:$B$1132,2,FALSE)</f>
        <v>VITAL</v>
      </c>
      <c r="C226" s="52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/>
      <c r="L226" s="28"/>
      <c r="M226" s="28">
        <f t="shared" si="5"/>
        <v>0.88</v>
      </c>
    </row>
    <row r="227" spans="1:17" customFormat="1" ht="15.75" hidden="1">
      <c r="A227" s="2">
        <v>700</v>
      </c>
      <c r="B227" s="30" t="str">
        <f>VLOOKUP(C227,Sheet1!$A$2:$B$1132,2,FALSE)</f>
        <v>IMPORTANT</v>
      </c>
      <c r="C227" s="51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10"/>
      <c r="L227" s="10"/>
      <c r="M227" s="10">
        <f t="shared" si="5"/>
        <v>0.88</v>
      </c>
      <c r="N227" s="38"/>
      <c r="O227" s="38"/>
      <c r="P227" s="38"/>
      <c r="Q227" s="27"/>
    </row>
    <row r="228" spans="1:17" ht="15.75" hidden="1">
      <c r="A228" s="30">
        <v>700</v>
      </c>
      <c r="B228" s="30" t="str">
        <f>VLOOKUP(C228,Sheet1!$A$2:$B$1132,2,FALSE)</f>
        <v>VITAL</v>
      </c>
      <c r="C228" s="49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/>
      <c r="L228" s="28"/>
      <c r="M228" s="28">
        <f t="shared" si="5"/>
        <v>0.88</v>
      </c>
    </row>
    <row r="229" spans="1:17" ht="15.75" hidden="1">
      <c r="A229" s="30">
        <v>700</v>
      </c>
      <c r="B229" s="30" t="str">
        <f>VLOOKUP(C229,Sheet1!$A$2:$B$1132,2,FALSE)</f>
        <v>VITAL</v>
      </c>
      <c r="C229" s="52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/>
      <c r="L229" s="28"/>
      <c r="M229" s="28">
        <f t="shared" si="5"/>
        <v>0.88</v>
      </c>
    </row>
    <row r="230" spans="1:17" ht="15.75" hidden="1">
      <c r="A230" s="30">
        <v>700</v>
      </c>
      <c r="B230" s="30" t="str">
        <f>VLOOKUP(C230,Sheet1!$A$2:$B$1132,2,FALSE)</f>
        <v>VITAL</v>
      </c>
      <c r="C230" s="52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/>
      <c r="L230" s="28"/>
      <c r="M230" s="28">
        <f t="shared" si="5"/>
        <v>0.88</v>
      </c>
    </row>
    <row r="231" spans="1:17" customFormat="1" ht="15.75" hidden="1">
      <c r="A231" s="2">
        <v>700</v>
      </c>
      <c r="B231" s="30" t="str">
        <f>VLOOKUP(C231,Sheet1!$A$2:$B$1132,2,FALSE)</f>
        <v>VITAL</v>
      </c>
      <c r="C231" s="50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10"/>
      <c r="L231" s="10"/>
      <c r="M231" s="10">
        <f t="shared" si="5"/>
        <v>0.88</v>
      </c>
      <c r="N231" s="38"/>
      <c r="O231" s="38"/>
      <c r="P231" s="38"/>
      <c r="Q231" s="27"/>
    </row>
    <row r="232" spans="1:17" customFormat="1" ht="15.75" hidden="1">
      <c r="A232" s="2">
        <v>700</v>
      </c>
      <c r="B232" s="30" t="str">
        <f>VLOOKUP(C232,Sheet1!$A$2:$B$1132,2,FALSE)</f>
        <v>IMPORTANT</v>
      </c>
      <c r="C232" s="50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10"/>
      <c r="L232" s="10"/>
      <c r="M232" s="10">
        <f t="shared" si="5"/>
        <v>0.88</v>
      </c>
      <c r="N232" s="38"/>
      <c r="O232" s="38"/>
      <c r="P232" s="38"/>
      <c r="Q232" s="27"/>
    </row>
    <row r="233" spans="1:17" ht="15.75" hidden="1">
      <c r="A233" s="30">
        <v>700</v>
      </c>
      <c r="B233" s="30" t="str">
        <f>VLOOKUP(C233,Sheet1!$A$2:$B$1132,2,FALSE)</f>
        <v>VITAL</v>
      </c>
      <c r="C233" s="52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/>
      <c r="L233" s="28"/>
      <c r="M233" s="28">
        <f t="shared" si="5"/>
        <v>0.88</v>
      </c>
    </row>
    <row r="234" spans="1:17" customFormat="1" ht="15.75" hidden="1">
      <c r="A234" s="2">
        <v>700</v>
      </c>
      <c r="B234" s="30" t="str">
        <f>VLOOKUP(C234,Sheet1!$A$2:$B$1132,2,FALSE)</f>
        <v>IMPORTANT</v>
      </c>
      <c r="C234" s="50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10"/>
      <c r="L234" s="10"/>
      <c r="M234" s="10">
        <f t="shared" si="5"/>
        <v>0.88</v>
      </c>
      <c r="N234" s="38"/>
      <c r="O234" s="38"/>
      <c r="P234" s="38"/>
      <c r="Q234" s="27"/>
    </row>
    <row r="235" spans="1:17" ht="15.75" hidden="1">
      <c r="A235" s="30">
        <v>700</v>
      </c>
      <c r="B235" s="30" t="str">
        <f>VLOOKUP(C235,Sheet1!$A$2:$B$1132,2,FALSE)</f>
        <v>VITAL</v>
      </c>
      <c r="C235" s="52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/>
      <c r="L235" s="28"/>
      <c r="M235" s="28">
        <f t="shared" si="5"/>
        <v>0.88</v>
      </c>
    </row>
    <row r="236" spans="1:17" customFormat="1" ht="15.75" hidden="1">
      <c r="A236" s="2">
        <v>700</v>
      </c>
      <c r="B236" s="30" t="str">
        <f>VLOOKUP(C236,Sheet1!$A$2:$B$1132,2,FALSE)</f>
        <v>ESSENTIAL</v>
      </c>
      <c r="C236" s="51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10"/>
      <c r="L236" s="10"/>
      <c r="M236" s="10">
        <f t="shared" si="5"/>
        <v>0.88</v>
      </c>
      <c r="N236" s="38"/>
      <c r="O236" s="38"/>
      <c r="P236" s="38"/>
      <c r="Q236" s="27"/>
    </row>
    <row r="237" spans="1:17" ht="15.75" hidden="1">
      <c r="A237" s="30">
        <v>700</v>
      </c>
      <c r="B237" s="30" t="str">
        <f>VLOOKUP(C237,Sheet1!$A$2:$B$1132,2,FALSE)</f>
        <v>VITAL</v>
      </c>
      <c r="C237" s="49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/>
      <c r="L237" s="28"/>
      <c r="M237" s="28">
        <f t="shared" si="5"/>
        <v>0.88</v>
      </c>
    </row>
    <row r="238" spans="1:17" customFormat="1" ht="15.75" hidden="1">
      <c r="A238" s="2">
        <v>700</v>
      </c>
      <c r="B238" s="30" t="str">
        <f>VLOOKUP(C238,Sheet1!$A$2:$B$1132,2,FALSE)</f>
        <v>ESSENTIAL</v>
      </c>
      <c r="C238" s="51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10"/>
      <c r="L238" s="10"/>
      <c r="M238" s="10">
        <f t="shared" si="5"/>
        <v>0.88</v>
      </c>
      <c r="N238" s="38"/>
      <c r="O238" s="38"/>
      <c r="P238" s="38"/>
      <c r="Q238" s="27"/>
    </row>
    <row r="239" spans="1:17" customFormat="1" ht="15.75" hidden="1">
      <c r="A239" s="2">
        <v>700</v>
      </c>
      <c r="B239" s="30" t="str">
        <f>VLOOKUP(C239,Sheet1!$A$2:$B$1132,2,FALSE)</f>
        <v>ESSENTIAL</v>
      </c>
      <c r="C239" s="50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10"/>
      <c r="L239" s="10"/>
      <c r="M239" s="10">
        <f t="shared" si="5"/>
        <v>0.88</v>
      </c>
      <c r="N239" s="38"/>
      <c r="O239" s="38"/>
      <c r="P239" s="38"/>
      <c r="Q239" s="27"/>
    </row>
    <row r="240" spans="1:17" customFormat="1" ht="15.75" hidden="1">
      <c r="A240" s="2">
        <v>700</v>
      </c>
      <c r="B240" s="30" t="str">
        <f>VLOOKUP(C240,Sheet1!$A$2:$B$1132,2,FALSE)</f>
        <v>ESSENTIAL</v>
      </c>
      <c r="C240" s="51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10"/>
      <c r="L240" s="10"/>
      <c r="M240" s="10">
        <f t="shared" si="5"/>
        <v>0.88</v>
      </c>
      <c r="N240" s="38"/>
      <c r="O240" s="38"/>
      <c r="P240" s="38"/>
      <c r="Q240" s="27"/>
    </row>
    <row r="241" spans="1:17" customFormat="1" ht="15.75" hidden="1">
      <c r="A241" s="2">
        <v>700</v>
      </c>
      <c r="B241" s="30" t="str">
        <f>VLOOKUP(C241,Sheet1!$A$2:$B$1132,2,FALSE)</f>
        <v>ESSENTIAL</v>
      </c>
      <c r="C241" s="51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10"/>
      <c r="L241" s="10"/>
      <c r="M241" s="10">
        <f t="shared" si="5"/>
        <v>0.88</v>
      </c>
      <c r="N241" s="38"/>
      <c r="O241" s="38"/>
      <c r="P241" s="38"/>
      <c r="Q241" s="27"/>
    </row>
    <row r="242" spans="1:17" ht="15.75" hidden="1">
      <c r="A242" s="30">
        <v>700</v>
      </c>
      <c r="B242" s="30" t="str">
        <f>VLOOKUP(C242,Sheet1!$A$2:$B$1132,2,FALSE)</f>
        <v>VITAL</v>
      </c>
      <c r="C242" s="49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/>
      <c r="L242" s="28"/>
      <c r="M242" s="28">
        <f t="shared" si="5"/>
        <v>0.88</v>
      </c>
    </row>
    <row r="243" spans="1:17" ht="15.75" hidden="1">
      <c r="A243" s="30">
        <v>700</v>
      </c>
      <c r="B243" s="30" t="str">
        <f>VLOOKUP(C243,Sheet1!$A$2:$B$1132,2,FALSE)</f>
        <v>VITAL</v>
      </c>
      <c r="C243" s="52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/>
      <c r="L243" s="28"/>
      <c r="M243" s="28">
        <f t="shared" si="5"/>
        <v>0.88</v>
      </c>
    </row>
    <row r="244" spans="1:17" ht="15.75" hidden="1">
      <c r="A244" s="30">
        <v>700</v>
      </c>
      <c r="B244" s="30" t="str">
        <f>VLOOKUP(C244,Sheet1!$A$2:$B$1132,2,FALSE)</f>
        <v>VITAL</v>
      </c>
      <c r="C244" s="52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/>
      <c r="L244" s="28"/>
      <c r="M244" s="28">
        <f t="shared" si="5"/>
        <v>0.88</v>
      </c>
    </row>
    <row r="245" spans="1:17" ht="15.75" hidden="1">
      <c r="A245" s="30">
        <v>700</v>
      </c>
      <c r="B245" s="30" t="str">
        <f>VLOOKUP(C245,Sheet1!$A$2:$B$1132,2,FALSE)</f>
        <v>VITAL</v>
      </c>
      <c r="C245" s="49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/>
      <c r="L245" s="28"/>
      <c r="M245" s="28">
        <f t="shared" si="5"/>
        <v>0.88</v>
      </c>
    </row>
    <row r="246" spans="1:17" ht="15.75" hidden="1">
      <c r="A246" s="30">
        <v>700</v>
      </c>
      <c r="B246" s="30" t="str">
        <f>VLOOKUP(C246,Sheet1!$A$2:$B$1132,2,FALSE)</f>
        <v>VITAL</v>
      </c>
      <c r="C246" s="52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/>
      <c r="L246" s="28"/>
      <c r="M246" s="28">
        <f t="shared" si="5"/>
        <v>0.88</v>
      </c>
    </row>
    <row r="247" spans="1:17" customFormat="1" ht="15.75" hidden="1">
      <c r="A247" s="2">
        <v>700</v>
      </c>
      <c r="B247" s="30" t="str">
        <f>VLOOKUP(C247,Sheet1!$A$2:$B$1132,2,FALSE)</f>
        <v>IMPORTANT</v>
      </c>
      <c r="C247" s="51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10"/>
      <c r="L247" s="10"/>
      <c r="M247" s="10">
        <f t="shared" si="5"/>
        <v>0.88</v>
      </c>
      <c r="N247" s="38"/>
      <c r="O247" s="38"/>
      <c r="P247" s="38"/>
      <c r="Q247" s="27"/>
    </row>
    <row r="248" spans="1:17" ht="15.75" hidden="1">
      <c r="A248" s="30">
        <v>700</v>
      </c>
      <c r="B248" s="30" t="str">
        <f>VLOOKUP(C248,Sheet1!$A$2:$B$1132,2,FALSE)</f>
        <v>VITAL</v>
      </c>
      <c r="C248" s="52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/>
      <c r="L248" s="28"/>
      <c r="M248" s="28">
        <f t="shared" si="5"/>
        <v>0.88</v>
      </c>
    </row>
    <row r="249" spans="1:17" ht="15.75" hidden="1">
      <c r="A249" s="30">
        <v>700</v>
      </c>
      <c r="B249" s="30" t="str">
        <f>VLOOKUP(C249,Sheet1!$A$2:$B$1132,2,FALSE)</f>
        <v>VITAL</v>
      </c>
      <c r="C249" s="52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/>
      <c r="L249" s="28"/>
      <c r="M249" s="28">
        <f t="shared" si="5"/>
        <v>0.88</v>
      </c>
    </row>
    <row r="250" spans="1:17" customFormat="1" ht="15.75" hidden="1">
      <c r="A250" s="2">
        <v>700</v>
      </c>
      <c r="B250" s="30" t="str">
        <f>VLOOKUP(C250,Sheet1!$A$2:$B$1132,2,FALSE)</f>
        <v>NORMAL</v>
      </c>
      <c r="C250" s="51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10"/>
      <c r="L250" s="10"/>
      <c r="M250" s="10">
        <f t="shared" si="5"/>
        <v>0.88</v>
      </c>
      <c r="N250" s="38"/>
      <c r="O250" s="38"/>
      <c r="P250" s="38"/>
      <c r="Q250" s="27"/>
    </row>
    <row r="251" spans="1:17" customFormat="1" ht="15.75" hidden="1">
      <c r="A251" s="2">
        <v>700</v>
      </c>
      <c r="B251" s="30" t="str">
        <f>VLOOKUP(C251,Sheet1!$A$2:$B$1132,2,FALSE)</f>
        <v>NORMAL</v>
      </c>
      <c r="C251" s="50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10"/>
      <c r="L251" s="10"/>
      <c r="M251" s="10">
        <f t="shared" si="5"/>
        <v>0.88</v>
      </c>
      <c r="N251" s="38"/>
      <c r="O251" s="38"/>
      <c r="P251" s="38"/>
      <c r="Q251" s="27"/>
    </row>
    <row r="252" spans="1:17" customFormat="1" ht="15.75" hidden="1">
      <c r="A252" s="2">
        <v>700</v>
      </c>
      <c r="B252" s="30" t="str">
        <f>VLOOKUP(C252,Sheet1!$A$2:$B$1132,2,FALSE)</f>
        <v>IMPORTANT</v>
      </c>
      <c r="C252" s="51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38"/>
      <c r="O252" s="38"/>
      <c r="P252" s="38"/>
      <c r="Q252" s="27"/>
    </row>
    <row r="253" spans="1:17" ht="15.75" hidden="1">
      <c r="A253" s="30">
        <v>700</v>
      </c>
      <c r="B253" s="30" t="str">
        <f>VLOOKUP(C253,Sheet1!$A$2:$B$1132,2,FALSE)</f>
        <v>VITAL</v>
      </c>
      <c r="C253" s="49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/>
      <c r="L253" s="28"/>
      <c r="M253" s="28">
        <f t="shared" si="5"/>
        <v>0.88</v>
      </c>
    </row>
    <row r="254" spans="1:17" customFormat="1" ht="15.75" hidden="1">
      <c r="A254" s="2">
        <v>700</v>
      </c>
      <c r="B254" s="30" t="str">
        <f>VLOOKUP(C254,Sheet1!$A$2:$B$1132,2,FALSE)</f>
        <v>ESSENTIAL</v>
      </c>
      <c r="C254" s="51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10"/>
      <c r="L254" s="10"/>
      <c r="M254" s="10">
        <f t="shared" si="5"/>
        <v>0.88</v>
      </c>
      <c r="N254" s="38"/>
      <c r="O254" s="38"/>
      <c r="P254" s="38"/>
      <c r="Q254" s="27"/>
    </row>
    <row r="255" spans="1:17" customFormat="1" ht="15.75" hidden="1">
      <c r="A255" s="2">
        <v>700</v>
      </c>
      <c r="B255" s="30" t="str">
        <f>VLOOKUP(C255,Sheet1!$A$2:$B$1132,2,FALSE)</f>
        <v>ESSENTIAL</v>
      </c>
      <c r="C255" s="50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10"/>
      <c r="L255" s="10"/>
      <c r="M255" s="10">
        <f t="shared" si="5"/>
        <v>0.88</v>
      </c>
      <c r="N255" s="38"/>
      <c r="O255" s="38"/>
      <c r="P255" s="38"/>
      <c r="Q255" s="27"/>
    </row>
    <row r="256" spans="1:17" customFormat="1" ht="15.75" hidden="1">
      <c r="A256" s="13">
        <v>700</v>
      </c>
      <c r="B256" s="30" t="str">
        <f>VLOOKUP(C256,Sheet1!$A$2:$B$1132,2,FALSE)</f>
        <v>ESSENTIAL</v>
      </c>
      <c r="C256" s="53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16"/>
      <c r="L256" s="16"/>
      <c r="M256" s="10">
        <f t="shared" si="5"/>
        <v>0.88</v>
      </c>
      <c r="N256" s="38"/>
      <c r="O256" s="38"/>
      <c r="P256" s="38"/>
      <c r="Q256" s="27"/>
    </row>
    <row r="257" spans="1:17" customFormat="1" ht="15.75" hidden="1">
      <c r="A257" s="2">
        <v>700</v>
      </c>
      <c r="B257" s="30" t="str">
        <f>VLOOKUP(C257,Sheet1!$A$2:$B$1132,2,FALSE)</f>
        <v>NORMAL</v>
      </c>
      <c r="C257" s="51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10"/>
      <c r="L257" s="10"/>
      <c r="M257" s="10">
        <f t="shared" si="5"/>
        <v>0.88</v>
      </c>
      <c r="N257" s="38"/>
      <c r="O257" s="38"/>
      <c r="P257" s="38"/>
      <c r="Q257" s="27"/>
    </row>
    <row r="258" spans="1:17" customFormat="1" ht="15.75" hidden="1">
      <c r="A258" s="2">
        <v>700</v>
      </c>
      <c r="B258" s="30" t="str">
        <f>VLOOKUP(C258,Sheet1!$A$2:$B$1132,2,FALSE)</f>
        <v>IMPORTANT</v>
      </c>
      <c r="C258" s="50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38"/>
      <c r="O258" s="38"/>
      <c r="P258" s="38"/>
      <c r="Q258" s="27"/>
    </row>
    <row r="259" spans="1:17" customFormat="1" ht="15.75" hidden="1">
      <c r="A259" s="2">
        <v>700</v>
      </c>
      <c r="B259" s="30" t="str">
        <f>VLOOKUP(C259,Sheet1!$A$2:$B$1132,2,FALSE)</f>
        <v>IMPORTANT</v>
      </c>
      <c r="C259" s="50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10"/>
      <c r="L259" s="10"/>
      <c r="M259" s="10">
        <f t="shared" si="5"/>
        <v>0.88</v>
      </c>
      <c r="N259" s="38"/>
      <c r="O259" s="38"/>
      <c r="P259" s="38"/>
      <c r="Q259" s="27"/>
    </row>
    <row r="260" spans="1:17" customFormat="1" ht="15.75" hidden="1">
      <c r="A260" s="2">
        <v>700</v>
      </c>
      <c r="B260" s="30" t="str">
        <f>VLOOKUP(C260,Sheet1!$A$2:$B$1132,2,FALSE)</f>
        <v>NORMAL</v>
      </c>
      <c r="C260" s="51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38"/>
      <c r="O260" s="38"/>
      <c r="P260" s="38"/>
      <c r="Q260" s="27"/>
    </row>
    <row r="261" spans="1:17" customFormat="1" ht="15.75" hidden="1">
      <c r="A261" s="2">
        <v>700</v>
      </c>
      <c r="B261" s="30" t="str">
        <f>VLOOKUP(C261,Sheet1!$A$2:$B$1132,2,FALSE)</f>
        <v>VITAL</v>
      </c>
      <c r="C261" s="50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10"/>
      <c r="L261" s="10"/>
      <c r="M261" s="10">
        <f t="shared" si="5"/>
        <v>0.88</v>
      </c>
      <c r="N261" s="38"/>
      <c r="O261" s="38"/>
      <c r="P261" s="38"/>
      <c r="Q261" s="27"/>
    </row>
    <row r="262" spans="1:17" ht="15.75" hidden="1">
      <c r="A262" s="30">
        <v>700</v>
      </c>
      <c r="B262" s="30" t="str">
        <f>VLOOKUP(C262,Sheet1!$A$2:$B$1132,2,FALSE)</f>
        <v>VITAL</v>
      </c>
      <c r="C262" s="52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/>
      <c r="L262" s="28"/>
      <c r="M262" s="28">
        <f t="shared" si="5"/>
        <v>0.88</v>
      </c>
    </row>
    <row r="263" spans="1:17" customFormat="1" ht="15.75" hidden="1">
      <c r="A263" s="2">
        <v>700</v>
      </c>
      <c r="B263" s="30" t="str">
        <f>VLOOKUP(C263,Sheet1!$A$2:$B$1132,2,FALSE)</f>
        <v>NORMAL</v>
      </c>
      <c r="C263" s="50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10"/>
      <c r="L263" s="10"/>
      <c r="M263" s="10">
        <f t="shared" si="5"/>
        <v>0.88</v>
      </c>
      <c r="N263" s="38"/>
      <c r="O263" s="38"/>
      <c r="P263" s="38"/>
      <c r="Q263" s="27"/>
    </row>
    <row r="264" spans="1:17" customFormat="1" ht="15.75" hidden="1">
      <c r="A264" s="2">
        <v>700</v>
      </c>
      <c r="B264" s="30" t="str">
        <f>VLOOKUP(C264,Sheet1!$A$2:$B$1132,2,FALSE)</f>
        <v>NORMAL</v>
      </c>
      <c r="C264" s="51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10"/>
      <c r="L264" s="10"/>
      <c r="M264" s="10">
        <f t="shared" ref="M264:M327" si="6">SUMPRODUCT(H264:L264,$AA$2:$AE$2)</f>
        <v>0.88</v>
      </c>
      <c r="N264" s="38"/>
      <c r="O264" s="38"/>
      <c r="P264" s="38"/>
      <c r="Q264" s="27"/>
    </row>
    <row r="265" spans="1:17" customFormat="1" ht="15.75" hidden="1">
      <c r="A265" s="2">
        <v>700</v>
      </c>
      <c r="B265" s="30" t="str">
        <f>VLOOKUP(C265,Sheet1!$A$2:$B$1132,2,FALSE)</f>
        <v>NORMAL</v>
      </c>
      <c r="C265" s="50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10"/>
      <c r="L265" s="10"/>
      <c r="M265" s="10">
        <f t="shared" si="6"/>
        <v>0.88</v>
      </c>
      <c r="N265" s="38"/>
      <c r="O265" s="38"/>
      <c r="P265" s="38"/>
      <c r="Q265" s="27"/>
    </row>
    <row r="266" spans="1:17" customFormat="1" ht="15.75" hidden="1">
      <c r="A266" s="2">
        <v>700</v>
      </c>
      <c r="B266" s="30" t="str">
        <f>VLOOKUP(C266,Sheet1!$A$2:$B$1132,2,FALSE)</f>
        <v>NORMAL</v>
      </c>
      <c r="C266" s="51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10"/>
      <c r="L266" s="10"/>
      <c r="M266" s="10">
        <f t="shared" si="6"/>
        <v>0.88</v>
      </c>
      <c r="N266" s="38"/>
      <c r="O266" s="38"/>
      <c r="P266" s="38"/>
      <c r="Q266" s="27"/>
    </row>
    <row r="267" spans="1:17" customFormat="1" ht="15.75" hidden="1">
      <c r="A267" s="2">
        <v>700</v>
      </c>
      <c r="B267" s="30" t="str">
        <f>VLOOKUP(C267,Sheet1!$A$2:$B$1132,2,FALSE)</f>
        <v>IMPORTANT</v>
      </c>
      <c r="C267" s="50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10"/>
      <c r="L267" s="10"/>
      <c r="M267" s="10">
        <f t="shared" si="6"/>
        <v>0.88</v>
      </c>
      <c r="N267" s="38"/>
      <c r="O267" s="38"/>
      <c r="P267" s="38"/>
      <c r="Q267" s="27"/>
    </row>
    <row r="268" spans="1:17" customFormat="1" ht="15.75" hidden="1">
      <c r="A268" s="2">
        <v>700</v>
      </c>
      <c r="B268" s="30" t="str">
        <f>VLOOKUP(C268,Sheet1!$A$2:$B$1132,2,FALSE)</f>
        <v>NORMAL</v>
      </c>
      <c r="C268" s="51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10"/>
      <c r="L268" s="10"/>
      <c r="M268" s="10">
        <f t="shared" si="6"/>
        <v>0.88</v>
      </c>
      <c r="N268" s="38"/>
      <c r="O268" s="38"/>
      <c r="P268" s="38"/>
      <c r="Q268" s="27"/>
    </row>
    <row r="269" spans="1:17" ht="15.75" hidden="1">
      <c r="A269" s="30">
        <v>700</v>
      </c>
      <c r="B269" s="30" t="str">
        <f>VLOOKUP(C269,Sheet1!$A$2:$B$1132,2,FALSE)</f>
        <v>VITAL</v>
      </c>
      <c r="C269" s="49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/>
      <c r="L269" s="28"/>
      <c r="M269" s="28">
        <f t="shared" si="6"/>
        <v>0.88</v>
      </c>
    </row>
    <row r="270" spans="1:17" customFormat="1" ht="15.75" hidden="1">
      <c r="A270" s="2">
        <v>700</v>
      </c>
      <c r="B270" s="30" t="str">
        <f>VLOOKUP(C270,Sheet1!$A$2:$B$1132,2,FALSE)</f>
        <v>ESSENTIAL</v>
      </c>
      <c r="C270" s="51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10"/>
      <c r="L270" s="10"/>
      <c r="M270" s="10">
        <f t="shared" si="6"/>
        <v>0.88</v>
      </c>
      <c r="N270" s="38"/>
      <c r="O270" s="38"/>
      <c r="P270" s="38"/>
      <c r="Q270" s="27"/>
    </row>
    <row r="271" spans="1:17" customFormat="1" ht="15.75" hidden="1">
      <c r="A271" s="2">
        <v>700</v>
      </c>
      <c r="B271" s="30" t="str">
        <f>VLOOKUP(C271,Sheet1!$A$2:$B$1132,2,FALSE)</f>
        <v>VITAL</v>
      </c>
      <c r="C271" s="51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10"/>
      <c r="L271" s="10"/>
      <c r="M271" s="10">
        <f t="shared" si="6"/>
        <v>0.88</v>
      </c>
      <c r="N271" s="38"/>
      <c r="O271" s="38"/>
      <c r="P271" s="38"/>
      <c r="Q271" s="27"/>
    </row>
    <row r="272" spans="1:17" ht="15.75" hidden="1">
      <c r="A272" s="30">
        <v>700</v>
      </c>
      <c r="B272" s="30" t="str">
        <f>VLOOKUP(C272,Sheet1!$A$2:$B$1132,2,FALSE)</f>
        <v>VITAL</v>
      </c>
      <c r="C272" s="52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/>
      <c r="L272" s="28"/>
      <c r="M272" s="28">
        <f t="shared" si="6"/>
        <v>0.88</v>
      </c>
    </row>
    <row r="273" spans="1:17" ht="15.75" hidden="1">
      <c r="A273" s="30">
        <v>700</v>
      </c>
      <c r="B273" s="30" t="str">
        <f>VLOOKUP(C273,Sheet1!$A$2:$B$1132,2,FALSE)</f>
        <v>VITAL</v>
      </c>
      <c r="C273" s="52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/>
      <c r="L273" s="28"/>
      <c r="M273" s="28">
        <f t="shared" si="6"/>
        <v>0.88</v>
      </c>
    </row>
    <row r="274" spans="1:17" customFormat="1" ht="15.75" hidden="1">
      <c r="A274" s="2">
        <v>800</v>
      </c>
      <c r="B274" s="30" t="str">
        <f>VLOOKUP(C274,Sheet1!$A$2:$B$1132,2,FALSE)</f>
        <v>ESSENTIAL</v>
      </c>
      <c r="C274" s="51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38"/>
      <c r="O274" s="38"/>
      <c r="P274" s="38"/>
      <c r="Q274" s="27"/>
    </row>
    <row r="275" spans="1:17" customFormat="1" ht="15.75" hidden="1">
      <c r="A275" s="2">
        <v>800</v>
      </c>
      <c r="B275" s="30" t="str">
        <f>VLOOKUP(C275,Sheet1!$A$2:$B$1132,2,FALSE)</f>
        <v>ESSENTIAL</v>
      </c>
      <c r="C275" s="50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38"/>
      <c r="O275" s="38"/>
      <c r="P275" s="38"/>
      <c r="Q275" s="27"/>
    </row>
    <row r="276" spans="1:17" customFormat="1" ht="15.75" hidden="1">
      <c r="A276" s="2">
        <v>800</v>
      </c>
      <c r="B276" s="30" t="str">
        <f>VLOOKUP(C276,Sheet1!$A$2:$B$1132,2,FALSE)</f>
        <v>NORMAL</v>
      </c>
      <c r="C276" s="50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38"/>
      <c r="O276" s="38"/>
      <c r="P276" s="38"/>
      <c r="Q276" s="27"/>
    </row>
    <row r="277" spans="1:17" customFormat="1" ht="15.75" hidden="1">
      <c r="A277" s="2">
        <v>800</v>
      </c>
      <c r="B277" s="30" t="str">
        <f>VLOOKUP(C277,Sheet1!$A$2:$B$1132,2,FALSE)</f>
        <v>NORMAL</v>
      </c>
      <c r="C277" s="50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38"/>
      <c r="O277" s="38"/>
      <c r="P277" s="38"/>
      <c r="Q277" s="27"/>
    </row>
    <row r="278" spans="1:17" customFormat="1" ht="15.75" hidden="1">
      <c r="A278" s="2">
        <v>800</v>
      </c>
      <c r="B278" s="30" t="str">
        <f>VLOOKUP(C278,Sheet1!$A$2:$B$1132,2,FALSE)</f>
        <v>IMPORTANT</v>
      </c>
      <c r="C278" s="51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38"/>
      <c r="O278" s="38"/>
      <c r="P278" s="38"/>
      <c r="Q278" s="27"/>
    </row>
    <row r="279" spans="1:17" customFormat="1" ht="15.75" hidden="1">
      <c r="A279" s="2">
        <v>800</v>
      </c>
      <c r="B279" s="30" t="str">
        <f>VLOOKUP(C279,Sheet1!$A$2:$B$1132,2,FALSE)</f>
        <v>VITAL</v>
      </c>
      <c r="C279" s="51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38"/>
      <c r="O279" s="38"/>
      <c r="P279" s="38"/>
      <c r="Q279" s="27"/>
    </row>
    <row r="280" spans="1:17" customFormat="1" ht="15.75" hidden="1">
      <c r="A280" s="2">
        <v>800</v>
      </c>
      <c r="B280" s="30" t="str">
        <f>VLOOKUP(C280,Sheet1!$A$2:$B$1132,2,FALSE)</f>
        <v>NORMAL</v>
      </c>
      <c r="C280" s="50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38"/>
      <c r="O280" s="38"/>
      <c r="P280" s="38"/>
      <c r="Q280" s="27"/>
    </row>
    <row r="281" spans="1:17" customFormat="1" ht="15.75" hidden="1">
      <c r="A281" s="2">
        <v>800</v>
      </c>
      <c r="B281" s="30" t="str">
        <f>VLOOKUP(C281,Sheet1!$A$2:$B$1132,2,FALSE)</f>
        <v>IMPORTANT</v>
      </c>
      <c r="C281" s="51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38"/>
      <c r="O281" s="38"/>
      <c r="P281" s="38"/>
      <c r="Q281" s="27"/>
    </row>
    <row r="282" spans="1:17" customFormat="1" ht="15.75" hidden="1">
      <c r="A282" s="2">
        <v>800</v>
      </c>
      <c r="B282" s="30" t="str">
        <f>VLOOKUP(C282,Sheet1!$A$2:$B$1132,2,FALSE)</f>
        <v>ESSENTIAL</v>
      </c>
      <c r="C282" s="50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38"/>
      <c r="O282" s="38"/>
      <c r="P282" s="38"/>
      <c r="Q282" s="27"/>
    </row>
    <row r="283" spans="1:17" customFormat="1" ht="15.75" hidden="1">
      <c r="A283" s="2">
        <v>800</v>
      </c>
      <c r="B283" s="30" t="str">
        <f>VLOOKUP(C283,Sheet1!$A$2:$B$1132,2,FALSE)</f>
        <v>ESSENTIAL</v>
      </c>
      <c r="C283" s="51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38"/>
      <c r="O283" s="38"/>
      <c r="P283" s="38"/>
      <c r="Q283" s="27"/>
    </row>
    <row r="284" spans="1:17" customFormat="1" ht="15.75" hidden="1">
      <c r="A284" s="2">
        <v>800</v>
      </c>
      <c r="B284" s="30" t="str">
        <f>VLOOKUP(C284,Sheet1!$A$2:$B$1132,2,FALSE)</f>
        <v>ESSENTIAL</v>
      </c>
      <c r="C284" s="50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38"/>
      <c r="O284" s="38"/>
      <c r="P284" s="38"/>
      <c r="Q284" s="27"/>
    </row>
    <row r="285" spans="1:17" customFormat="1" ht="15.75" hidden="1">
      <c r="A285" s="2">
        <v>800</v>
      </c>
      <c r="B285" s="30" t="str">
        <f>VLOOKUP(C285,Sheet1!$A$2:$B$1132,2,FALSE)</f>
        <v>ESSENTIAL</v>
      </c>
      <c r="C285" s="51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38"/>
      <c r="O285" s="38"/>
      <c r="P285" s="38"/>
      <c r="Q285" s="27"/>
    </row>
    <row r="286" spans="1:17" customFormat="1" ht="15.75" hidden="1">
      <c r="A286" s="2">
        <v>800</v>
      </c>
      <c r="B286" s="30" t="str">
        <f>VLOOKUP(C286,Sheet1!$A$2:$B$1132,2,FALSE)</f>
        <v>ESSENTIAL</v>
      </c>
      <c r="C286" s="50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38"/>
      <c r="O286" s="38"/>
      <c r="P286" s="38"/>
      <c r="Q286" s="27"/>
    </row>
    <row r="287" spans="1:17" customFormat="1" ht="15.75" hidden="1">
      <c r="A287" s="2">
        <v>800</v>
      </c>
      <c r="B287" s="30" t="str">
        <f>VLOOKUP(C287,Sheet1!$A$2:$B$1132,2,FALSE)</f>
        <v>ESSENTIAL</v>
      </c>
      <c r="C287" s="51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38"/>
      <c r="O287" s="38"/>
      <c r="P287" s="38"/>
      <c r="Q287" s="27"/>
    </row>
    <row r="288" spans="1:17" customFormat="1" ht="15.75" hidden="1">
      <c r="A288" s="2">
        <v>800</v>
      </c>
      <c r="B288" s="30" t="str">
        <f>VLOOKUP(C288,Sheet1!$A$2:$B$1132,2,FALSE)</f>
        <v>ESSENTIAL</v>
      </c>
      <c r="C288" s="50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38"/>
      <c r="O288" s="38"/>
      <c r="P288" s="38"/>
      <c r="Q288" s="27"/>
    </row>
    <row r="289" spans="1:17" customFormat="1" ht="15.75" hidden="1">
      <c r="A289" s="2">
        <v>800</v>
      </c>
      <c r="B289" s="30" t="str">
        <f>VLOOKUP(C289,Sheet1!$A$2:$B$1132,2,FALSE)</f>
        <v>ESSENTIAL</v>
      </c>
      <c r="C289" s="51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38"/>
      <c r="O289" s="38"/>
      <c r="P289" s="38"/>
      <c r="Q289" s="27"/>
    </row>
    <row r="290" spans="1:17" customFormat="1" ht="15.75" hidden="1">
      <c r="A290" s="2">
        <v>800</v>
      </c>
      <c r="B290" s="30" t="str">
        <f>VLOOKUP(C290,Sheet1!$A$2:$B$1132,2,FALSE)</f>
        <v>ESSENTIAL</v>
      </c>
      <c r="C290" s="50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38"/>
      <c r="O290" s="38"/>
      <c r="P290" s="38"/>
      <c r="Q290" s="27"/>
    </row>
    <row r="291" spans="1:17" customFormat="1" ht="15.75" hidden="1">
      <c r="A291" s="2">
        <v>800</v>
      </c>
      <c r="B291" s="30" t="str">
        <f>VLOOKUP(C291,Sheet1!$A$2:$B$1132,2,FALSE)</f>
        <v>ESSENTIAL</v>
      </c>
      <c r="C291" s="51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38"/>
      <c r="O291" s="38"/>
      <c r="P291" s="38"/>
      <c r="Q291" s="27"/>
    </row>
    <row r="292" spans="1:17" customFormat="1" ht="15.75" hidden="1">
      <c r="A292" s="2">
        <v>800</v>
      </c>
      <c r="B292" s="30" t="str">
        <f>VLOOKUP(C292,Sheet1!$A$2:$B$1132,2,FALSE)</f>
        <v>IMPORTANT</v>
      </c>
      <c r="C292" s="50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38"/>
      <c r="O292" s="38"/>
      <c r="P292" s="38"/>
      <c r="Q292" s="27"/>
    </row>
    <row r="293" spans="1:17" customFormat="1" ht="15.75" hidden="1">
      <c r="A293" s="2">
        <v>800</v>
      </c>
      <c r="B293" s="30" t="str">
        <f>VLOOKUP(C293,Sheet1!$A$2:$B$1132,2,FALSE)</f>
        <v>IMPORTANT</v>
      </c>
      <c r="C293" s="51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38"/>
      <c r="O293" s="38"/>
      <c r="P293" s="38"/>
      <c r="Q293" s="27"/>
    </row>
    <row r="294" spans="1:17" customFormat="1" ht="15.75" hidden="1">
      <c r="A294" s="2">
        <v>800</v>
      </c>
      <c r="B294" s="30" t="str">
        <f>VLOOKUP(C294,Sheet1!$A$2:$B$1132,2,FALSE)</f>
        <v>IMPORTANT</v>
      </c>
      <c r="C294" s="50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38"/>
      <c r="O294" s="38"/>
      <c r="P294" s="38"/>
      <c r="Q294" s="27"/>
    </row>
    <row r="295" spans="1:17" customFormat="1" ht="15.75" hidden="1">
      <c r="A295" s="2">
        <v>800</v>
      </c>
      <c r="B295" s="30" t="str">
        <f>VLOOKUP(C295,Sheet1!$A$2:$B$1132,2,FALSE)</f>
        <v>IMPORTANT</v>
      </c>
      <c r="C295" s="51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38"/>
      <c r="O295" s="38"/>
      <c r="P295" s="38"/>
      <c r="Q295" s="27"/>
    </row>
    <row r="296" spans="1:17" customFormat="1" ht="15.75" hidden="1">
      <c r="A296" s="2">
        <v>800</v>
      </c>
      <c r="B296" s="30" t="str">
        <f>VLOOKUP(C296,Sheet1!$A$2:$B$1132,2,FALSE)</f>
        <v>NORMAL</v>
      </c>
      <c r="C296" s="51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38"/>
      <c r="O296" s="38"/>
      <c r="P296" s="38"/>
      <c r="Q296" s="27"/>
    </row>
    <row r="297" spans="1:17" customFormat="1" ht="15.75" hidden="1">
      <c r="A297" s="2">
        <v>800</v>
      </c>
      <c r="B297" s="30" t="str">
        <f>VLOOKUP(C297,Sheet1!$A$2:$B$1132,2,FALSE)</f>
        <v>NORMAL</v>
      </c>
      <c r="C297" s="50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38"/>
      <c r="O297" s="38"/>
      <c r="P297" s="38"/>
      <c r="Q297" s="27"/>
    </row>
    <row r="298" spans="1:17" customFormat="1" ht="15.75" hidden="1">
      <c r="A298" s="2">
        <v>800</v>
      </c>
      <c r="B298" s="30" t="str">
        <f>VLOOKUP(C298,Sheet1!$A$2:$B$1132,2,FALSE)</f>
        <v>NORMAL</v>
      </c>
      <c r="C298" s="51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38"/>
      <c r="O298" s="38"/>
      <c r="P298" s="38"/>
      <c r="Q298" s="27"/>
    </row>
    <row r="299" spans="1:17" customFormat="1" ht="15.75" hidden="1">
      <c r="A299" s="2">
        <v>800</v>
      </c>
      <c r="B299" s="30" t="str">
        <f>VLOOKUP(C299,Sheet1!$A$2:$B$1132,2,FALSE)</f>
        <v>NORMAL</v>
      </c>
      <c r="C299" s="50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38"/>
      <c r="O299" s="38"/>
      <c r="P299" s="38"/>
      <c r="Q299" s="27"/>
    </row>
    <row r="300" spans="1:17" customFormat="1" ht="15.75" hidden="1">
      <c r="A300" s="2">
        <v>800</v>
      </c>
      <c r="B300" s="30" t="str">
        <f>VLOOKUP(C300,Sheet1!$A$2:$B$1132,2,FALSE)</f>
        <v>NORMAL</v>
      </c>
      <c r="C300" s="51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38"/>
      <c r="O300" s="38"/>
      <c r="P300" s="38"/>
      <c r="Q300" s="27"/>
    </row>
    <row r="301" spans="1:17" customFormat="1" ht="15.75" hidden="1">
      <c r="A301" s="2">
        <v>800</v>
      </c>
      <c r="B301" s="30" t="str">
        <f>VLOOKUP(C301,Sheet1!$A$2:$B$1132,2,FALSE)</f>
        <v>IMPORTANT</v>
      </c>
      <c r="C301" s="51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38"/>
      <c r="O301" s="38"/>
      <c r="P301" s="38"/>
      <c r="Q301" s="27"/>
    </row>
    <row r="302" spans="1:17" customFormat="1" ht="15.75" hidden="1">
      <c r="A302" s="2">
        <v>800</v>
      </c>
      <c r="B302" s="30" t="str">
        <f>VLOOKUP(C302,Sheet1!$A$2:$B$1132,2,FALSE)</f>
        <v>IMPORTANT</v>
      </c>
      <c r="C302" s="50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38"/>
      <c r="O302" s="38"/>
      <c r="P302" s="38"/>
      <c r="Q302" s="27"/>
    </row>
    <row r="303" spans="1:17" customFormat="1" ht="15.75" hidden="1">
      <c r="A303" s="2">
        <v>800</v>
      </c>
      <c r="B303" s="30" t="str">
        <f>VLOOKUP(C303,Sheet1!$A$2:$B$1132,2,FALSE)</f>
        <v>IMPORTANT</v>
      </c>
      <c r="C303" s="51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38"/>
      <c r="O303" s="38"/>
      <c r="P303" s="38"/>
      <c r="Q303" s="27"/>
    </row>
    <row r="304" spans="1:17" customFormat="1" ht="15.75" hidden="1">
      <c r="A304" s="2">
        <v>800</v>
      </c>
      <c r="B304" s="30" t="str">
        <f>VLOOKUP(C304,Sheet1!$A$2:$B$1132,2,FALSE)</f>
        <v>IMPORTANT</v>
      </c>
      <c r="C304" s="51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38"/>
      <c r="O304" s="38"/>
      <c r="P304" s="38"/>
      <c r="Q304" s="27"/>
    </row>
    <row r="305" spans="1:17" customFormat="1" ht="15.75" hidden="1">
      <c r="A305" s="2">
        <v>800</v>
      </c>
      <c r="B305" s="30" t="str">
        <f>VLOOKUP(C305,Sheet1!$A$2:$B$1132,2,FALSE)</f>
        <v>IMPORTANT</v>
      </c>
      <c r="C305" s="50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38"/>
      <c r="O305" s="38"/>
      <c r="P305" s="38"/>
      <c r="Q305" s="27"/>
    </row>
    <row r="306" spans="1:17" customFormat="1" ht="15.75" hidden="1">
      <c r="A306" s="2">
        <v>800</v>
      </c>
      <c r="B306" s="30" t="str">
        <f>VLOOKUP(C306,Sheet1!$A$2:$B$1132,2,FALSE)</f>
        <v>IMPORTANT</v>
      </c>
      <c r="C306" s="51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38"/>
      <c r="O306" s="38"/>
      <c r="P306" s="38"/>
      <c r="Q306" s="27"/>
    </row>
    <row r="307" spans="1:17" customFormat="1" ht="15.75" hidden="1">
      <c r="A307" s="2">
        <v>800</v>
      </c>
      <c r="B307" s="30" t="str">
        <f>VLOOKUP(C307,Sheet1!$A$2:$B$1132,2,FALSE)</f>
        <v>NORMAL</v>
      </c>
      <c r="C307" s="51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38"/>
      <c r="O307" s="38"/>
      <c r="P307" s="38"/>
      <c r="Q307" s="27"/>
    </row>
    <row r="308" spans="1:17" customFormat="1" ht="15.75" hidden="1">
      <c r="A308" s="2">
        <v>800</v>
      </c>
      <c r="B308" s="30" t="str">
        <f>VLOOKUP(C308,Sheet1!$A$2:$B$1132,2,FALSE)</f>
        <v>NORMAL</v>
      </c>
      <c r="C308" s="50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38"/>
      <c r="O308" s="38"/>
      <c r="P308" s="38"/>
      <c r="Q308" s="27"/>
    </row>
    <row r="309" spans="1:17" customFormat="1" ht="15.75" hidden="1">
      <c r="A309" s="2">
        <v>800</v>
      </c>
      <c r="B309" s="30" t="str">
        <f>VLOOKUP(C309,Sheet1!$A$2:$B$1132,2,FALSE)</f>
        <v>NORMAL</v>
      </c>
      <c r="C309" s="51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38"/>
      <c r="O309" s="38"/>
      <c r="P309" s="38"/>
      <c r="Q309" s="27"/>
    </row>
    <row r="310" spans="1:17" customFormat="1" ht="15.75" hidden="1">
      <c r="A310" s="2">
        <v>800</v>
      </c>
      <c r="B310" s="30" t="str">
        <f>VLOOKUP(C310,Sheet1!$A$2:$B$1132,2,FALSE)</f>
        <v>NORMAL</v>
      </c>
      <c r="C310" s="50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38"/>
      <c r="O310" s="38"/>
      <c r="P310" s="38"/>
      <c r="Q310" s="27"/>
    </row>
    <row r="311" spans="1:17" customFormat="1" ht="15.75" hidden="1">
      <c r="A311" s="2">
        <v>800</v>
      </c>
      <c r="B311" s="30" t="str">
        <f>VLOOKUP(C311,Sheet1!$A$2:$B$1132,2,FALSE)</f>
        <v>NORMAL</v>
      </c>
      <c r="C311" s="51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38"/>
      <c r="O311" s="38"/>
      <c r="P311" s="38"/>
      <c r="Q311" s="27"/>
    </row>
    <row r="312" spans="1:17" customFormat="1" ht="15.75" hidden="1">
      <c r="A312" s="2">
        <v>800</v>
      </c>
      <c r="B312" s="30" t="str">
        <f>VLOOKUP(C312,Sheet1!$A$2:$B$1132,2,FALSE)</f>
        <v>NORMAL</v>
      </c>
      <c r="C312" s="50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38"/>
      <c r="O312" s="38"/>
      <c r="P312" s="38"/>
      <c r="Q312" s="27"/>
    </row>
    <row r="313" spans="1:17" customFormat="1" ht="15.75" hidden="1">
      <c r="A313" s="2">
        <v>800</v>
      </c>
      <c r="B313" s="30" t="str">
        <f>VLOOKUP(C313,Sheet1!$A$2:$B$1132,2,FALSE)</f>
        <v>NORMAL</v>
      </c>
      <c r="C313" s="51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38"/>
      <c r="O313" s="38"/>
      <c r="P313" s="38"/>
      <c r="Q313" s="27"/>
    </row>
    <row r="314" spans="1:17" customFormat="1" ht="15.75" hidden="1">
      <c r="A314" s="2">
        <v>800</v>
      </c>
      <c r="B314" s="30" t="str">
        <f>VLOOKUP(C314,Sheet1!$A$2:$B$1132,2,FALSE)</f>
        <v>NORMAL</v>
      </c>
      <c r="C314" s="50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38"/>
      <c r="O314" s="38"/>
      <c r="P314" s="38"/>
      <c r="Q314" s="27"/>
    </row>
    <row r="315" spans="1:17" customFormat="1" ht="15.75" hidden="1">
      <c r="A315" s="2">
        <v>800</v>
      </c>
      <c r="B315" s="30" t="str">
        <f>VLOOKUP(C315,Sheet1!$A$2:$B$1132,2,FALSE)</f>
        <v>NORMAL</v>
      </c>
      <c r="C315" s="51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38"/>
      <c r="O315" s="38"/>
      <c r="P315" s="38"/>
      <c r="Q315" s="27"/>
    </row>
    <row r="316" spans="1:17" customFormat="1" ht="15.75" hidden="1">
      <c r="A316" s="2">
        <v>800</v>
      </c>
      <c r="B316" s="30" t="str">
        <f>VLOOKUP(C316,Sheet1!$A$2:$B$1132,2,FALSE)</f>
        <v>NORMAL</v>
      </c>
      <c r="C316" s="50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38"/>
      <c r="O316" s="38"/>
      <c r="P316" s="38"/>
      <c r="Q316" s="27"/>
    </row>
    <row r="317" spans="1:17" customFormat="1" ht="15.75" hidden="1">
      <c r="A317" s="2">
        <v>800</v>
      </c>
      <c r="B317" s="30" t="str">
        <f>VLOOKUP(C317,Sheet1!$A$2:$B$1132,2,FALSE)</f>
        <v>NORMAL</v>
      </c>
      <c r="C317" s="51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38"/>
      <c r="O317" s="38"/>
      <c r="P317" s="38"/>
      <c r="Q317" s="27"/>
    </row>
    <row r="318" spans="1:17" customFormat="1" ht="15.75" hidden="1">
      <c r="A318" s="2">
        <v>800</v>
      </c>
      <c r="B318" s="30" t="str">
        <f>VLOOKUP(C318,Sheet1!$A$2:$B$1132,2,FALSE)</f>
        <v>NORMAL</v>
      </c>
      <c r="C318" s="50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38"/>
      <c r="O318" s="38"/>
      <c r="P318" s="38"/>
      <c r="Q318" s="27"/>
    </row>
    <row r="319" spans="1:17" customFormat="1" ht="15.75" hidden="1">
      <c r="A319" s="2">
        <v>800</v>
      </c>
      <c r="B319" s="30" t="str">
        <f>VLOOKUP(C319,Sheet1!$A$2:$B$1132,2,FALSE)</f>
        <v>NORMAL</v>
      </c>
      <c r="C319" s="51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38"/>
      <c r="O319" s="38"/>
      <c r="P319" s="38"/>
      <c r="Q319" s="27"/>
    </row>
    <row r="320" spans="1:17" customFormat="1" ht="15.75" hidden="1">
      <c r="A320" s="2">
        <v>800</v>
      </c>
      <c r="B320" s="30" t="str">
        <f>VLOOKUP(C320,Sheet1!$A$2:$B$1132,2,FALSE)</f>
        <v>NORMAL</v>
      </c>
      <c r="C320" s="50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38"/>
      <c r="O320" s="38"/>
      <c r="P320" s="38"/>
      <c r="Q320" s="27"/>
    </row>
    <row r="321" spans="1:17" customFormat="1" ht="15.75" hidden="1">
      <c r="A321" s="2">
        <v>800</v>
      </c>
      <c r="B321" s="30" t="str">
        <f>VLOOKUP(C321,Sheet1!$A$2:$B$1132,2,FALSE)</f>
        <v>NORMAL</v>
      </c>
      <c r="C321" s="51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38"/>
      <c r="O321" s="38"/>
      <c r="P321" s="38"/>
      <c r="Q321" s="27"/>
    </row>
    <row r="322" spans="1:17" customFormat="1" ht="15.75" hidden="1">
      <c r="A322" s="2">
        <v>800</v>
      </c>
      <c r="B322" s="30" t="str">
        <f>VLOOKUP(C322,Sheet1!$A$2:$B$1132,2,FALSE)</f>
        <v>NORMAL</v>
      </c>
      <c r="C322" s="50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38"/>
      <c r="O322" s="38"/>
      <c r="P322" s="38"/>
      <c r="Q322" s="27"/>
    </row>
    <row r="323" spans="1:17" customFormat="1" ht="15.75" hidden="1">
      <c r="A323" s="2">
        <v>800</v>
      </c>
      <c r="B323" s="30" t="str">
        <f>VLOOKUP(C323,Sheet1!$A$2:$B$1132,2,FALSE)</f>
        <v>NORMAL</v>
      </c>
      <c r="C323" s="51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38"/>
      <c r="O323" s="38"/>
      <c r="P323" s="38"/>
      <c r="Q323" s="27"/>
    </row>
    <row r="324" spans="1:17" customFormat="1" ht="15.75" hidden="1">
      <c r="A324" s="2">
        <v>800</v>
      </c>
      <c r="B324" s="30" t="str">
        <f>VLOOKUP(C324,Sheet1!$A$2:$B$1132,2,FALSE)</f>
        <v>NORMAL</v>
      </c>
      <c r="C324" s="50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38"/>
      <c r="O324" s="38"/>
      <c r="P324" s="38"/>
      <c r="Q324" s="27"/>
    </row>
    <row r="325" spans="1:17" customFormat="1" ht="15.75" hidden="1">
      <c r="A325" s="2">
        <v>800</v>
      </c>
      <c r="B325" s="30" t="str">
        <f>VLOOKUP(C325,Sheet1!$A$2:$B$1132,2,FALSE)</f>
        <v>NORMAL</v>
      </c>
      <c r="C325" s="51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38"/>
      <c r="O325" s="38"/>
      <c r="P325" s="38"/>
      <c r="Q325" s="27"/>
    </row>
    <row r="326" spans="1:17" customFormat="1" ht="15.75" hidden="1">
      <c r="A326" s="2">
        <v>800</v>
      </c>
      <c r="B326" s="30" t="str">
        <f>VLOOKUP(C326,Sheet1!$A$2:$B$1132,2,FALSE)</f>
        <v>NORMAL</v>
      </c>
      <c r="C326" s="50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38"/>
      <c r="O326" s="38"/>
      <c r="P326" s="38"/>
      <c r="Q326" s="27"/>
    </row>
    <row r="327" spans="1:17" customFormat="1" ht="15.75" hidden="1">
      <c r="A327" s="2">
        <v>800</v>
      </c>
      <c r="B327" s="30" t="str">
        <f>VLOOKUP(C327,Sheet1!$A$2:$B$1132,2,FALSE)</f>
        <v>NORMAL</v>
      </c>
      <c r="C327" s="51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38"/>
      <c r="O327" s="38"/>
      <c r="P327" s="38"/>
      <c r="Q327" s="27"/>
    </row>
    <row r="328" spans="1:17" customFormat="1" ht="15.75" hidden="1">
      <c r="A328" s="2">
        <v>800</v>
      </c>
      <c r="B328" s="30" t="str">
        <f>VLOOKUP(C328,Sheet1!$A$2:$B$1132,2,FALSE)</f>
        <v>NORMAL</v>
      </c>
      <c r="C328" s="50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38"/>
      <c r="O328" s="38"/>
      <c r="P328" s="38"/>
      <c r="Q328" s="27"/>
    </row>
    <row r="329" spans="1:17" customFormat="1" ht="15.75" hidden="1">
      <c r="A329" s="2">
        <v>800</v>
      </c>
      <c r="B329" s="30" t="str">
        <f>VLOOKUP(C329,Sheet1!$A$2:$B$1132,2,FALSE)</f>
        <v>NORMAL</v>
      </c>
      <c r="C329" s="51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38"/>
      <c r="O329" s="38"/>
      <c r="P329" s="38"/>
      <c r="Q329" s="27"/>
    </row>
    <row r="330" spans="1:17" customFormat="1" ht="15.75" hidden="1">
      <c r="A330" s="2">
        <v>800</v>
      </c>
      <c r="B330" s="30" t="str">
        <f>VLOOKUP(C330,Sheet1!$A$2:$B$1132,2,FALSE)</f>
        <v>NORMAL</v>
      </c>
      <c r="C330" s="50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38"/>
      <c r="O330" s="38"/>
      <c r="P330" s="38"/>
      <c r="Q330" s="27"/>
    </row>
    <row r="331" spans="1:17" customFormat="1" ht="15.75" hidden="1">
      <c r="A331" s="2">
        <v>800</v>
      </c>
      <c r="B331" s="30" t="str">
        <f>VLOOKUP(C331,Sheet1!$A$2:$B$1132,2,FALSE)</f>
        <v>NORMAL</v>
      </c>
      <c r="C331" s="51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38"/>
      <c r="O331" s="38"/>
      <c r="P331" s="38"/>
      <c r="Q331" s="27"/>
    </row>
    <row r="332" spans="1:17" customFormat="1" ht="15.75" hidden="1">
      <c r="A332" s="2">
        <v>800</v>
      </c>
      <c r="B332" s="30" t="str">
        <f>VLOOKUP(C332,Sheet1!$A$2:$B$1132,2,FALSE)</f>
        <v>NORMAL</v>
      </c>
      <c r="C332" s="50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38"/>
      <c r="O332" s="38"/>
      <c r="P332" s="38"/>
      <c r="Q332" s="27"/>
    </row>
    <row r="333" spans="1:17" customFormat="1" ht="15.75" hidden="1">
      <c r="A333" s="2">
        <v>800</v>
      </c>
      <c r="B333" s="30" t="str">
        <f>VLOOKUP(C333,Sheet1!$A$2:$B$1132,2,FALSE)</f>
        <v>NORMAL</v>
      </c>
      <c r="C333" s="51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38"/>
      <c r="O333" s="38"/>
      <c r="P333" s="38"/>
      <c r="Q333" s="27"/>
    </row>
    <row r="334" spans="1:17" customFormat="1" ht="15.75" hidden="1">
      <c r="A334" s="2">
        <v>800</v>
      </c>
      <c r="B334" s="30" t="str">
        <f>VLOOKUP(C334,Sheet1!$A$2:$B$1132,2,FALSE)</f>
        <v>NORMAL</v>
      </c>
      <c r="C334" s="50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38"/>
      <c r="O334" s="38"/>
      <c r="P334" s="38"/>
      <c r="Q334" s="27"/>
    </row>
    <row r="335" spans="1:17" customFormat="1" ht="15.75" hidden="1">
      <c r="A335" s="2">
        <v>800</v>
      </c>
      <c r="B335" s="30" t="str">
        <f>VLOOKUP(C335,Sheet1!$A$2:$B$1132,2,FALSE)</f>
        <v>NORMAL</v>
      </c>
      <c r="C335" s="51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38"/>
      <c r="O335" s="38"/>
      <c r="P335" s="38"/>
      <c r="Q335" s="27"/>
    </row>
    <row r="336" spans="1:17" customFormat="1" ht="15.75" hidden="1">
      <c r="A336" s="2">
        <v>800</v>
      </c>
      <c r="B336" s="30" t="str">
        <f>VLOOKUP(C336,Sheet1!$A$2:$B$1132,2,FALSE)</f>
        <v>NORMAL</v>
      </c>
      <c r="C336" s="50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38"/>
      <c r="O336" s="38"/>
      <c r="P336" s="38"/>
      <c r="Q336" s="27"/>
    </row>
    <row r="337" spans="1:17" customFormat="1" ht="15.75" hidden="1">
      <c r="A337" s="2">
        <v>800</v>
      </c>
      <c r="B337" s="30" t="str">
        <f>VLOOKUP(C337,Sheet1!$A$2:$B$1132,2,FALSE)</f>
        <v>NORMAL</v>
      </c>
      <c r="C337" s="51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38"/>
      <c r="O337" s="38"/>
      <c r="P337" s="38"/>
      <c r="Q337" s="27"/>
    </row>
    <row r="338" spans="1:17" customFormat="1" ht="15.75" hidden="1">
      <c r="A338" s="2">
        <v>800</v>
      </c>
      <c r="B338" s="30" t="str">
        <f>VLOOKUP(C338,Sheet1!$A$2:$B$1132,2,FALSE)</f>
        <v>NORMAL</v>
      </c>
      <c r="C338" s="50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38"/>
      <c r="O338" s="38"/>
      <c r="P338" s="38"/>
      <c r="Q338" s="27"/>
    </row>
    <row r="339" spans="1:17" customFormat="1" ht="15.75" hidden="1">
      <c r="A339" s="2">
        <v>800</v>
      </c>
      <c r="B339" s="30" t="str">
        <f>VLOOKUP(C339,Sheet1!$A$2:$B$1132,2,FALSE)</f>
        <v>NORMAL</v>
      </c>
      <c r="C339" s="51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38"/>
      <c r="O339" s="38"/>
      <c r="P339" s="38"/>
      <c r="Q339" s="27"/>
    </row>
    <row r="340" spans="1:17" customFormat="1" ht="15.75" hidden="1">
      <c r="A340" s="2">
        <v>800</v>
      </c>
      <c r="B340" s="30" t="str">
        <f>VLOOKUP(C340,Sheet1!$A$2:$B$1132,2,FALSE)</f>
        <v>NORMAL</v>
      </c>
      <c r="C340" s="50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38"/>
      <c r="O340" s="38"/>
      <c r="P340" s="38"/>
      <c r="Q340" s="27"/>
    </row>
    <row r="341" spans="1:17" customFormat="1" ht="15.75" hidden="1">
      <c r="A341" s="2">
        <v>800</v>
      </c>
      <c r="B341" s="30" t="str">
        <f>VLOOKUP(C341,Sheet1!$A$2:$B$1132,2,FALSE)</f>
        <v>NORMAL</v>
      </c>
      <c r="C341" s="51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38"/>
      <c r="O341" s="38"/>
      <c r="P341" s="38"/>
      <c r="Q341" s="27"/>
    </row>
    <row r="342" spans="1:17" customFormat="1" ht="15.75" hidden="1">
      <c r="A342" s="2">
        <v>800</v>
      </c>
      <c r="B342" s="30" t="str">
        <f>VLOOKUP(C342,Sheet1!$A$2:$B$1132,2,FALSE)</f>
        <v>NORMAL</v>
      </c>
      <c r="C342" s="50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38"/>
      <c r="O342" s="38"/>
      <c r="P342" s="38"/>
      <c r="Q342" s="27"/>
    </row>
    <row r="343" spans="1:17" customFormat="1" ht="15.75" hidden="1">
      <c r="A343" s="2">
        <v>800</v>
      </c>
      <c r="B343" s="30" t="str">
        <f>VLOOKUP(C343,Sheet1!$A$2:$B$1132,2,FALSE)</f>
        <v>NORMAL</v>
      </c>
      <c r="C343" s="51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38"/>
      <c r="O343" s="38"/>
      <c r="P343" s="38"/>
      <c r="Q343" s="27"/>
    </row>
    <row r="344" spans="1:17" customFormat="1" ht="15.75" hidden="1">
      <c r="A344" s="2">
        <v>800</v>
      </c>
      <c r="B344" s="30" t="str">
        <f>VLOOKUP(C344,Sheet1!$A$2:$B$1132,2,FALSE)</f>
        <v>NORMAL</v>
      </c>
      <c r="C344" s="50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38"/>
      <c r="O344" s="38"/>
      <c r="P344" s="38"/>
      <c r="Q344" s="27"/>
    </row>
    <row r="345" spans="1:17" customFormat="1" ht="15.75" hidden="1">
      <c r="A345" s="2">
        <v>800</v>
      </c>
      <c r="B345" s="30" t="str">
        <f>VLOOKUP(C345,Sheet1!$A$2:$B$1132,2,FALSE)</f>
        <v>NORMAL</v>
      </c>
      <c r="C345" s="51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38"/>
      <c r="O345" s="38"/>
      <c r="P345" s="38"/>
      <c r="Q345" s="27"/>
    </row>
    <row r="346" spans="1:17" customFormat="1" ht="15.75" hidden="1">
      <c r="A346" s="2">
        <v>800</v>
      </c>
      <c r="B346" s="30" t="str">
        <f>VLOOKUP(C346,Sheet1!$A$2:$B$1132,2,FALSE)</f>
        <v>NORMAL</v>
      </c>
      <c r="C346" s="50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38"/>
      <c r="O346" s="38"/>
      <c r="P346" s="38"/>
      <c r="Q346" s="27"/>
    </row>
    <row r="347" spans="1:17" customFormat="1" ht="15.75" hidden="1">
      <c r="A347" s="2">
        <v>800</v>
      </c>
      <c r="B347" s="30" t="str">
        <f>VLOOKUP(C347,Sheet1!$A$2:$B$1132,2,FALSE)</f>
        <v>NORMAL</v>
      </c>
      <c r="C347" s="51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38"/>
      <c r="O347" s="38"/>
      <c r="P347" s="38"/>
      <c r="Q347" s="27"/>
    </row>
    <row r="348" spans="1:17" customFormat="1" ht="15.75" hidden="1">
      <c r="A348" s="2">
        <v>800</v>
      </c>
      <c r="B348" s="30" t="str">
        <f>VLOOKUP(C348,Sheet1!$A$2:$B$1132,2,FALSE)</f>
        <v>NORMAL</v>
      </c>
      <c r="C348" s="50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38"/>
      <c r="O348" s="38"/>
      <c r="P348" s="38"/>
      <c r="Q348" s="27"/>
    </row>
    <row r="349" spans="1:17" customFormat="1" ht="15.75" hidden="1">
      <c r="A349" s="2">
        <v>800</v>
      </c>
      <c r="B349" s="30" t="str">
        <f>VLOOKUP(C349,Sheet1!$A$2:$B$1132,2,FALSE)</f>
        <v>NORMAL</v>
      </c>
      <c r="C349" s="51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38"/>
      <c r="O349" s="38"/>
      <c r="P349" s="38"/>
      <c r="Q349" s="27"/>
    </row>
    <row r="350" spans="1:17" customFormat="1" ht="15.75" hidden="1">
      <c r="A350" s="2">
        <v>800</v>
      </c>
      <c r="B350" s="30" t="str">
        <f>VLOOKUP(C350,Sheet1!$A$2:$B$1132,2,FALSE)</f>
        <v>NORMAL</v>
      </c>
      <c r="C350" s="50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38"/>
      <c r="O350" s="38"/>
      <c r="P350" s="38"/>
      <c r="Q350" s="27"/>
    </row>
    <row r="351" spans="1:17" customFormat="1" ht="15.75" hidden="1">
      <c r="A351" s="2">
        <v>800</v>
      </c>
      <c r="B351" s="30" t="str">
        <f>VLOOKUP(C351,Sheet1!$A$2:$B$1132,2,FALSE)</f>
        <v>NORMAL</v>
      </c>
      <c r="C351" s="51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38"/>
      <c r="O351" s="38"/>
      <c r="P351" s="38"/>
      <c r="Q351" s="27"/>
    </row>
    <row r="352" spans="1:17" customFormat="1" ht="15.75" hidden="1">
      <c r="A352" s="2">
        <v>800</v>
      </c>
      <c r="B352" s="30" t="str">
        <f>VLOOKUP(C352,Sheet1!$A$2:$B$1132,2,FALSE)</f>
        <v>NORMAL</v>
      </c>
      <c r="C352" s="50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38"/>
      <c r="O352" s="38"/>
      <c r="P352" s="38"/>
      <c r="Q352" s="27"/>
    </row>
    <row r="353" spans="1:17" customFormat="1" ht="15.75" hidden="1">
      <c r="A353" s="2">
        <v>800</v>
      </c>
      <c r="B353" s="30" t="str">
        <f>VLOOKUP(C353,Sheet1!$A$2:$B$1132,2,FALSE)</f>
        <v>NORMAL</v>
      </c>
      <c r="C353" s="51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38"/>
      <c r="O353" s="38"/>
      <c r="P353" s="38"/>
      <c r="Q353" s="27"/>
    </row>
    <row r="354" spans="1:17" customFormat="1" ht="15.75" hidden="1">
      <c r="A354" s="2">
        <v>800</v>
      </c>
      <c r="B354" s="30" t="str">
        <f>VLOOKUP(C354,Sheet1!$A$2:$B$1132,2,FALSE)</f>
        <v>NORMAL</v>
      </c>
      <c r="C354" s="50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38"/>
      <c r="O354" s="38"/>
      <c r="P354" s="38"/>
      <c r="Q354" s="27"/>
    </row>
    <row r="355" spans="1:17" customFormat="1" ht="15.75" hidden="1">
      <c r="A355" s="2">
        <v>800</v>
      </c>
      <c r="B355" s="30" t="str">
        <f>VLOOKUP(C355,Sheet1!$A$2:$B$1132,2,FALSE)</f>
        <v>NORMAL</v>
      </c>
      <c r="C355" s="51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38"/>
      <c r="O355" s="38"/>
      <c r="P355" s="38"/>
      <c r="Q355" s="27"/>
    </row>
    <row r="356" spans="1:17" customFormat="1" ht="15.75" hidden="1">
      <c r="A356" s="2">
        <v>800</v>
      </c>
      <c r="B356" s="30" t="str">
        <f>VLOOKUP(C356,Sheet1!$A$2:$B$1132,2,FALSE)</f>
        <v>NORMAL</v>
      </c>
      <c r="C356" s="50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38"/>
      <c r="O356" s="38"/>
      <c r="P356" s="38"/>
      <c r="Q356" s="27"/>
    </row>
    <row r="357" spans="1:17" customFormat="1" ht="15.75" hidden="1">
      <c r="A357" s="2">
        <v>800</v>
      </c>
      <c r="B357" s="30" t="str">
        <f>VLOOKUP(C357,Sheet1!$A$2:$B$1132,2,FALSE)</f>
        <v>NORMAL</v>
      </c>
      <c r="C357" s="51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38"/>
      <c r="O357" s="38"/>
      <c r="P357" s="38"/>
      <c r="Q357" s="27"/>
    </row>
    <row r="358" spans="1:17" customFormat="1" ht="15.75" hidden="1">
      <c r="A358" s="2">
        <v>800</v>
      </c>
      <c r="B358" s="30" t="str">
        <f>VLOOKUP(C358,Sheet1!$A$2:$B$1132,2,FALSE)</f>
        <v>NORMAL</v>
      </c>
      <c r="C358" s="50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38"/>
      <c r="O358" s="38"/>
      <c r="P358" s="38"/>
      <c r="Q358" s="27"/>
    </row>
    <row r="359" spans="1:17" customFormat="1" ht="15.75" hidden="1">
      <c r="A359" s="2">
        <v>800</v>
      </c>
      <c r="B359" s="30" t="str">
        <f>VLOOKUP(C359,Sheet1!$A$2:$B$1132,2,FALSE)</f>
        <v>NORMAL</v>
      </c>
      <c r="C359" s="51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38"/>
      <c r="O359" s="38"/>
      <c r="P359" s="38"/>
      <c r="Q359" s="27"/>
    </row>
    <row r="360" spans="1:17" customFormat="1" ht="15.75" hidden="1">
      <c r="A360" s="2">
        <v>800</v>
      </c>
      <c r="B360" s="30" t="str">
        <f>VLOOKUP(C360,Sheet1!$A$2:$B$1132,2,FALSE)</f>
        <v>NORMAL</v>
      </c>
      <c r="C360" s="50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38"/>
      <c r="O360" s="38"/>
      <c r="P360" s="38"/>
      <c r="Q360" s="27"/>
    </row>
    <row r="361" spans="1:17" customFormat="1" ht="15.75" hidden="1">
      <c r="A361" s="2">
        <v>800</v>
      </c>
      <c r="B361" s="30" t="str">
        <f>VLOOKUP(C361,Sheet1!$A$2:$B$1132,2,FALSE)</f>
        <v>NORMAL</v>
      </c>
      <c r="C361" s="51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38"/>
      <c r="O361" s="38"/>
      <c r="P361" s="38"/>
      <c r="Q361" s="27"/>
    </row>
    <row r="362" spans="1:17" customFormat="1" ht="15.75" hidden="1">
      <c r="A362" s="2">
        <v>800</v>
      </c>
      <c r="B362" s="30" t="str">
        <f>VLOOKUP(C362,Sheet1!$A$2:$B$1132,2,FALSE)</f>
        <v>NORMAL</v>
      </c>
      <c r="C362" s="50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38"/>
      <c r="O362" s="38"/>
      <c r="P362" s="38"/>
      <c r="Q362" s="27"/>
    </row>
    <row r="363" spans="1:17" customFormat="1" ht="15.75" hidden="1">
      <c r="A363" s="2">
        <v>800</v>
      </c>
      <c r="B363" s="30" t="str">
        <f>VLOOKUP(C363,Sheet1!$A$2:$B$1132,2,FALSE)</f>
        <v>NORMAL</v>
      </c>
      <c r="C363" s="51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38"/>
      <c r="O363" s="38"/>
      <c r="P363" s="38"/>
      <c r="Q363" s="27"/>
    </row>
    <row r="364" spans="1:17" customFormat="1" ht="15.75" hidden="1">
      <c r="A364" s="2">
        <v>800</v>
      </c>
      <c r="B364" s="30" t="str">
        <f>VLOOKUP(C364,Sheet1!$A$2:$B$1132,2,FALSE)</f>
        <v>NORMAL</v>
      </c>
      <c r="C364" s="50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38"/>
      <c r="O364" s="38"/>
      <c r="P364" s="38"/>
      <c r="Q364" s="27"/>
    </row>
    <row r="365" spans="1:17" customFormat="1" ht="15.75" hidden="1">
      <c r="A365" s="2">
        <v>800</v>
      </c>
      <c r="B365" s="30" t="str">
        <f>VLOOKUP(C365,Sheet1!$A$2:$B$1132,2,FALSE)</f>
        <v>NORMAL</v>
      </c>
      <c r="C365" s="51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38"/>
      <c r="O365" s="38"/>
      <c r="P365" s="38"/>
      <c r="Q365" s="27"/>
    </row>
    <row r="366" spans="1:17" customFormat="1" ht="15.75" hidden="1">
      <c r="A366" s="2">
        <v>800</v>
      </c>
      <c r="B366" s="30" t="str">
        <f>VLOOKUP(C366,Sheet1!$A$2:$B$1132,2,FALSE)</f>
        <v>NORMAL</v>
      </c>
      <c r="C366" s="50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38"/>
      <c r="O366" s="38"/>
      <c r="P366" s="38"/>
      <c r="Q366" s="27"/>
    </row>
    <row r="367" spans="1:17" customFormat="1" ht="15.75" hidden="1">
      <c r="A367" s="2">
        <v>800</v>
      </c>
      <c r="B367" s="30" t="str">
        <f>VLOOKUP(C367,Sheet1!$A$2:$B$1132,2,FALSE)</f>
        <v>NORMAL</v>
      </c>
      <c r="C367" s="51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38"/>
      <c r="O367" s="38"/>
      <c r="P367" s="38"/>
      <c r="Q367" s="27"/>
    </row>
    <row r="368" spans="1:17" customFormat="1" ht="15.75" hidden="1">
      <c r="A368" s="2">
        <v>800</v>
      </c>
      <c r="B368" s="30" t="str">
        <f>VLOOKUP(C368,Sheet1!$A$2:$B$1132,2,FALSE)</f>
        <v>NORMAL</v>
      </c>
      <c r="C368" s="50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38"/>
      <c r="O368" s="38"/>
      <c r="P368" s="38"/>
      <c r="Q368" s="27"/>
    </row>
    <row r="369" spans="1:17" customFormat="1" ht="15.75" hidden="1">
      <c r="A369" s="2">
        <v>800</v>
      </c>
      <c r="B369" s="30" t="str">
        <f>VLOOKUP(C369,Sheet1!$A$2:$B$1132,2,FALSE)</f>
        <v>NORMAL</v>
      </c>
      <c r="C369" s="51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38"/>
      <c r="O369" s="38"/>
      <c r="P369" s="38"/>
      <c r="Q369" s="27"/>
    </row>
    <row r="370" spans="1:17" customFormat="1" ht="15.75" hidden="1">
      <c r="A370" s="2">
        <v>800</v>
      </c>
      <c r="B370" s="30" t="str">
        <f>VLOOKUP(C370,Sheet1!$A$2:$B$1132,2,FALSE)</f>
        <v>NORMAL</v>
      </c>
      <c r="C370" s="50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38"/>
      <c r="O370" s="38"/>
      <c r="P370" s="38"/>
      <c r="Q370" s="27"/>
    </row>
    <row r="371" spans="1:17" customFormat="1" ht="15.75" hidden="1">
      <c r="A371" s="2">
        <v>800</v>
      </c>
      <c r="B371" s="30" t="str">
        <f>VLOOKUP(C371,Sheet1!$A$2:$B$1132,2,FALSE)</f>
        <v>NORMAL</v>
      </c>
      <c r="C371" s="51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38"/>
      <c r="O371" s="38"/>
      <c r="P371" s="38"/>
      <c r="Q371" s="27"/>
    </row>
    <row r="372" spans="1:17" customFormat="1" ht="15.75" hidden="1">
      <c r="A372" s="2">
        <v>800</v>
      </c>
      <c r="B372" s="30" t="str">
        <f>VLOOKUP(C372,Sheet1!$A$2:$B$1132,2,FALSE)</f>
        <v>IMPORTANT</v>
      </c>
      <c r="C372" s="50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38"/>
      <c r="O372" s="38"/>
      <c r="P372" s="38"/>
      <c r="Q372" s="27"/>
    </row>
    <row r="373" spans="1:17" customFormat="1" ht="15.75" hidden="1">
      <c r="A373" s="2">
        <v>800</v>
      </c>
      <c r="B373" s="30" t="str">
        <f>VLOOKUP(C373,Sheet1!$A$2:$B$1132,2,FALSE)</f>
        <v>NORMAL</v>
      </c>
      <c r="C373" s="51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38"/>
      <c r="O373" s="38"/>
      <c r="P373" s="38"/>
      <c r="Q373" s="27"/>
    </row>
    <row r="374" spans="1:17" customFormat="1" ht="15.75" hidden="1">
      <c r="A374" s="2">
        <v>800</v>
      </c>
      <c r="B374" s="30" t="str">
        <f>VLOOKUP(C374,Sheet1!$A$2:$B$1132,2,FALSE)</f>
        <v>NORMAL</v>
      </c>
      <c r="C374" s="50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38"/>
      <c r="O374" s="38"/>
      <c r="P374" s="38"/>
      <c r="Q374" s="27"/>
    </row>
    <row r="375" spans="1:17" customFormat="1" ht="15.75" hidden="1">
      <c r="A375" s="2">
        <v>800</v>
      </c>
      <c r="B375" s="30" t="str">
        <f>VLOOKUP(C375,Sheet1!$A$2:$B$1132,2,FALSE)</f>
        <v>NORMAL</v>
      </c>
      <c r="C375" s="51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38"/>
      <c r="O375" s="38"/>
      <c r="P375" s="38"/>
      <c r="Q375" s="27"/>
    </row>
    <row r="376" spans="1:17" customFormat="1" ht="15.75" hidden="1">
      <c r="A376" s="2">
        <v>800</v>
      </c>
      <c r="B376" s="30" t="str">
        <f>VLOOKUP(C376,Sheet1!$A$2:$B$1132,2,FALSE)</f>
        <v>NORMAL</v>
      </c>
      <c r="C376" s="50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38"/>
      <c r="O376" s="38"/>
      <c r="P376" s="38"/>
      <c r="Q376" s="27"/>
    </row>
    <row r="377" spans="1:17" customFormat="1" ht="15.75" hidden="1">
      <c r="A377" s="2">
        <v>800</v>
      </c>
      <c r="B377" s="30" t="str">
        <f>VLOOKUP(C377,Sheet1!$A$2:$B$1132,2,FALSE)</f>
        <v>NORMAL</v>
      </c>
      <c r="C377" s="51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38"/>
      <c r="O377" s="38"/>
      <c r="P377" s="38"/>
      <c r="Q377" s="27"/>
    </row>
    <row r="378" spans="1:17" customFormat="1" ht="15.75" hidden="1">
      <c r="A378" s="2">
        <v>800</v>
      </c>
      <c r="B378" s="30" t="str">
        <f>VLOOKUP(C378,Sheet1!$A$2:$B$1132,2,FALSE)</f>
        <v>IMPORTANT</v>
      </c>
      <c r="C378" s="50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38"/>
      <c r="O378" s="38"/>
      <c r="P378" s="38"/>
      <c r="Q378" s="27"/>
    </row>
    <row r="379" spans="1:17" customFormat="1" ht="15.75" hidden="1">
      <c r="A379" s="2">
        <v>800</v>
      </c>
      <c r="B379" s="30" t="str">
        <f>VLOOKUP(C379,Sheet1!$A$2:$B$1132,2,FALSE)</f>
        <v>IMPORTANT</v>
      </c>
      <c r="C379" s="50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38"/>
      <c r="O379" s="38"/>
      <c r="P379" s="38"/>
      <c r="Q379" s="27"/>
    </row>
    <row r="380" spans="1:17" customFormat="1" ht="15.75" hidden="1">
      <c r="A380" s="2">
        <v>800</v>
      </c>
      <c r="B380" s="30" t="str">
        <f>VLOOKUP(C380,Sheet1!$A$2:$B$1132,2,FALSE)</f>
        <v>IMPORTANT</v>
      </c>
      <c r="C380" s="51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38"/>
      <c r="O380" s="38"/>
      <c r="P380" s="38"/>
      <c r="Q380" s="27"/>
    </row>
    <row r="381" spans="1:17" customFormat="1" ht="15.75" hidden="1">
      <c r="A381" s="2">
        <v>800</v>
      </c>
      <c r="B381" s="30" t="str">
        <f>VLOOKUP(C381,Sheet1!$A$2:$B$1132,2,FALSE)</f>
        <v>ESSENTIAL</v>
      </c>
      <c r="C381" s="50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38"/>
      <c r="O381" s="38"/>
      <c r="P381" s="38"/>
      <c r="Q381" s="27"/>
    </row>
    <row r="382" spans="1:17" customFormat="1" ht="15.75" hidden="1">
      <c r="A382" s="2">
        <v>800</v>
      </c>
      <c r="B382" s="30" t="str">
        <f>VLOOKUP(C382,Sheet1!$A$2:$B$1132,2,FALSE)</f>
        <v>NORMAL</v>
      </c>
      <c r="C382" s="51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38"/>
      <c r="O382" s="38"/>
      <c r="P382" s="38"/>
      <c r="Q382" s="27"/>
    </row>
    <row r="383" spans="1:17" customFormat="1" ht="15.75" hidden="1">
      <c r="A383" s="2">
        <v>800</v>
      </c>
      <c r="B383" s="30" t="str">
        <f>VLOOKUP(C383,Sheet1!$A$2:$B$1132,2,FALSE)</f>
        <v>ESSENTIAL</v>
      </c>
      <c r="C383" s="51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38"/>
      <c r="O383" s="38"/>
      <c r="P383" s="38"/>
      <c r="Q383" s="27"/>
    </row>
    <row r="384" spans="1:17" customFormat="1" ht="15.75" hidden="1">
      <c r="A384" s="2">
        <v>800</v>
      </c>
      <c r="B384" s="30" t="str">
        <f>VLOOKUP(C384,Sheet1!$A$2:$B$1132,2,FALSE)</f>
        <v>ESSENTIAL</v>
      </c>
      <c r="C384" s="50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38"/>
      <c r="O384" s="38"/>
      <c r="P384" s="38"/>
      <c r="Q384" s="27"/>
    </row>
    <row r="385" spans="1:17" customFormat="1" ht="15.75" hidden="1">
      <c r="A385" s="2">
        <v>800</v>
      </c>
      <c r="B385" s="30" t="str">
        <f>VLOOKUP(C385,Sheet1!$A$2:$B$1132,2,FALSE)</f>
        <v>ESSENTIAL</v>
      </c>
      <c r="C385" s="51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38"/>
      <c r="O385" s="38"/>
      <c r="P385" s="38"/>
      <c r="Q385" s="27"/>
    </row>
    <row r="386" spans="1:17" customFormat="1" ht="15.75" hidden="1">
      <c r="A386" s="2">
        <v>800</v>
      </c>
      <c r="B386" s="30" t="str">
        <f>VLOOKUP(C386,Sheet1!$A$2:$B$1132,2,FALSE)</f>
        <v>ESSENTIAL</v>
      </c>
      <c r="C386" s="50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38"/>
      <c r="O386" s="38"/>
      <c r="P386" s="38"/>
      <c r="Q386" s="27"/>
    </row>
    <row r="387" spans="1:17" customFormat="1" ht="15.75" hidden="1">
      <c r="A387" s="2">
        <v>800</v>
      </c>
      <c r="B387" s="30" t="str">
        <f>VLOOKUP(C387,Sheet1!$A$2:$B$1132,2,FALSE)</f>
        <v>NORMAL</v>
      </c>
      <c r="C387" s="50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38"/>
      <c r="O387" s="38"/>
      <c r="P387" s="38"/>
      <c r="Q387" s="27"/>
    </row>
    <row r="388" spans="1:17" customFormat="1" ht="15.75" hidden="1">
      <c r="A388" s="2">
        <v>800</v>
      </c>
      <c r="B388" s="30" t="str">
        <f>VLOOKUP(C388,Sheet1!$A$2:$B$1132,2,FALSE)</f>
        <v>IMPORTANT</v>
      </c>
      <c r="C388" s="50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38"/>
      <c r="O388" s="38"/>
      <c r="P388" s="38"/>
      <c r="Q388" s="27"/>
    </row>
    <row r="389" spans="1:17" customFormat="1" ht="15.75" hidden="1">
      <c r="A389" s="2">
        <v>800</v>
      </c>
      <c r="B389" s="30" t="str">
        <f>VLOOKUP(C389,Sheet1!$A$2:$B$1132,2,FALSE)</f>
        <v>ESSENTIAL</v>
      </c>
      <c r="C389" s="51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38"/>
      <c r="O389" s="38"/>
      <c r="P389" s="38"/>
      <c r="Q389" s="27"/>
    </row>
    <row r="390" spans="1:17" customFormat="1" ht="15.75" hidden="1">
      <c r="A390" s="2">
        <v>800</v>
      </c>
      <c r="B390" s="30" t="str">
        <f>VLOOKUP(C390,Sheet1!$A$2:$B$1132,2,FALSE)</f>
        <v>ESSENTIAL</v>
      </c>
      <c r="C390" s="50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38"/>
      <c r="O390" s="38"/>
      <c r="P390" s="38"/>
      <c r="Q390" s="27"/>
    </row>
    <row r="391" spans="1:17" customFormat="1" ht="15.75" hidden="1">
      <c r="A391" s="2">
        <v>800</v>
      </c>
      <c r="B391" s="30" t="str">
        <f>VLOOKUP(C391,Sheet1!$A$2:$B$1132,2,FALSE)</f>
        <v>ESSENTIAL</v>
      </c>
      <c r="C391" s="51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38"/>
      <c r="O391" s="38"/>
      <c r="P391" s="38"/>
      <c r="Q391" s="27"/>
    </row>
    <row r="392" spans="1:17" customFormat="1" ht="15.75" hidden="1">
      <c r="A392" s="2">
        <v>800</v>
      </c>
      <c r="B392" s="30" t="str">
        <f>VLOOKUP(C392,Sheet1!$A$2:$B$1132,2,FALSE)</f>
        <v>IMPORTANT</v>
      </c>
      <c r="C392" s="51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38"/>
      <c r="O392" s="38"/>
      <c r="P392" s="38"/>
      <c r="Q392" s="27"/>
    </row>
    <row r="393" spans="1:17" ht="15.75" hidden="1">
      <c r="A393" s="30">
        <v>900</v>
      </c>
      <c r="B393" s="30" t="str">
        <f>VLOOKUP(C393,Sheet1!$A$2:$B$1132,2,FALSE)</f>
        <v>VITAL</v>
      </c>
      <c r="C393" s="49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/>
      <c r="L393" s="28"/>
      <c r="M393" s="28">
        <f t="shared" si="8"/>
        <v>0.88</v>
      </c>
    </row>
    <row r="394" spans="1:17" customFormat="1" ht="15.75" hidden="1">
      <c r="A394" s="2">
        <v>900</v>
      </c>
      <c r="B394" s="30" t="str">
        <f>VLOOKUP(C394,Sheet1!$A$2:$B$1132,2,FALSE)</f>
        <v>VITAL</v>
      </c>
      <c r="C394" s="50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10"/>
      <c r="L394" s="10"/>
      <c r="M394" s="10">
        <f t="shared" si="8"/>
        <v>0.88</v>
      </c>
      <c r="N394" s="38"/>
      <c r="O394" s="38"/>
      <c r="P394" s="38"/>
      <c r="Q394" s="27"/>
    </row>
    <row r="395" spans="1:17" customFormat="1" ht="15.75" hidden="1">
      <c r="A395" s="2">
        <v>900</v>
      </c>
      <c r="B395" s="30" t="str">
        <f>VLOOKUP(C395,Sheet1!$A$2:$B$1132,2,FALSE)</f>
        <v>VITAL</v>
      </c>
      <c r="C395" s="50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10"/>
      <c r="L395" s="10"/>
      <c r="M395" s="10">
        <f t="shared" si="8"/>
        <v>0.88</v>
      </c>
      <c r="N395" s="38"/>
      <c r="O395" s="38"/>
      <c r="P395" s="38"/>
      <c r="Q395" s="27"/>
    </row>
    <row r="396" spans="1:17" customFormat="1" ht="15.75" hidden="1">
      <c r="A396" s="2">
        <v>900</v>
      </c>
      <c r="B396" s="30" t="str">
        <f>VLOOKUP(C396,Sheet1!$A$2:$B$1132,2,FALSE)</f>
        <v>NORMAL</v>
      </c>
      <c r="C396" s="51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38"/>
      <c r="O396" s="38"/>
      <c r="P396" s="38"/>
      <c r="Q396" s="27"/>
    </row>
    <row r="397" spans="1:17" customFormat="1" ht="15.75" hidden="1">
      <c r="A397" s="2">
        <v>900</v>
      </c>
      <c r="B397" s="30" t="str">
        <f>VLOOKUP(C397,Sheet1!$A$2:$B$1132,2,FALSE)</f>
        <v>NORMAL</v>
      </c>
      <c r="C397" s="50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38"/>
      <c r="O397" s="38"/>
      <c r="P397" s="38"/>
      <c r="Q397" s="27"/>
    </row>
    <row r="398" spans="1:17" customFormat="1" ht="15.75" hidden="1">
      <c r="A398" s="2">
        <v>900</v>
      </c>
      <c r="B398" s="30" t="str">
        <f>VLOOKUP(C398,Sheet1!$A$2:$B$1132,2,FALSE)</f>
        <v>NORMAL</v>
      </c>
      <c r="C398" s="50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38"/>
      <c r="O398" s="38"/>
      <c r="P398" s="38"/>
      <c r="Q398" s="27"/>
    </row>
    <row r="399" spans="1:17" customFormat="1" ht="15.75" hidden="1">
      <c r="A399" s="2">
        <v>900</v>
      </c>
      <c r="B399" s="30" t="str">
        <f>VLOOKUP(C399,Sheet1!$A$2:$B$1132,2,FALSE)</f>
        <v>NORMAL</v>
      </c>
      <c r="C399" s="50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38"/>
      <c r="O399" s="38"/>
      <c r="P399" s="38"/>
      <c r="Q399" s="27"/>
    </row>
    <row r="400" spans="1:17" customFormat="1" ht="15.75" hidden="1">
      <c r="A400" s="2">
        <v>900</v>
      </c>
      <c r="B400" s="30" t="str">
        <f>VLOOKUP(C400,Sheet1!$A$2:$B$1132,2,FALSE)</f>
        <v>VITAL</v>
      </c>
      <c r="C400" s="51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10"/>
      <c r="L400" s="10"/>
      <c r="M400" s="10">
        <f t="shared" si="8"/>
        <v>0.88</v>
      </c>
      <c r="N400" s="38"/>
      <c r="O400" s="38"/>
      <c r="P400" s="38"/>
      <c r="Q400" s="27"/>
    </row>
    <row r="401" spans="1:17" customFormat="1" ht="15.75" hidden="1">
      <c r="A401" s="2">
        <v>900</v>
      </c>
      <c r="B401" s="30" t="str">
        <f>VLOOKUP(C401,Sheet1!$A$2:$B$1132,2,FALSE)</f>
        <v>ESSENTIAL</v>
      </c>
      <c r="C401" s="51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10"/>
      <c r="L401" s="10"/>
      <c r="M401" s="10">
        <f t="shared" si="8"/>
        <v>0.88</v>
      </c>
      <c r="N401" s="38"/>
      <c r="O401" s="38"/>
      <c r="P401" s="38"/>
      <c r="Q401" s="27"/>
    </row>
    <row r="402" spans="1:17" customFormat="1" ht="15.75" hidden="1">
      <c r="A402" s="2">
        <v>900</v>
      </c>
      <c r="B402" s="30" t="str">
        <f>VLOOKUP(C402,Sheet1!$A$2:$B$1132,2,FALSE)</f>
        <v>ESSENTIAL</v>
      </c>
      <c r="C402" s="50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10"/>
      <c r="L402" s="10"/>
      <c r="M402" s="10">
        <f t="shared" si="8"/>
        <v>0.88</v>
      </c>
      <c r="N402" s="38"/>
      <c r="O402" s="38"/>
      <c r="P402" s="38"/>
      <c r="Q402" s="27"/>
    </row>
    <row r="403" spans="1:17" customFormat="1" ht="15.75" hidden="1">
      <c r="A403" s="2">
        <v>900</v>
      </c>
      <c r="B403" s="30" t="str">
        <f>VLOOKUP(C403,Sheet1!$A$2:$B$1132,2,FALSE)</f>
        <v>NORMAL</v>
      </c>
      <c r="C403" s="51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38"/>
      <c r="O403" s="38"/>
      <c r="P403" s="38"/>
      <c r="Q403" s="27"/>
    </row>
    <row r="404" spans="1:17" ht="15.75" hidden="1">
      <c r="A404" s="30">
        <v>900</v>
      </c>
      <c r="B404" s="30" t="e">
        <f>VLOOKUP(C404,Sheet1!$A$2:$B$1132,2,FALSE)</f>
        <v>#N/A</v>
      </c>
      <c r="C404" s="49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</row>
    <row r="405" spans="1:17" customFormat="1" ht="15.75" hidden="1">
      <c r="A405" s="2">
        <v>900</v>
      </c>
      <c r="B405" s="30" t="str">
        <f>VLOOKUP(C405,Sheet1!$A$2:$B$1132,2,FALSE)</f>
        <v>NORMAL</v>
      </c>
      <c r="C405" s="51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38"/>
      <c r="O405" s="38"/>
      <c r="P405" s="38"/>
      <c r="Q405" s="27"/>
    </row>
    <row r="406" spans="1:17" customFormat="1" ht="15.75" hidden="1">
      <c r="A406" s="2">
        <v>900</v>
      </c>
      <c r="B406" s="30" t="str">
        <f>VLOOKUP(C406,Sheet1!$A$2:$B$1132,2,FALSE)</f>
        <v>ESSENTIAL</v>
      </c>
      <c r="C406" s="51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10"/>
      <c r="L406" s="10"/>
      <c r="M406" s="10">
        <f t="shared" si="9"/>
        <v>0.88</v>
      </c>
      <c r="N406" s="38"/>
      <c r="O406" s="38"/>
      <c r="P406" s="38"/>
      <c r="Q406" s="27"/>
    </row>
    <row r="407" spans="1:17" customFormat="1" ht="15.75" hidden="1">
      <c r="A407" s="2">
        <v>900</v>
      </c>
      <c r="B407" s="30" t="str">
        <f>VLOOKUP(C407,Sheet1!$A$2:$B$1132,2,FALSE)</f>
        <v>IMPORTANT</v>
      </c>
      <c r="C407" s="50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38"/>
      <c r="O407" s="38"/>
      <c r="P407" s="38"/>
      <c r="Q407" s="27"/>
    </row>
    <row r="408" spans="1:17" ht="15.75" hidden="1">
      <c r="A408" s="30">
        <v>900</v>
      </c>
      <c r="B408" s="30" t="str">
        <f>VLOOKUP(C408,Sheet1!$A$2:$B$1132,2,FALSE)</f>
        <v>VITAL</v>
      </c>
      <c r="C408" s="49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/>
      <c r="L408" s="28"/>
      <c r="M408" s="28">
        <f t="shared" si="9"/>
        <v>0.88</v>
      </c>
    </row>
    <row r="409" spans="1:17" customFormat="1" ht="15.75" hidden="1">
      <c r="A409" s="2">
        <v>900</v>
      </c>
      <c r="B409" s="30" t="str">
        <f>VLOOKUP(C409,Sheet1!$A$2:$B$1132,2,FALSE)</f>
        <v>NORMAL</v>
      </c>
      <c r="C409" s="50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38"/>
      <c r="O409" s="38"/>
      <c r="P409" s="38"/>
      <c r="Q409" s="27"/>
    </row>
    <row r="410" spans="1:17" customFormat="1" ht="15.75" hidden="1">
      <c r="A410" s="2">
        <v>900</v>
      </c>
      <c r="B410" s="30" t="str">
        <f>VLOOKUP(C410,Sheet1!$A$2:$B$1132,2,FALSE)</f>
        <v>NORMAL</v>
      </c>
      <c r="C410" s="50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38"/>
      <c r="O410" s="38"/>
      <c r="P410" s="38"/>
      <c r="Q410" s="27"/>
    </row>
    <row r="411" spans="1:17" customFormat="1" ht="15.75" hidden="1">
      <c r="A411" s="2">
        <v>900</v>
      </c>
      <c r="B411" s="30" t="str">
        <f>VLOOKUP(C411,Sheet1!$A$2:$B$1132,2,FALSE)</f>
        <v>IMPORTANT</v>
      </c>
      <c r="C411" s="50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38"/>
      <c r="O411" s="38"/>
      <c r="P411" s="38"/>
      <c r="Q411" s="27"/>
    </row>
    <row r="412" spans="1:17" customFormat="1" ht="15.75" hidden="1">
      <c r="A412" s="2">
        <v>900</v>
      </c>
      <c r="B412" s="30" t="str">
        <f>VLOOKUP(C412,Sheet1!$A$2:$B$1132,2,FALSE)</f>
        <v>NORMAL</v>
      </c>
      <c r="C412" s="51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38"/>
      <c r="O412" s="38"/>
      <c r="P412" s="38"/>
      <c r="Q412" s="27"/>
    </row>
    <row r="413" spans="1:17" customFormat="1" ht="15.75" hidden="1">
      <c r="A413" s="2">
        <v>900</v>
      </c>
      <c r="B413" s="30" t="str">
        <f>VLOOKUP(C413,Sheet1!$A$2:$B$1132,2,FALSE)</f>
        <v>ESSENTIAL</v>
      </c>
      <c r="C413" s="51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10"/>
      <c r="L413" s="10"/>
      <c r="M413" s="10">
        <f t="shared" si="9"/>
        <v>0.88</v>
      </c>
      <c r="N413" s="38"/>
      <c r="O413" s="38"/>
      <c r="P413" s="38"/>
      <c r="Q413" s="27"/>
    </row>
    <row r="414" spans="1:17" customFormat="1" ht="15.75" hidden="1">
      <c r="A414" s="2">
        <v>900</v>
      </c>
      <c r="B414" s="30" t="str">
        <f>VLOOKUP(C414,Sheet1!$A$2:$B$1132,2,FALSE)</f>
        <v>ESSENTIAL</v>
      </c>
      <c r="C414" s="50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10"/>
      <c r="L414" s="10"/>
      <c r="M414" s="10">
        <f t="shared" si="9"/>
        <v>0.88</v>
      </c>
      <c r="N414" s="38"/>
      <c r="O414" s="38"/>
      <c r="P414" s="38"/>
      <c r="Q414" s="27"/>
    </row>
    <row r="415" spans="1:17" customFormat="1" ht="15.75" hidden="1">
      <c r="A415" s="2">
        <v>900</v>
      </c>
      <c r="B415" s="30" t="str">
        <f>VLOOKUP(C415,Sheet1!$A$2:$B$1132,2,FALSE)</f>
        <v>ESSENTIAL</v>
      </c>
      <c r="C415" s="50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38"/>
      <c r="O415" s="38"/>
      <c r="P415" s="38"/>
      <c r="Q415" s="27"/>
    </row>
    <row r="416" spans="1:17" customFormat="1" ht="15.75" hidden="1">
      <c r="A416" s="2">
        <v>900</v>
      </c>
      <c r="B416" s="30" t="str">
        <f>VLOOKUP(C416,Sheet1!$A$2:$B$1132,2,FALSE)</f>
        <v>VITAL</v>
      </c>
      <c r="C416" s="51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10"/>
      <c r="L416" s="10"/>
      <c r="M416" s="10">
        <f t="shared" si="9"/>
        <v>0.88</v>
      </c>
      <c r="N416" s="38"/>
      <c r="O416" s="38"/>
      <c r="P416" s="38"/>
      <c r="Q416" s="27"/>
    </row>
    <row r="417" spans="1:17" customFormat="1" ht="15.75" hidden="1">
      <c r="A417" s="2">
        <v>900</v>
      </c>
      <c r="B417" s="30" t="str">
        <f>VLOOKUP(C417,Sheet1!$A$2:$B$1132,2,FALSE)</f>
        <v>NORMAL</v>
      </c>
      <c r="C417" s="51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38"/>
      <c r="O417" s="38"/>
      <c r="P417" s="38"/>
      <c r="Q417" s="27"/>
    </row>
    <row r="418" spans="1:17" ht="15.75" hidden="1">
      <c r="A418" s="30">
        <v>900</v>
      </c>
      <c r="B418" s="30" t="str">
        <f>VLOOKUP(C418,Sheet1!$A$2:$B$1132,2,FALSE)</f>
        <v>VITAL</v>
      </c>
      <c r="C418" s="49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</row>
    <row r="419" spans="1:17" customFormat="1" ht="15.75" hidden="1">
      <c r="A419" s="2">
        <v>900</v>
      </c>
      <c r="B419" s="30" t="str">
        <f>VLOOKUP(C419,Sheet1!$A$2:$B$1132,2,FALSE)</f>
        <v>VITAL</v>
      </c>
      <c r="C419" s="50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38"/>
      <c r="O419" s="38"/>
      <c r="P419" s="38"/>
      <c r="Q419" s="27"/>
    </row>
    <row r="420" spans="1:17" ht="15.75" hidden="1">
      <c r="A420" s="30">
        <v>900</v>
      </c>
      <c r="B420" s="30" t="str">
        <f>VLOOKUP(C420,Sheet1!$A$2:$B$1132,2,FALSE)</f>
        <v>VITAL</v>
      </c>
      <c r="C420" s="49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</row>
    <row r="421" spans="1:17" customFormat="1" ht="15.75" hidden="1">
      <c r="A421" s="2">
        <v>900</v>
      </c>
      <c r="B421" s="30" t="str">
        <f>VLOOKUP(C421,Sheet1!$A$2:$B$1132,2,FALSE)</f>
        <v>ESSENTIAL</v>
      </c>
      <c r="C421" s="50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38"/>
      <c r="O421" s="38"/>
      <c r="P421" s="38"/>
      <c r="Q421" s="27"/>
    </row>
    <row r="422" spans="1:17" customFormat="1" ht="15.75" hidden="1">
      <c r="A422" s="2">
        <v>900</v>
      </c>
      <c r="B422" s="30" t="str">
        <f>VLOOKUP(C422,Sheet1!$A$2:$B$1132,2,FALSE)</f>
        <v>ESSENTIAL</v>
      </c>
      <c r="C422" s="51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38"/>
      <c r="O422" s="38"/>
      <c r="P422" s="38"/>
      <c r="Q422" s="27"/>
    </row>
    <row r="423" spans="1:17" customFormat="1" ht="15.75" hidden="1">
      <c r="A423" s="2">
        <v>900</v>
      </c>
      <c r="B423" s="30" t="str">
        <f>VLOOKUP(C423,Sheet1!$A$2:$B$1132,2,FALSE)</f>
        <v>ESSENTIAL</v>
      </c>
      <c r="C423" s="51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38"/>
      <c r="O423" s="38"/>
      <c r="P423" s="38"/>
      <c r="Q423" s="27"/>
    </row>
    <row r="424" spans="1:17" customFormat="1" ht="15.75" hidden="1">
      <c r="A424" s="2">
        <v>900</v>
      </c>
      <c r="B424" s="30" t="str">
        <f>VLOOKUP(C424,Sheet1!$A$2:$B$1132,2,FALSE)</f>
        <v>ESSENTIAL</v>
      </c>
      <c r="C424" s="50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38"/>
      <c r="O424" s="38"/>
      <c r="P424" s="38"/>
      <c r="Q424" s="27"/>
    </row>
    <row r="425" spans="1:17" customFormat="1" ht="15.75" hidden="1">
      <c r="A425" s="2">
        <v>900</v>
      </c>
      <c r="B425" s="30" t="str">
        <f>VLOOKUP(C425,Sheet1!$A$2:$B$1132,2,FALSE)</f>
        <v>ESSENTIAL</v>
      </c>
      <c r="C425" s="51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38"/>
      <c r="O425" s="38"/>
      <c r="P425" s="38"/>
      <c r="Q425" s="27"/>
    </row>
    <row r="426" spans="1:17" customFormat="1" ht="15.75" hidden="1">
      <c r="A426" s="2">
        <v>900</v>
      </c>
      <c r="B426" s="30" t="str">
        <f>VLOOKUP(C426,Sheet1!$A$2:$B$1132,2,FALSE)</f>
        <v>ESSENTIAL</v>
      </c>
      <c r="C426" s="50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38"/>
      <c r="O426" s="38"/>
      <c r="P426" s="38"/>
      <c r="Q426" s="27"/>
    </row>
    <row r="427" spans="1:17" customFormat="1" ht="15.75" hidden="1">
      <c r="A427" s="2">
        <v>900</v>
      </c>
      <c r="B427" s="30" t="str">
        <f>VLOOKUP(C427,Sheet1!$A$2:$B$1132,2,FALSE)</f>
        <v>ESSENTIAL</v>
      </c>
      <c r="C427" s="50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38"/>
      <c r="O427" s="38"/>
      <c r="P427" s="38"/>
      <c r="Q427" s="27"/>
    </row>
    <row r="428" spans="1:17" customFormat="1" ht="15.75" hidden="1">
      <c r="A428" s="2">
        <v>900</v>
      </c>
      <c r="B428" s="30" t="str">
        <f>VLOOKUP(C428,Sheet1!$A$2:$B$1132,2,FALSE)</f>
        <v>ESSENTIAL</v>
      </c>
      <c r="C428" s="51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38"/>
      <c r="O428" s="38"/>
      <c r="P428" s="38"/>
      <c r="Q428" s="27"/>
    </row>
    <row r="429" spans="1:17" customFormat="1" ht="15.75" hidden="1">
      <c r="A429" s="2">
        <v>900</v>
      </c>
      <c r="B429" s="30" t="str">
        <f>VLOOKUP(C429,Sheet1!$A$2:$B$1132,2,FALSE)</f>
        <v>ESSENTIAL</v>
      </c>
      <c r="C429" s="50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38"/>
      <c r="O429" s="38"/>
      <c r="P429" s="38"/>
      <c r="Q429" s="27"/>
    </row>
    <row r="430" spans="1:17" customFormat="1" ht="15.75" hidden="1">
      <c r="A430" s="2">
        <v>900</v>
      </c>
      <c r="B430" s="30" t="str">
        <f>VLOOKUP(C430,Sheet1!$A$2:$B$1132,2,FALSE)</f>
        <v>ESSENTIAL</v>
      </c>
      <c r="C430" s="51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38"/>
      <c r="O430" s="38"/>
      <c r="P430" s="38"/>
      <c r="Q430" s="27"/>
    </row>
    <row r="431" spans="1:17" customFormat="1" ht="15.75" hidden="1">
      <c r="A431" s="2">
        <v>900</v>
      </c>
      <c r="B431" s="30" t="str">
        <f>VLOOKUP(C431,Sheet1!$A$2:$B$1132,2,FALSE)</f>
        <v>NORMAL</v>
      </c>
      <c r="C431" s="50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38"/>
      <c r="O431" s="38"/>
      <c r="P431" s="38"/>
      <c r="Q431" s="27"/>
    </row>
    <row r="432" spans="1:17" customFormat="1" ht="15.75" hidden="1">
      <c r="A432" s="2">
        <v>900</v>
      </c>
      <c r="B432" s="30" t="str">
        <f>VLOOKUP(C432,Sheet1!$A$2:$B$1132,2,FALSE)</f>
        <v>IMPORTANT</v>
      </c>
      <c r="C432" s="51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38"/>
      <c r="O432" s="38"/>
      <c r="P432" s="38"/>
      <c r="Q432" s="27"/>
    </row>
    <row r="433" spans="1:17" customFormat="1" ht="15.75" hidden="1">
      <c r="A433" s="2">
        <v>900</v>
      </c>
      <c r="B433" s="30" t="str">
        <f>VLOOKUP(C433,Sheet1!$A$2:$B$1132,2,FALSE)</f>
        <v>IMPORTANT</v>
      </c>
      <c r="C433" s="50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38"/>
      <c r="O433" s="38"/>
      <c r="P433" s="38"/>
      <c r="Q433" s="27"/>
    </row>
    <row r="434" spans="1:17" customFormat="1" ht="15.75" hidden="1">
      <c r="A434" s="2">
        <v>900</v>
      </c>
      <c r="B434" s="30" t="str">
        <f>VLOOKUP(C434,Sheet1!$A$2:$B$1132,2,FALSE)</f>
        <v>IMPORTANT</v>
      </c>
      <c r="C434" s="51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38"/>
      <c r="O434" s="38"/>
      <c r="P434" s="38"/>
      <c r="Q434" s="27"/>
    </row>
    <row r="435" spans="1:17" customFormat="1" ht="15.75" hidden="1">
      <c r="A435" s="2">
        <v>900</v>
      </c>
      <c r="B435" s="30" t="str">
        <f>VLOOKUP(C435,Sheet1!$A$2:$B$1132,2,FALSE)</f>
        <v>IMPORTANT</v>
      </c>
      <c r="C435" s="50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38"/>
      <c r="O435" s="38"/>
      <c r="P435" s="38"/>
      <c r="Q435" s="27"/>
    </row>
    <row r="436" spans="1:17" customFormat="1" ht="15.75" hidden="1">
      <c r="A436" s="2">
        <v>900</v>
      </c>
      <c r="B436" s="30" t="str">
        <f>VLOOKUP(C436,Sheet1!$A$2:$B$1132,2,FALSE)</f>
        <v>ESSENTIAL</v>
      </c>
      <c r="C436" s="50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38"/>
      <c r="O436" s="38"/>
      <c r="P436" s="38"/>
      <c r="Q436" s="27"/>
    </row>
    <row r="437" spans="1:17" customFormat="1" ht="15.75" hidden="1">
      <c r="A437" s="2">
        <v>900</v>
      </c>
      <c r="B437" s="30" t="str">
        <f>VLOOKUP(C437,Sheet1!$A$2:$B$1132,2,FALSE)</f>
        <v>NORMAL</v>
      </c>
      <c r="C437" s="50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38"/>
      <c r="O437" s="38"/>
      <c r="P437" s="38"/>
      <c r="Q437" s="27"/>
    </row>
    <row r="438" spans="1:17" customFormat="1" ht="15.75" hidden="1">
      <c r="A438" s="2">
        <v>900</v>
      </c>
      <c r="B438" s="30" t="str">
        <f>VLOOKUP(C438,Sheet1!$A$2:$B$1132,2,FALSE)</f>
        <v>ESSENTIAL</v>
      </c>
      <c r="C438" s="50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10"/>
      <c r="L438" s="10"/>
      <c r="M438" s="10">
        <f t="shared" si="10"/>
        <v>0.88</v>
      </c>
      <c r="N438" s="38"/>
      <c r="O438" s="38"/>
      <c r="P438" s="38"/>
      <c r="Q438" s="27"/>
    </row>
    <row r="439" spans="1:17" customFormat="1" ht="15.75" hidden="1">
      <c r="A439" s="2">
        <v>900</v>
      </c>
      <c r="B439" s="30" t="str">
        <f>VLOOKUP(C439,Sheet1!$A$2:$B$1132,2,FALSE)</f>
        <v>ESSENTIAL</v>
      </c>
      <c r="C439" s="51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10"/>
      <c r="L439" s="10"/>
      <c r="M439" s="10">
        <f t="shared" si="10"/>
        <v>0.88</v>
      </c>
      <c r="N439" s="38"/>
      <c r="O439" s="38"/>
      <c r="P439" s="38"/>
      <c r="Q439" s="27"/>
    </row>
    <row r="440" spans="1:17" customFormat="1" ht="15.75" hidden="1">
      <c r="A440" s="2">
        <v>900</v>
      </c>
      <c r="B440" s="30" t="str">
        <f>VLOOKUP(C440,Sheet1!$A$2:$B$1132,2,FALSE)</f>
        <v>ESSENTIAL</v>
      </c>
      <c r="C440" s="50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10"/>
      <c r="L440" s="10"/>
      <c r="M440" s="10">
        <f t="shared" si="10"/>
        <v>0.88</v>
      </c>
      <c r="N440" s="38"/>
      <c r="O440" s="38"/>
      <c r="P440" s="38"/>
      <c r="Q440" s="27"/>
    </row>
    <row r="441" spans="1:17" customFormat="1" ht="15.75" hidden="1">
      <c r="A441" s="2">
        <v>900</v>
      </c>
      <c r="B441" s="30" t="str">
        <f>VLOOKUP(C441,Sheet1!$A$2:$B$1132,2,FALSE)</f>
        <v>ESSENTIAL</v>
      </c>
      <c r="C441" s="51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10"/>
      <c r="L441" s="10"/>
      <c r="M441" s="10">
        <f t="shared" si="10"/>
        <v>0.88</v>
      </c>
      <c r="N441" s="38"/>
      <c r="O441" s="38"/>
      <c r="P441" s="38"/>
      <c r="Q441" s="27"/>
    </row>
    <row r="442" spans="1:17" customFormat="1" ht="15.75" hidden="1">
      <c r="A442" s="2">
        <v>900</v>
      </c>
      <c r="B442" s="30" t="str">
        <f>VLOOKUP(C442,Sheet1!$A$2:$B$1132,2,FALSE)</f>
        <v>ESSENTIAL</v>
      </c>
      <c r="C442" s="50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10"/>
      <c r="L442" s="10"/>
      <c r="M442" s="10">
        <f t="shared" si="10"/>
        <v>0.88</v>
      </c>
      <c r="N442" s="38"/>
      <c r="O442" s="38"/>
      <c r="P442" s="38"/>
      <c r="Q442" s="27"/>
    </row>
    <row r="443" spans="1:17" customFormat="1" ht="15.75" hidden="1">
      <c r="A443" s="2">
        <v>900</v>
      </c>
      <c r="B443" s="30" t="str">
        <f>VLOOKUP(C443,Sheet1!$A$2:$B$1132,2,FALSE)</f>
        <v>ESSENTIAL</v>
      </c>
      <c r="C443" s="51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10"/>
      <c r="L443" s="10"/>
      <c r="M443" s="10">
        <f t="shared" si="10"/>
        <v>0.88</v>
      </c>
      <c r="N443" s="38"/>
      <c r="O443" s="38"/>
      <c r="P443" s="38"/>
      <c r="Q443" s="27"/>
    </row>
    <row r="444" spans="1:17" customFormat="1" ht="15.75" hidden="1">
      <c r="A444" s="2">
        <v>900</v>
      </c>
      <c r="B444" s="30" t="str">
        <f>VLOOKUP(C444,Sheet1!$A$2:$B$1132,2,FALSE)</f>
        <v>ESSENTIAL</v>
      </c>
      <c r="C444" s="50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10"/>
      <c r="L444" s="10"/>
      <c r="M444" s="10">
        <f t="shared" si="10"/>
        <v>0.88</v>
      </c>
      <c r="N444" s="38"/>
      <c r="O444" s="38"/>
      <c r="P444" s="38"/>
      <c r="Q444" s="27"/>
    </row>
    <row r="445" spans="1:17" customFormat="1" ht="15.75" hidden="1">
      <c r="A445" s="2">
        <v>900</v>
      </c>
      <c r="B445" s="30" t="str">
        <f>VLOOKUP(C445,Sheet1!$A$2:$B$1132,2,FALSE)</f>
        <v>ESSENTIAL</v>
      </c>
      <c r="C445" s="51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10"/>
      <c r="L445" s="10"/>
      <c r="M445" s="10">
        <f t="shared" si="10"/>
        <v>0.88</v>
      </c>
      <c r="N445" s="38"/>
      <c r="O445" s="38"/>
      <c r="P445" s="38"/>
      <c r="Q445" s="27"/>
    </row>
    <row r="446" spans="1:17" customFormat="1" ht="15.75" hidden="1">
      <c r="A446" s="2">
        <v>900</v>
      </c>
      <c r="B446" s="30" t="str">
        <f>VLOOKUP(C446,Sheet1!$A$2:$B$1132,2,FALSE)</f>
        <v>ESSENTIAL</v>
      </c>
      <c r="C446" s="50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10"/>
      <c r="L446" s="10"/>
      <c r="M446" s="10">
        <f t="shared" si="10"/>
        <v>0.88</v>
      </c>
      <c r="N446" s="38"/>
      <c r="O446" s="38"/>
      <c r="P446" s="38"/>
      <c r="Q446" s="27"/>
    </row>
    <row r="447" spans="1:17" customFormat="1" ht="15.75" hidden="1">
      <c r="A447" s="2">
        <v>900</v>
      </c>
      <c r="B447" s="30" t="str">
        <f>VLOOKUP(C447,Sheet1!$A$2:$B$1132,2,FALSE)</f>
        <v>ESSENTIAL</v>
      </c>
      <c r="C447" s="51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10"/>
      <c r="L447" s="10"/>
      <c r="M447" s="10">
        <f t="shared" si="10"/>
        <v>0.88</v>
      </c>
      <c r="N447" s="38"/>
      <c r="O447" s="38"/>
      <c r="P447" s="38"/>
      <c r="Q447" s="27"/>
    </row>
    <row r="448" spans="1:17" customFormat="1" ht="15.75" hidden="1">
      <c r="A448" s="2">
        <v>900</v>
      </c>
      <c r="B448" s="30" t="str">
        <f>VLOOKUP(C448,Sheet1!$A$2:$B$1132,2,FALSE)</f>
        <v>ESSENTIAL</v>
      </c>
      <c r="C448" s="50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10"/>
      <c r="L448" s="10"/>
      <c r="M448" s="10">
        <f t="shared" si="10"/>
        <v>0.88</v>
      </c>
      <c r="N448" s="38"/>
      <c r="O448" s="38"/>
      <c r="P448" s="38"/>
      <c r="Q448" s="27"/>
    </row>
    <row r="449" spans="1:17" customFormat="1" ht="15.75" hidden="1">
      <c r="A449" s="2">
        <v>900</v>
      </c>
      <c r="B449" s="30" t="str">
        <f>VLOOKUP(C449,Sheet1!$A$2:$B$1132,2,FALSE)</f>
        <v>ESSENTIAL</v>
      </c>
      <c r="C449" s="51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10"/>
      <c r="L449" s="10"/>
      <c r="M449" s="10">
        <f t="shared" si="10"/>
        <v>0.88</v>
      </c>
      <c r="N449" s="38"/>
      <c r="O449" s="38"/>
      <c r="P449" s="38"/>
      <c r="Q449" s="27"/>
    </row>
    <row r="450" spans="1:17" customFormat="1" ht="15.75" hidden="1">
      <c r="A450" s="2">
        <v>900</v>
      </c>
      <c r="B450" s="30" t="str">
        <f>VLOOKUP(C450,Sheet1!$A$2:$B$1132,2,FALSE)</f>
        <v>ESSENTIAL</v>
      </c>
      <c r="C450" s="50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10"/>
      <c r="L450" s="10"/>
      <c r="M450" s="10">
        <f t="shared" si="10"/>
        <v>0.88</v>
      </c>
      <c r="N450" s="38"/>
      <c r="O450" s="38"/>
      <c r="P450" s="38"/>
      <c r="Q450" s="27"/>
    </row>
    <row r="451" spans="1:17" customFormat="1" ht="15.75" hidden="1">
      <c r="A451" s="2">
        <v>900</v>
      </c>
      <c r="B451" s="30" t="str">
        <f>VLOOKUP(C451,Sheet1!$A$2:$B$1132,2,FALSE)</f>
        <v>ESSENTIAL</v>
      </c>
      <c r="C451" s="51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10"/>
      <c r="L451" s="10"/>
      <c r="M451" s="10">
        <f t="shared" si="10"/>
        <v>0.88</v>
      </c>
      <c r="N451" s="38"/>
      <c r="O451" s="38"/>
      <c r="P451" s="38"/>
      <c r="Q451" s="27"/>
    </row>
    <row r="452" spans="1:17" customFormat="1" ht="15.75" hidden="1">
      <c r="A452" s="2">
        <v>900</v>
      </c>
      <c r="B452" s="30" t="str">
        <f>VLOOKUP(C452,Sheet1!$A$2:$B$1132,2,FALSE)</f>
        <v>NORMAL</v>
      </c>
      <c r="C452" s="51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38"/>
      <c r="O452" s="38"/>
      <c r="P452" s="38"/>
      <c r="Q452" s="27"/>
    </row>
    <row r="453" spans="1:17" customFormat="1" ht="15.75" hidden="1">
      <c r="A453" s="2">
        <v>900</v>
      </c>
      <c r="B453" s="30" t="str">
        <f>VLOOKUP(C453,Sheet1!$A$2:$B$1132,2,FALSE)</f>
        <v>NORMAL</v>
      </c>
      <c r="C453" s="50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38"/>
      <c r="O453" s="38"/>
      <c r="P453" s="38"/>
      <c r="Q453" s="27"/>
    </row>
    <row r="454" spans="1:17" customFormat="1" ht="15.75" hidden="1">
      <c r="A454" s="2">
        <v>900</v>
      </c>
      <c r="B454" s="30" t="str">
        <f>VLOOKUP(C454,Sheet1!$A$2:$B$1132,2,FALSE)</f>
        <v>NORMAL</v>
      </c>
      <c r="C454" s="51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38"/>
      <c r="O454" s="38"/>
      <c r="P454" s="38"/>
      <c r="Q454" s="27"/>
    </row>
    <row r="455" spans="1:17" customFormat="1" ht="15.75" hidden="1">
      <c r="A455" s="2">
        <v>900</v>
      </c>
      <c r="B455" s="30" t="str">
        <f>VLOOKUP(C455,Sheet1!$A$2:$B$1132,2,FALSE)</f>
        <v>NORMAL</v>
      </c>
      <c r="C455" s="50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38"/>
      <c r="O455" s="38"/>
      <c r="P455" s="38"/>
      <c r="Q455" s="27"/>
    </row>
    <row r="456" spans="1:17" customFormat="1" ht="15.75" hidden="1">
      <c r="A456" s="2">
        <v>900</v>
      </c>
      <c r="B456" s="30" t="str">
        <f>VLOOKUP(C456,Sheet1!$A$2:$B$1132,2,FALSE)</f>
        <v>NORMAL</v>
      </c>
      <c r="C456" s="51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38"/>
      <c r="O456" s="38"/>
      <c r="P456" s="38"/>
      <c r="Q456" s="27"/>
    </row>
    <row r="457" spans="1:17" customFormat="1" ht="15.75" hidden="1">
      <c r="A457" s="2">
        <v>900</v>
      </c>
      <c r="B457" s="30" t="str">
        <f>VLOOKUP(C457,Sheet1!$A$2:$B$1132,2,FALSE)</f>
        <v>NORMAL</v>
      </c>
      <c r="C457" s="50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38"/>
      <c r="O457" s="38"/>
      <c r="P457" s="38"/>
      <c r="Q457" s="27"/>
    </row>
    <row r="458" spans="1:17" customFormat="1" ht="15.75" hidden="1">
      <c r="A458" s="2">
        <v>900</v>
      </c>
      <c r="B458" s="30" t="str">
        <f>VLOOKUP(C458,Sheet1!$A$2:$B$1132,2,FALSE)</f>
        <v>ESSENTIAL</v>
      </c>
      <c r="C458" s="51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38"/>
      <c r="O458" s="38"/>
      <c r="P458" s="38"/>
      <c r="Q458" s="27"/>
    </row>
    <row r="459" spans="1:17" customFormat="1" ht="15.75" hidden="1">
      <c r="A459" s="2">
        <v>900</v>
      </c>
      <c r="B459" s="30" t="str">
        <f>VLOOKUP(C459,Sheet1!$A$2:$B$1132,2,FALSE)</f>
        <v>ESSENTIAL</v>
      </c>
      <c r="C459" s="50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38"/>
      <c r="O459" s="38"/>
      <c r="P459" s="38"/>
      <c r="Q459" s="27"/>
    </row>
    <row r="460" spans="1:17" customFormat="1" ht="15.75" hidden="1">
      <c r="A460" s="2">
        <v>900</v>
      </c>
      <c r="B460" s="30" t="str">
        <f>VLOOKUP(C460,Sheet1!$A$2:$B$1132,2,FALSE)</f>
        <v>ESSENTIAL</v>
      </c>
      <c r="C460" s="51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38"/>
      <c r="O460" s="38"/>
      <c r="P460" s="38"/>
      <c r="Q460" s="27"/>
    </row>
    <row r="461" spans="1:17" customFormat="1" ht="15.75" hidden="1">
      <c r="A461" s="2">
        <v>900</v>
      </c>
      <c r="B461" s="30" t="str">
        <f>VLOOKUP(C461,Sheet1!$A$2:$B$1132,2,FALSE)</f>
        <v>ESSENTIAL</v>
      </c>
      <c r="C461" s="50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38"/>
      <c r="O461" s="38"/>
      <c r="P461" s="38"/>
      <c r="Q461" s="27"/>
    </row>
    <row r="462" spans="1:17" customFormat="1" ht="15.75" hidden="1">
      <c r="A462" s="2">
        <v>900</v>
      </c>
      <c r="B462" s="30" t="str">
        <f>VLOOKUP(C462,Sheet1!$A$2:$B$1132,2,FALSE)</f>
        <v>ESSENTIAL</v>
      </c>
      <c r="C462" s="51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38"/>
      <c r="O462" s="38"/>
      <c r="P462" s="38"/>
      <c r="Q462" s="27"/>
    </row>
    <row r="463" spans="1:17" customFormat="1" ht="15.75" hidden="1">
      <c r="A463" s="2">
        <v>900</v>
      </c>
      <c r="B463" s="30" t="str">
        <f>VLOOKUP(C463,Sheet1!$A$2:$B$1132,2,FALSE)</f>
        <v>ESSENTIAL</v>
      </c>
      <c r="C463" s="50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38"/>
      <c r="O463" s="38"/>
      <c r="P463" s="38"/>
      <c r="Q463" s="27"/>
    </row>
    <row r="464" spans="1:17" ht="15.75" hidden="1">
      <c r="A464" s="30">
        <v>900</v>
      </c>
      <c r="B464" s="30" t="str">
        <f>VLOOKUP(C464,Sheet1!$A$2:$B$1132,2,FALSE)</f>
        <v>VITAL</v>
      </c>
      <c r="C464" s="49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/>
      <c r="L464" s="28"/>
      <c r="M464" s="28">
        <f t="shared" si="10"/>
        <v>0.88</v>
      </c>
    </row>
    <row r="465" spans="1:17" ht="15.75" hidden="1">
      <c r="A465" s="30">
        <v>900</v>
      </c>
      <c r="B465" s="30" t="str">
        <f>VLOOKUP(C465,Sheet1!$A$2:$B$1132,2,FALSE)</f>
        <v>VITAL</v>
      </c>
      <c r="C465" s="52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/>
      <c r="L465" s="28"/>
      <c r="M465" s="28">
        <f t="shared" si="10"/>
        <v>0.88</v>
      </c>
    </row>
    <row r="466" spans="1:17" customFormat="1" ht="15.75" hidden="1">
      <c r="A466" s="2">
        <v>900</v>
      </c>
      <c r="B466" s="30" t="str">
        <f>VLOOKUP(C466,Sheet1!$A$2:$B$1132,2,FALSE)</f>
        <v>IMPORTANT</v>
      </c>
      <c r="C466" s="50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38"/>
      <c r="O466" s="38"/>
      <c r="P466" s="38"/>
      <c r="Q466" s="27"/>
    </row>
    <row r="467" spans="1:17" customFormat="1" ht="15.75" hidden="1">
      <c r="A467" s="2">
        <v>900</v>
      </c>
      <c r="B467" s="30" t="str">
        <f>VLOOKUP(C467,Sheet1!$A$2:$B$1132,2,FALSE)</f>
        <v>IMPORTANT</v>
      </c>
      <c r="C467" s="51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38"/>
      <c r="O467" s="38"/>
      <c r="P467" s="38"/>
      <c r="Q467" s="27"/>
    </row>
    <row r="468" spans="1:17" customFormat="1" ht="15.75" hidden="1">
      <c r="A468" s="2">
        <v>900</v>
      </c>
      <c r="B468" s="30" t="str">
        <f>VLOOKUP(C468,Sheet1!$A$2:$B$1132,2,FALSE)</f>
        <v>IMPORTANT</v>
      </c>
      <c r="C468" s="50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38"/>
      <c r="O468" s="38"/>
      <c r="P468" s="38"/>
      <c r="Q468" s="27"/>
    </row>
    <row r="469" spans="1:17" customFormat="1" ht="15.75" hidden="1">
      <c r="A469" s="2">
        <v>900</v>
      </c>
      <c r="B469" s="30" t="str">
        <f>VLOOKUP(C469,Sheet1!$A$2:$B$1132,2,FALSE)</f>
        <v>IMPORTANT</v>
      </c>
      <c r="C469" s="51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38"/>
      <c r="O469" s="38"/>
      <c r="P469" s="38"/>
      <c r="Q469" s="27"/>
    </row>
    <row r="470" spans="1:17" customFormat="1" ht="15.75" hidden="1">
      <c r="A470" s="2">
        <v>900</v>
      </c>
      <c r="B470" s="30" t="str">
        <f>VLOOKUP(C470,Sheet1!$A$2:$B$1132,2,FALSE)</f>
        <v>IMPORTANT</v>
      </c>
      <c r="C470" s="50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38"/>
      <c r="O470" s="38"/>
      <c r="P470" s="38"/>
      <c r="Q470" s="27"/>
    </row>
    <row r="471" spans="1:17" customFormat="1" ht="15.75" hidden="1">
      <c r="A471" s="2">
        <v>900</v>
      </c>
      <c r="B471" s="30" t="str">
        <f>VLOOKUP(C471,Sheet1!$A$2:$B$1132,2,FALSE)</f>
        <v>IMPORTANT</v>
      </c>
      <c r="C471" s="51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38"/>
      <c r="O471" s="38"/>
      <c r="P471" s="38"/>
      <c r="Q471" s="27"/>
    </row>
    <row r="472" spans="1:17" customFormat="1" ht="15.75" hidden="1">
      <c r="A472" s="2">
        <v>900</v>
      </c>
      <c r="B472" s="30" t="str">
        <f>VLOOKUP(C472,Sheet1!$A$2:$B$1132,2,FALSE)</f>
        <v>IMPORTANT</v>
      </c>
      <c r="C472" s="50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38"/>
      <c r="O472" s="38"/>
      <c r="P472" s="38"/>
      <c r="Q472" s="27"/>
    </row>
    <row r="473" spans="1:17" customFormat="1" ht="15.75" hidden="1">
      <c r="A473" s="2">
        <v>900</v>
      </c>
      <c r="B473" s="30" t="str">
        <f>VLOOKUP(C473,Sheet1!$A$2:$B$1132,2,FALSE)</f>
        <v>IMPORTANT</v>
      </c>
      <c r="C473" s="50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38"/>
      <c r="O473" s="38"/>
      <c r="P473" s="38"/>
      <c r="Q473" s="27"/>
    </row>
    <row r="474" spans="1:17" customFormat="1" ht="15.75" hidden="1">
      <c r="A474" s="2">
        <v>900</v>
      </c>
      <c r="B474" s="30" t="str">
        <f>VLOOKUP(C474,Sheet1!$A$2:$B$1132,2,FALSE)</f>
        <v>VITAL</v>
      </c>
      <c r="C474" s="50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10"/>
      <c r="L474" s="10"/>
      <c r="M474" s="10">
        <f t="shared" si="11"/>
        <v>0.88</v>
      </c>
      <c r="N474" s="38"/>
      <c r="O474" s="38"/>
      <c r="P474" s="38"/>
      <c r="Q474" s="27"/>
    </row>
    <row r="475" spans="1:17" customFormat="1" ht="15.75" hidden="1">
      <c r="A475" s="2">
        <v>900</v>
      </c>
      <c r="B475" s="30" t="str">
        <f>VLOOKUP(C475,Sheet1!$A$2:$B$1132,2,FALSE)</f>
        <v>ESSENTIAL</v>
      </c>
      <c r="C475" s="50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38"/>
      <c r="O475" s="38"/>
      <c r="P475" s="38"/>
      <c r="Q475" s="27"/>
    </row>
    <row r="476" spans="1:17" customFormat="1" ht="15.75" hidden="1">
      <c r="A476" s="2">
        <v>900</v>
      </c>
      <c r="B476" s="30" t="str">
        <f>VLOOKUP(C476,Sheet1!$A$2:$B$1132,2,FALSE)</f>
        <v>IMPORTANT</v>
      </c>
      <c r="C476" s="50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38"/>
      <c r="O476" s="38"/>
      <c r="P476" s="38"/>
      <c r="Q476" s="27"/>
    </row>
    <row r="477" spans="1:17" customFormat="1" ht="15.75" hidden="1">
      <c r="A477" s="2">
        <v>900</v>
      </c>
      <c r="B477" s="30" t="str">
        <f>VLOOKUP(C477,Sheet1!$A$2:$B$1132,2,FALSE)</f>
        <v>IMPORTANT</v>
      </c>
      <c r="C477" s="51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38"/>
      <c r="O477" s="38"/>
      <c r="P477" s="38"/>
      <c r="Q477" s="27"/>
    </row>
    <row r="478" spans="1:17" customFormat="1" ht="15.75" hidden="1">
      <c r="A478" s="2">
        <v>900</v>
      </c>
      <c r="B478" s="30" t="str">
        <f>VLOOKUP(C478,Sheet1!$A$2:$B$1132,2,FALSE)</f>
        <v>VITAL</v>
      </c>
      <c r="C478" s="50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38"/>
      <c r="O478" s="38"/>
      <c r="P478" s="38"/>
      <c r="Q478" s="27"/>
    </row>
    <row r="479" spans="1:17" customFormat="1" ht="15.75" hidden="1">
      <c r="A479" s="2">
        <v>900</v>
      </c>
      <c r="B479" s="30" t="str">
        <f>VLOOKUP(C479,Sheet1!$A$2:$B$1132,2,FALSE)</f>
        <v>VITAL</v>
      </c>
      <c r="C479" s="51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38"/>
      <c r="O479" s="38"/>
      <c r="P479" s="38"/>
      <c r="Q479" s="27"/>
    </row>
    <row r="480" spans="1:17" customFormat="1" ht="15.75" hidden="1">
      <c r="A480" s="2">
        <v>900</v>
      </c>
      <c r="B480" s="30" t="str">
        <f>VLOOKUP(C480,Sheet1!$A$2:$B$1132,2,FALSE)</f>
        <v>ESSENTIAL</v>
      </c>
      <c r="C480" s="51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38"/>
      <c r="O480" s="38"/>
      <c r="P480" s="38"/>
      <c r="Q480" s="27"/>
    </row>
    <row r="481" spans="1:17" customFormat="1" ht="15.75" hidden="1">
      <c r="A481" s="2">
        <v>900</v>
      </c>
      <c r="B481" s="30" t="str">
        <f>VLOOKUP(C481,Sheet1!$A$2:$B$1132,2,FALSE)</f>
        <v>NORMAL</v>
      </c>
      <c r="C481" s="51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38"/>
      <c r="O481" s="38"/>
      <c r="P481" s="38"/>
      <c r="Q481" s="27"/>
    </row>
    <row r="482" spans="1:17" customFormat="1" ht="15.75" hidden="1">
      <c r="A482" s="2">
        <v>900</v>
      </c>
      <c r="B482" s="30" t="str">
        <f>VLOOKUP(C482,Sheet1!$A$2:$B$1132,2,FALSE)</f>
        <v>ESSENTIAL</v>
      </c>
      <c r="C482" s="50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10"/>
      <c r="L482" s="10"/>
      <c r="M482" s="10">
        <f t="shared" si="11"/>
        <v>0.88</v>
      </c>
      <c r="N482" s="38"/>
      <c r="O482" s="38"/>
      <c r="P482" s="38"/>
      <c r="Q482" s="27"/>
    </row>
    <row r="483" spans="1:17" customFormat="1" ht="15.75" hidden="1">
      <c r="A483" s="2">
        <v>900</v>
      </c>
      <c r="B483" s="30" t="str">
        <f>VLOOKUP(C483,Sheet1!$A$2:$B$1132,2,FALSE)</f>
        <v>ESSENTIAL</v>
      </c>
      <c r="C483" s="51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10"/>
      <c r="L483" s="10"/>
      <c r="M483" s="10">
        <f t="shared" si="11"/>
        <v>0.88</v>
      </c>
      <c r="N483" s="38"/>
      <c r="O483" s="38"/>
      <c r="P483" s="38"/>
      <c r="Q483" s="27"/>
    </row>
    <row r="484" spans="1:17" customFormat="1" ht="15.75" hidden="1">
      <c r="A484" s="2">
        <v>900</v>
      </c>
      <c r="B484" s="30" t="str">
        <f>VLOOKUP(C484,Sheet1!$A$2:$B$1132,2,FALSE)</f>
        <v>ESSENTIAL</v>
      </c>
      <c r="C484" s="50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10"/>
      <c r="L484" s="10"/>
      <c r="M484" s="10">
        <f t="shared" si="11"/>
        <v>0.88</v>
      </c>
      <c r="N484" s="38"/>
      <c r="O484" s="38"/>
      <c r="P484" s="38"/>
      <c r="Q484" s="27"/>
    </row>
    <row r="485" spans="1:17" customFormat="1" ht="15.75" hidden="1">
      <c r="A485" s="2">
        <v>900</v>
      </c>
      <c r="B485" s="30" t="str">
        <f>VLOOKUP(C485,Sheet1!$A$2:$B$1132,2,FALSE)</f>
        <v>ESSENTIAL</v>
      </c>
      <c r="C485" s="51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10"/>
      <c r="L485" s="10"/>
      <c r="M485" s="10">
        <f t="shared" si="11"/>
        <v>0.88</v>
      </c>
      <c r="N485" s="38"/>
      <c r="O485" s="38"/>
      <c r="P485" s="38"/>
      <c r="Q485" s="27"/>
    </row>
    <row r="486" spans="1:17" customFormat="1" ht="15.75" hidden="1">
      <c r="A486" s="2">
        <v>900</v>
      </c>
      <c r="B486" s="30" t="str">
        <f>VLOOKUP(C486,Sheet1!$A$2:$B$1132,2,FALSE)</f>
        <v>NORMAL</v>
      </c>
      <c r="C486" s="51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38"/>
      <c r="O486" s="38"/>
      <c r="P486" s="38"/>
      <c r="Q486" s="27"/>
    </row>
    <row r="487" spans="1:17" ht="15.75" hidden="1">
      <c r="A487" s="30">
        <v>900</v>
      </c>
      <c r="B487" s="30" t="str">
        <f>VLOOKUP(C487,Sheet1!$A$2:$B$1132,2,FALSE)</f>
        <v>VITAL</v>
      </c>
      <c r="C487" s="49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</row>
    <row r="488" spans="1:17" ht="15.75" hidden="1">
      <c r="A488" s="30">
        <v>900</v>
      </c>
      <c r="B488" s="30" t="str">
        <f>VLOOKUP(C488,Sheet1!$A$2:$B$1132,2,FALSE)</f>
        <v>VITAL</v>
      </c>
      <c r="C488" s="49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</row>
    <row r="489" spans="1:17" customFormat="1" ht="15.75" hidden="1">
      <c r="A489" s="2">
        <v>900</v>
      </c>
      <c r="B489" s="30" t="str">
        <f>VLOOKUP(C489,Sheet1!$A$2:$B$1132,2,FALSE)</f>
        <v>ESSENTIAL</v>
      </c>
      <c r="C489" s="50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38"/>
      <c r="O489" s="38"/>
      <c r="P489" s="38"/>
      <c r="Q489" s="27"/>
    </row>
    <row r="490" spans="1:17" customFormat="1" ht="15.75" hidden="1">
      <c r="A490" s="2">
        <v>900</v>
      </c>
      <c r="B490" s="30" t="str">
        <f>VLOOKUP(C490,Sheet1!$A$2:$B$1132,2,FALSE)</f>
        <v>ESSENTIAL</v>
      </c>
      <c r="C490" s="51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38"/>
      <c r="O490" s="38"/>
      <c r="P490" s="38"/>
      <c r="Q490" s="27"/>
    </row>
    <row r="491" spans="1:17" customFormat="1" ht="15.75" hidden="1">
      <c r="A491" s="2">
        <v>900</v>
      </c>
      <c r="B491" s="30" t="str">
        <f>VLOOKUP(C491,Sheet1!$A$2:$B$1132,2,FALSE)</f>
        <v>IMPORTANT</v>
      </c>
      <c r="C491" s="50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10"/>
      <c r="L491" s="10"/>
      <c r="M491" s="10">
        <f t="shared" si="11"/>
        <v>0.88</v>
      </c>
      <c r="N491" s="38"/>
      <c r="O491" s="38"/>
      <c r="P491" s="38"/>
      <c r="Q491" s="27"/>
    </row>
    <row r="492" spans="1:17" customFormat="1" ht="15.75" hidden="1">
      <c r="A492" s="2">
        <v>900</v>
      </c>
      <c r="B492" s="30" t="str">
        <f>VLOOKUP(C492,Sheet1!$A$2:$B$1132,2,FALSE)</f>
        <v>IMPORTANT</v>
      </c>
      <c r="C492" s="51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10"/>
      <c r="L492" s="10"/>
      <c r="M492" s="10">
        <f t="shared" si="11"/>
        <v>0.88</v>
      </c>
      <c r="N492" s="38"/>
      <c r="O492" s="38"/>
      <c r="P492" s="38"/>
      <c r="Q492" s="27"/>
    </row>
    <row r="493" spans="1:17" customFormat="1" ht="15.75" hidden="1">
      <c r="A493" s="2">
        <v>900</v>
      </c>
      <c r="B493" s="30" t="str">
        <f>VLOOKUP(C493,Sheet1!$A$2:$B$1132,2,FALSE)</f>
        <v>NORMAL</v>
      </c>
      <c r="C493" s="50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38"/>
      <c r="O493" s="38"/>
      <c r="P493" s="38"/>
      <c r="Q493" s="27"/>
    </row>
    <row r="494" spans="1:17" customFormat="1" ht="15.75" hidden="1">
      <c r="A494" s="2">
        <v>900</v>
      </c>
      <c r="B494" s="30" t="str">
        <f>VLOOKUP(C494,Sheet1!$A$2:$B$1132,2,FALSE)</f>
        <v>NORMAL</v>
      </c>
      <c r="C494" s="51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38"/>
      <c r="O494" s="38"/>
      <c r="P494" s="38"/>
      <c r="Q494" s="27"/>
    </row>
    <row r="495" spans="1:17" customFormat="1" ht="15.75" hidden="1">
      <c r="A495" s="2">
        <v>1000</v>
      </c>
      <c r="B495" s="30" t="str">
        <f>VLOOKUP(C495,Sheet1!$A$2:$B$1132,2,FALSE)</f>
        <v>ESSENTIAL</v>
      </c>
      <c r="C495" s="51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38"/>
      <c r="O495" s="38"/>
      <c r="P495" s="38"/>
      <c r="Q495" s="27"/>
    </row>
    <row r="496" spans="1:17" customFormat="1" ht="15.75" hidden="1">
      <c r="A496" s="2">
        <v>1000</v>
      </c>
      <c r="B496" s="30" t="str">
        <f>VLOOKUP(C496,Sheet1!$A$2:$B$1132,2,FALSE)</f>
        <v>ESSENTIAL</v>
      </c>
      <c r="C496" s="50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38"/>
      <c r="O496" s="38"/>
      <c r="P496" s="38"/>
      <c r="Q496" s="27"/>
    </row>
    <row r="497" spans="1:17" customFormat="1" ht="15.75" hidden="1">
      <c r="A497" s="2">
        <v>1000</v>
      </c>
      <c r="B497" s="30" t="str">
        <f>VLOOKUP(C497,Sheet1!$A$2:$B$1132,2,FALSE)</f>
        <v>ESSENTIAL</v>
      </c>
      <c r="C497" s="51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38"/>
      <c r="O497" s="38"/>
      <c r="P497" s="38"/>
      <c r="Q497" s="27"/>
    </row>
    <row r="498" spans="1:17" customFormat="1" ht="15.75" hidden="1">
      <c r="A498" s="2">
        <v>1000</v>
      </c>
      <c r="B498" s="30" t="str">
        <f>VLOOKUP(C498,Sheet1!$A$2:$B$1132,2,FALSE)</f>
        <v>ESSENTIAL</v>
      </c>
      <c r="C498" s="51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38"/>
      <c r="O498" s="38"/>
      <c r="P498" s="38"/>
      <c r="Q498" s="27"/>
    </row>
    <row r="499" spans="1:17" customFormat="1" ht="15.75" hidden="1">
      <c r="A499" s="2">
        <v>1000</v>
      </c>
      <c r="B499" s="30" t="str">
        <f>VLOOKUP(C499,Sheet1!$A$2:$B$1132,2,FALSE)</f>
        <v>ESSENTIAL</v>
      </c>
      <c r="C499" s="50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38"/>
      <c r="O499" s="38"/>
      <c r="P499" s="38"/>
      <c r="Q499" s="27"/>
    </row>
    <row r="500" spans="1:17" customFormat="1" ht="15.75" hidden="1">
      <c r="A500" s="2">
        <v>1000</v>
      </c>
      <c r="B500" s="30" t="str">
        <f>VLOOKUP(C500,Sheet1!$A$2:$B$1132,2,FALSE)</f>
        <v>ESSENTIAL</v>
      </c>
      <c r="C500" s="50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38"/>
      <c r="O500" s="38"/>
      <c r="P500" s="38"/>
      <c r="Q500" s="27"/>
    </row>
    <row r="501" spans="1:17" customFormat="1" ht="15.75" hidden="1">
      <c r="A501" s="2">
        <v>1000</v>
      </c>
      <c r="B501" s="30" t="str">
        <f>VLOOKUP(C501,Sheet1!$A$2:$B$1132,2,FALSE)</f>
        <v>ESSENTIAL</v>
      </c>
      <c r="C501" s="50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38"/>
      <c r="O501" s="38"/>
      <c r="P501" s="38"/>
      <c r="Q501" s="27"/>
    </row>
    <row r="502" spans="1:17" customFormat="1" ht="15.75" hidden="1">
      <c r="A502" s="2">
        <v>1000</v>
      </c>
      <c r="B502" s="30" t="str">
        <f>VLOOKUP(C502,Sheet1!$A$2:$B$1132,2,FALSE)</f>
        <v>ESSENTIAL</v>
      </c>
      <c r="C502" s="51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38"/>
      <c r="O502" s="38"/>
      <c r="P502" s="38"/>
      <c r="Q502" s="27"/>
    </row>
    <row r="503" spans="1:17" customFormat="1" ht="15.75" hidden="1">
      <c r="A503" s="2">
        <v>1000</v>
      </c>
      <c r="B503" s="30" t="str">
        <f>VLOOKUP(C503,Sheet1!$A$2:$B$1132,2,FALSE)</f>
        <v>ESSENTIAL</v>
      </c>
      <c r="C503" s="51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38"/>
      <c r="O503" s="38"/>
      <c r="P503" s="38"/>
      <c r="Q503" s="27"/>
    </row>
    <row r="504" spans="1:17" customFormat="1" ht="15.75" hidden="1">
      <c r="A504" s="2">
        <v>1000</v>
      </c>
      <c r="B504" s="30" t="str">
        <f>VLOOKUP(C504,Sheet1!$A$2:$B$1132,2,FALSE)</f>
        <v>ESSENTIAL</v>
      </c>
      <c r="C504" s="50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38"/>
      <c r="O504" s="38"/>
      <c r="P504" s="38"/>
      <c r="Q504" s="27"/>
    </row>
    <row r="505" spans="1:17" customFormat="1" ht="15.75" hidden="1">
      <c r="A505" s="2">
        <v>1000</v>
      </c>
      <c r="B505" s="30" t="str">
        <f>VLOOKUP(C505,Sheet1!$A$2:$B$1132,2,FALSE)</f>
        <v>ESSENTIAL</v>
      </c>
      <c r="C505" s="51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38"/>
      <c r="O505" s="38"/>
      <c r="P505" s="38"/>
      <c r="Q505" s="27"/>
    </row>
    <row r="506" spans="1:17" customFormat="1" ht="15.75" hidden="1">
      <c r="A506" s="2">
        <v>1000</v>
      </c>
      <c r="B506" s="30" t="str">
        <f>VLOOKUP(C506,Sheet1!$A$2:$B$1132,2,FALSE)</f>
        <v>ESSENTIAL</v>
      </c>
      <c r="C506" s="50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38"/>
      <c r="O506" s="38"/>
      <c r="P506" s="38"/>
      <c r="Q506" s="27"/>
    </row>
    <row r="507" spans="1:17" customFormat="1" ht="15.75" hidden="1">
      <c r="A507" s="2">
        <v>1000</v>
      </c>
      <c r="B507" s="30" t="str">
        <f>VLOOKUP(C507,Sheet1!$A$2:$B$1132,2,FALSE)</f>
        <v>ESSENTIAL</v>
      </c>
      <c r="C507" s="50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38"/>
      <c r="O507" s="38"/>
      <c r="P507" s="38"/>
      <c r="Q507" s="27"/>
    </row>
    <row r="508" spans="1:17" customFormat="1" ht="15.75" hidden="1">
      <c r="A508" s="2">
        <v>1000</v>
      </c>
      <c r="B508" s="30" t="str">
        <f>VLOOKUP(C508,Sheet1!$A$2:$B$1132,2,FALSE)</f>
        <v>ESSENTIAL</v>
      </c>
      <c r="C508" s="50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38"/>
      <c r="O508" s="38"/>
      <c r="P508" s="38"/>
      <c r="Q508" s="27"/>
    </row>
    <row r="509" spans="1:17" customFormat="1" ht="15.75" hidden="1">
      <c r="A509" s="2">
        <v>1000</v>
      </c>
      <c r="B509" s="30" t="str">
        <f>VLOOKUP(C509,Sheet1!$A$2:$B$1132,2,FALSE)</f>
        <v>ESSENTIAL</v>
      </c>
      <c r="C509" s="50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38"/>
      <c r="O509" s="38"/>
      <c r="P509" s="38"/>
      <c r="Q509" s="27"/>
    </row>
    <row r="510" spans="1:17" customFormat="1" ht="15.75" hidden="1">
      <c r="A510" s="2">
        <v>1000</v>
      </c>
      <c r="B510" s="30" t="str">
        <f>VLOOKUP(C510,Sheet1!$A$2:$B$1132,2,FALSE)</f>
        <v>ESSENTIAL</v>
      </c>
      <c r="C510" s="51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38"/>
      <c r="O510" s="38"/>
      <c r="P510" s="38"/>
      <c r="Q510" s="27"/>
    </row>
    <row r="511" spans="1:17" customFormat="1" ht="15.75" hidden="1">
      <c r="A511" s="2">
        <v>1000</v>
      </c>
      <c r="B511" s="30" t="str">
        <f>VLOOKUP(C511,Sheet1!$A$2:$B$1132,2,FALSE)</f>
        <v>ESSENTIAL</v>
      </c>
      <c r="C511" s="51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38"/>
      <c r="O511" s="38"/>
      <c r="P511" s="38"/>
      <c r="Q511" s="27"/>
    </row>
    <row r="512" spans="1:17" customFormat="1" ht="15.75" hidden="1">
      <c r="A512" s="2">
        <v>1000</v>
      </c>
      <c r="B512" s="30" t="str">
        <f>VLOOKUP(C512,Sheet1!$A$2:$B$1132,2,FALSE)</f>
        <v>ESSENTIAL</v>
      </c>
      <c r="C512" s="51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38"/>
      <c r="O512" s="38"/>
      <c r="P512" s="38"/>
      <c r="Q512" s="27"/>
    </row>
    <row r="513" spans="1:17" customFormat="1" ht="15.75" hidden="1">
      <c r="A513" s="2">
        <v>1000</v>
      </c>
      <c r="B513" s="30" t="str">
        <f>VLOOKUP(C513,Sheet1!$A$2:$B$1132,2,FALSE)</f>
        <v>ESSENTIAL</v>
      </c>
      <c r="C513" s="51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38"/>
      <c r="O513" s="38"/>
      <c r="P513" s="38"/>
      <c r="Q513" s="27"/>
    </row>
    <row r="514" spans="1:17" customFormat="1" ht="15.75" hidden="1">
      <c r="A514" s="2">
        <v>1000</v>
      </c>
      <c r="B514" s="30" t="str">
        <f>VLOOKUP(C514,Sheet1!$A$2:$B$1132,2,FALSE)</f>
        <v>ESSENTIAL</v>
      </c>
      <c r="C514" s="50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38"/>
      <c r="O514" s="38"/>
      <c r="P514" s="38"/>
      <c r="Q514" s="27"/>
    </row>
    <row r="515" spans="1:17" customFormat="1" ht="15.75" hidden="1">
      <c r="A515" s="2">
        <v>1000</v>
      </c>
      <c r="B515" s="30" t="str">
        <f>VLOOKUP(C515,Sheet1!$A$2:$B$1132,2,FALSE)</f>
        <v>VITAL</v>
      </c>
      <c r="C515" s="50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38"/>
      <c r="O515" s="38"/>
      <c r="P515" s="38"/>
      <c r="Q515" s="27"/>
    </row>
    <row r="516" spans="1:17" customFormat="1" ht="15.75" hidden="1">
      <c r="A516" s="2">
        <v>1000</v>
      </c>
      <c r="B516" s="30" t="str">
        <f>VLOOKUP(C516,Sheet1!$A$2:$B$1132,2,FALSE)</f>
        <v>VITAL</v>
      </c>
      <c r="C516" s="50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38"/>
      <c r="O516" s="38"/>
      <c r="P516" s="38"/>
      <c r="Q516" s="27"/>
    </row>
    <row r="517" spans="1:17" customFormat="1" ht="15.75" hidden="1">
      <c r="A517" s="2">
        <v>1000</v>
      </c>
      <c r="B517" s="30" t="str">
        <f>VLOOKUP(C517,Sheet1!$A$2:$B$1132,2,FALSE)</f>
        <v>VITAL</v>
      </c>
      <c r="C517" s="51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38"/>
      <c r="O517" s="38"/>
      <c r="P517" s="38"/>
      <c r="Q517" s="27"/>
    </row>
    <row r="518" spans="1:17" customFormat="1" ht="15.75" hidden="1">
      <c r="A518" s="4">
        <v>1100</v>
      </c>
      <c r="B518" s="30" t="str">
        <f>VLOOKUP(C518,Sheet1!$A$2:$B$1132,2,FALSE)</f>
        <v>ESSENTIAL</v>
      </c>
      <c r="C518" s="50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38"/>
      <c r="O518" s="38"/>
      <c r="P518" s="38"/>
      <c r="Q518" s="27"/>
    </row>
    <row r="519" spans="1:17" customFormat="1" ht="15.75" hidden="1">
      <c r="A519" s="4">
        <v>1300</v>
      </c>
      <c r="B519" s="30" t="str">
        <f>VLOOKUP(C519,Sheet1!$A$2:$B$1132,2,FALSE)</f>
        <v>NORMAL</v>
      </c>
      <c r="C519" s="50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38"/>
      <c r="O519" s="38"/>
      <c r="P519" s="38"/>
      <c r="Q519" s="27"/>
    </row>
    <row r="520" spans="1:17" customFormat="1" ht="15.75" hidden="1">
      <c r="A520" s="4">
        <v>1300</v>
      </c>
      <c r="B520" s="30" t="str">
        <f>VLOOKUP(C520,Sheet1!$A$2:$B$1132,2,FALSE)</f>
        <v>ESSENTIAL</v>
      </c>
      <c r="C520" s="50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38"/>
      <c r="O520" s="38"/>
      <c r="P520" s="38"/>
      <c r="Q520" s="27"/>
    </row>
    <row r="521" spans="1:17" customFormat="1" ht="15.75" hidden="1">
      <c r="A521" s="4">
        <v>1300</v>
      </c>
      <c r="B521" s="30" t="str">
        <f>VLOOKUP(C521,Sheet1!$A$2:$B$1132,2,FALSE)</f>
        <v>ESSENTIAL</v>
      </c>
      <c r="C521" s="51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38"/>
      <c r="O521" s="38"/>
      <c r="P521" s="38"/>
      <c r="Q521" s="27"/>
    </row>
    <row r="522" spans="1:17" customFormat="1" ht="15.75" hidden="1">
      <c r="A522" s="4">
        <v>1300</v>
      </c>
      <c r="B522" s="30" t="str">
        <f>VLOOKUP(C522,Sheet1!$A$2:$B$1132,2,FALSE)</f>
        <v>IMPORTANT</v>
      </c>
      <c r="C522" s="51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38"/>
      <c r="O522" s="38"/>
      <c r="P522" s="38"/>
      <c r="Q522" s="27"/>
    </row>
    <row r="523" spans="1:17" customFormat="1" ht="15.75" hidden="1">
      <c r="A523" s="4">
        <v>1300</v>
      </c>
      <c r="B523" s="30" t="str">
        <f>VLOOKUP(C523,Sheet1!$A$2:$B$1132,2,FALSE)</f>
        <v>IMPORTANT</v>
      </c>
      <c r="C523" s="51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38"/>
      <c r="O523" s="38"/>
      <c r="P523" s="38"/>
      <c r="Q523" s="27"/>
    </row>
    <row r="524" spans="1:17" customFormat="1" ht="15.75" hidden="1">
      <c r="A524" s="4">
        <v>1300</v>
      </c>
      <c r="B524" s="30" t="str">
        <f>VLOOKUP(C524,Sheet1!$A$2:$B$1132,2,FALSE)</f>
        <v>IMPORTANT</v>
      </c>
      <c r="C524" s="51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38"/>
      <c r="O524" s="38"/>
      <c r="P524" s="38"/>
      <c r="Q524" s="27"/>
    </row>
    <row r="525" spans="1:17" customFormat="1" ht="15.75" hidden="1">
      <c r="A525" s="4">
        <v>1300</v>
      </c>
      <c r="B525" s="30" t="str">
        <f>VLOOKUP(C525,Sheet1!$A$2:$B$1132,2,FALSE)</f>
        <v>IMPORTANT</v>
      </c>
      <c r="C525" s="50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38"/>
      <c r="O525" s="38"/>
      <c r="P525" s="38"/>
      <c r="Q525" s="27"/>
    </row>
    <row r="526" spans="1:17" customFormat="1" ht="15.75" hidden="1">
      <c r="A526" s="4">
        <v>1300</v>
      </c>
      <c r="B526" s="30" t="str">
        <f>VLOOKUP(C526,Sheet1!$A$2:$B$1132,2,FALSE)</f>
        <v>ESSENTIAL</v>
      </c>
      <c r="C526" s="51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38"/>
      <c r="O526" s="38"/>
      <c r="P526" s="38"/>
      <c r="Q526" s="27"/>
    </row>
    <row r="527" spans="1:17" customFormat="1" ht="15.75" hidden="1">
      <c r="A527" s="4">
        <v>1300</v>
      </c>
      <c r="B527" s="30" t="str">
        <f>VLOOKUP(C527,Sheet1!$A$2:$B$1132,2,FALSE)</f>
        <v>ESSENTIAL</v>
      </c>
      <c r="C527" s="50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38"/>
      <c r="O527" s="38"/>
      <c r="P527" s="38"/>
      <c r="Q527" s="27"/>
    </row>
    <row r="528" spans="1:17" customFormat="1" ht="15.75" hidden="1">
      <c r="A528" s="4">
        <v>1300</v>
      </c>
      <c r="B528" s="30" t="str">
        <f>VLOOKUP(C528,Sheet1!$A$2:$B$1132,2,FALSE)</f>
        <v>ESSENTIAL</v>
      </c>
      <c r="C528" s="51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38"/>
      <c r="O528" s="38"/>
      <c r="P528" s="38"/>
      <c r="Q528" s="27"/>
    </row>
    <row r="529" spans="1:17" customFormat="1" ht="15.75" hidden="1">
      <c r="A529" s="4">
        <v>1300</v>
      </c>
      <c r="B529" s="30" t="str">
        <f>VLOOKUP(C529,Sheet1!$A$2:$B$1132,2,FALSE)</f>
        <v>ESSENTIAL</v>
      </c>
      <c r="C529" s="50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38"/>
      <c r="O529" s="38"/>
      <c r="P529" s="38"/>
      <c r="Q529" s="27"/>
    </row>
    <row r="530" spans="1:17" customFormat="1" ht="15.75" hidden="1">
      <c r="A530" s="4">
        <v>1300</v>
      </c>
      <c r="B530" s="30" t="str">
        <f>VLOOKUP(C530,Sheet1!$A$2:$B$1132,2,FALSE)</f>
        <v>NORMAL</v>
      </c>
      <c r="C530" s="51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38"/>
      <c r="O530" s="38"/>
      <c r="P530" s="38"/>
      <c r="Q530" s="27"/>
    </row>
    <row r="531" spans="1:17" customFormat="1" ht="15.75" hidden="1">
      <c r="A531" s="4">
        <v>1300</v>
      </c>
      <c r="B531" s="30" t="str">
        <f>VLOOKUP(C531,Sheet1!$A$2:$B$1132,2,FALSE)</f>
        <v>ESSENTIAL</v>
      </c>
      <c r="C531" s="51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38"/>
      <c r="O531" s="38"/>
      <c r="P531" s="38"/>
      <c r="Q531" s="27"/>
    </row>
    <row r="532" spans="1:17" customFormat="1" ht="15.75" hidden="1">
      <c r="A532" s="4">
        <v>1300</v>
      </c>
      <c r="B532" s="30" t="str">
        <f>VLOOKUP(C532,Sheet1!$A$2:$B$1132,2,FALSE)</f>
        <v>VITAL</v>
      </c>
      <c r="C532" s="50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38"/>
      <c r="O532" s="38"/>
      <c r="P532" s="38"/>
      <c r="Q532" s="27"/>
    </row>
    <row r="533" spans="1:17" customFormat="1" ht="15.75" hidden="1">
      <c r="A533" s="4">
        <v>1300</v>
      </c>
      <c r="B533" s="30" t="str">
        <f>VLOOKUP(C533,Sheet1!$A$2:$B$1132,2,FALSE)</f>
        <v>VITAL</v>
      </c>
      <c r="C533" s="51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38"/>
      <c r="O533" s="38"/>
      <c r="P533" s="38"/>
      <c r="Q533" s="27"/>
    </row>
    <row r="534" spans="1:17" customFormat="1" ht="15.75" hidden="1">
      <c r="A534" s="4">
        <v>1300</v>
      </c>
      <c r="B534" s="30" t="str">
        <f>VLOOKUP(C534,Sheet1!$A$2:$B$1132,2,FALSE)</f>
        <v>ESSENTIAL</v>
      </c>
      <c r="C534" s="51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38"/>
      <c r="O534" s="38"/>
      <c r="P534" s="38"/>
      <c r="Q534" s="27"/>
    </row>
    <row r="535" spans="1:17" customFormat="1" ht="15.75" hidden="1">
      <c r="A535" s="4">
        <v>1300</v>
      </c>
      <c r="B535" s="30" t="str">
        <f>VLOOKUP(C535,Sheet1!$A$2:$B$1132,2,FALSE)</f>
        <v>ESSENTIAL</v>
      </c>
      <c r="C535" s="50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38"/>
      <c r="O535" s="38"/>
      <c r="P535" s="38"/>
      <c r="Q535" s="27"/>
    </row>
    <row r="536" spans="1:17" customFormat="1" ht="15.75" hidden="1">
      <c r="A536" s="4">
        <v>1300</v>
      </c>
      <c r="B536" s="30" t="str">
        <f>VLOOKUP(C536,Sheet1!$A$2:$B$1132,2,FALSE)</f>
        <v>ESSENTIAL</v>
      </c>
      <c r="C536" s="51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38"/>
      <c r="O536" s="38"/>
      <c r="P536" s="38"/>
      <c r="Q536" s="27"/>
    </row>
    <row r="537" spans="1:17" customFormat="1" ht="15.75" hidden="1">
      <c r="A537" s="4">
        <v>1300</v>
      </c>
      <c r="B537" s="30" t="str">
        <f>VLOOKUP(C537,Sheet1!$A$2:$B$1132,2,FALSE)</f>
        <v>ESSENTIAL</v>
      </c>
      <c r="C537" s="50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38"/>
      <c r="O537" s="38"/>
      <c r="P537" s="38"/>
      <c r="Q537" s="27"/>
    </row>
    <row r="538" spans="1:17" customFormat="1" ht="15.75" hidden="1">
      <c r="A538" s="4">
        <v>1300</v>
      </c>
      <c r="B538" s="30" t="str">
        <f>VLOOKUP(C538,Sheet1!$A$2:$B$1132,2,FALSE)</f>
        <v>ESSENTIAL</v>
      </c>
      <c r="C538" s="51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38"/>
      <c r="O538" s="38"/>
      <c r="P538" s="38"/>
      <c r="Q538" s="27"/>
    </row>
    <row r="539" spans="1:17" customFormat="1" ht="15.75" hidden="1">
      <c r="A539" s="4">
        <v>1300</v>
      </c>
      <c r="B539" s="30" t="str">
        <f>VLOOKUP(C539,Sheet1!$A$2:$B$1132,2,FALSE)</f>
        <v>ESSENTIAL</v>
      </c>
      <c r="C539" s="50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38"/>
      <c r="O539" s="38"/>
      <c r="P539" s="38"/>
      <c r="Q539" s="27"/>
    </row>
    <row r="540" spans="1:17" customFormat="1" ht="15.75" hidden="1">
      <c r="A540" s="4">
        <v>1300</v>
      </c>
      <c r="B540" s="30" t="str">
        <f>VLOOKUP(C540,Sheet1!$A$2:$B$1132,2,FALSE)</f>
        <v>ESSENTIAL</v>
      </c>
      <c r="C540" s="51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38"/>
      <c r="O540" s="38"/>
      <c r="P540" s="38"/>
      <c r="Q540" s="27"/>
    </row>
    <row r="541" spans="1:17" customFormat="1" ht="15.75" hidden="1">
      <c r="A541" s="4">
        <v>1300</v>
      </c>
      <c r="B541" s="30" t="str">
        <f>VLOOKUP(C541,Sheet1!$A$2:$B$1132,2,FALSE)</f>
        <v>ESSENTIAL</v>
      </c>
      <c r="C541" s="50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38"/>
      <c r="O541" s="38"/>
      <c r="P541" s="38"/>
      <c r="Q541" s="27"/>
    </row>
    <row r="542" spans="1:17" customFormat="1" ht="15.75" hidden="1">
      <c r="A542" s="4">
        <v>1300</v>
      </c>
      <c r="B542" s="30" t="str">
        <f>VLOOKUP(C542,Sheet1!$A$2:$B$1132,2,FALSE)</f>
        <v>ESSENTIAL</v>
      </c>
      <c r="C542" s="51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38"/>
      <c r="O542" s="38"/>
      <c r="P542" s="38"/>
      <c r="Q542" s="27"/>
    </row>
    <row r="543" spans="1:17" customFormat="1" ht="15.75" hidden="1">
      <c r="A543" s="4">
        <v>1300</v>
      </c>
      <c r="B543" s="30" t="str">
        <f>VLOOKUP(C543,Sheet1!$A$2:$B$1132,2,FALSE)</f>
        <v>ESSENTIAL</v>
      </c>
      <c r="C543" s="50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38"/>
      <c r="O543" s="38"/>
      <c r="P543" s="38"/>
      <c r="Q543" s="27"/>
    </row>
    <row r="544" spans="1:17" customFormat="1" ht="15.75" hidden="1">
      <c r="A544" s="4">
        <v>1300</v>
      </c>
      <c r="B544" s="30" t="str">
        <f>VLOOKUP(C544,Sheet1!$A$2:$B$1132,2,FALSE)</f>
        <v>ESSENTIAL</v>
      </c>
      <c r="C544" s="51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38"/>
      <c r="O544" s="38"/>
      <c r="P544" s="38"/>
      <c r="Q544" s="27"/>
    </row>
    <row r="545" spans="1:17" customFormat="1" ht="15.75" hidden="1">
      <c r="A545" s="4">
        <v>1300</v>
      </c>
      <c r="B545" s="30" t="str">
        <f>VLOOKUP(C545,Sheet1!$A$2:$B$1132,2,FALSE)</f>
        <v>ESSENTIAL</v>
      </c>
      <c r="C545" s="50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38"/>
      <c r="O545" s="38"/>
      <c r="P545" s="38"/>
      <c r="Q545" s="27"/>
    </row>
    <row r="546" spans="1:17" customFormat="1" ht="15.75" hidden="1">
      <c r="A546" s="4">
        <v>1300</v>
      </c>
      <c r="B546" s="30" t="str">
        <f>VLOOKUP(C546,Sheet1!$A$2:$B$1132,2,FALSE)</f>
        <v>ESSENTIAL</v>
      </c>
      <c r="C546" s="51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38"/>
      <c r="O546" s="38"/>
      <c r="P546" s="38"/>
      <c r="Q546" s="27"/>
    </row>
    <row r="547" spans="1:17" customFormat="1" ht="15.75" hidden="1">
      <c r="A547" s="4">
        <v>1300</v>
      </c>
      <c r="B547" s="30" t="str">
        <f>VLOOKUP(C547,Sheet1!$A$2:$B$1132,2,FALSE)</f>
        <v>IMPORTANT</v>
      </c>
      <c r="C547" s="50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38"/>
      <c r="O547" s="38"/>
      <c r="P547" s="38"/>
      <c r="Q547" s="27"/>
    </row>
    <row r="548" spans="1:17" customFormat="1" ht="15.75" hidden="1">
      <c r="A548" s="4">
        <v>1300</v>
      </c>
      <c r="B548" s="30" t="str">
        <f>VLOOKUP(C548,Sheet1!$A$2:$B$1132,2,FALSE)</f>
        <v>NORMAL</v>
      </c>
      <c r="C548" s="50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38"/>
      <c r="O548" s="38"/>
      <c r="P548" s="38"/>
      <c r="Q548" s="27"/>
    </row>
    <row r="549" spans="1:17" customFormat="1" ht="15.75" hidden="1">
      <c r="A549" s="4">
        <v>1300</v>
      </c>
      <c r="B549" s="30" t="str">
        <f>VLOOKUP(C549,Sheet1!$A$2:$B$1132,2,FALSE)</f>
        <v>ESSENTIAL</v>
      </c>
      <c r="C549" s="50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38"/>
      <c r="O549" s="38"/>
      <c r="P549" s="38"/>
      <c r="Q549" s="27"/>
    </row>
    <row r="550" spans="1:17" customFormat="1" ht="15.75" hidden="1">
      <c r="A550" s="4">
        <v>1300</v>
      </c>
      <c r="B550" s="30" t="str">
        <f>VLOOKUP(C550,Sheet1!$A$2:$B$1132,2,FALSE)</f>
        <v>IMPORTANT</v>
      </c>
      <c r="C550" s="50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38"/>
      <c r="O550" s="38"/>
      <c r="P550" s="38"/>
      <c r="Q550" s="27"/>
    </row>
    <row r="551" spans="1:17" customFormat="1" ht="15.75" hidden="1">
      <c r="A551" s="4">
        <v>1300</v>
      </c>
      <c r="B551" s="30" t="str">
        <f>VLOOKUP(C551,Sheet1!$A$2:$B$1132,2,FALSE)</f>
        <v>IMPORTANT</v>
      </c>
      <c r="C551" s="51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38"/>
      <c r="O551" s="38"/>
      <c r="P551" s="38"/>
      <c r="Q551" s="27"/>
    </row>
    <row r="552" spans="1:17" customFormat="1" ht="15.75" hidden="1">
      <c r="A552" s="4">
        <v>1300</v>
      </c>
      <c r="B552" s="30" t="str">
        <f>VLOOKUP(C552,Sheet1!$A$2:$B$1132,2,FALSE)</f>
        <v>IMPORTANT</v>
      </c>
      <c r="C552" s="50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38"/>
      <c r="O552" s="38"/>
      <c r="P552" s="38"/>
      <c r="Q552" s="27"/>
    </row>
    <row r="553" spans="1:17" customFormat="1" ht="15.75" hidden="1">
      <c r="A553" s="4">
        <v>1300</v>
      </c>
      <c r="B553" s="30" t="str">
        <f>VLOOKUP(C553,Sheet1!$A$2:$B$1132,2,FALSE)</f>
        <v>IMPORTANT</v>
      </c>
      <c r="C553" s="51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38"/>
      <c r="O553" s="38"/>
      <c r="P553" s="38"/>
      <c r="Q553" s="27"/>
    </row>
    <row r="554" spans="1:17" customFormat="1" ht="15.75" hidden="1">
      <c r="A554" s="4">
        <v>1300</v>
      </c>
      <c r="B554" s="30" t="str">
        <f>VLOOKUP(C554,Sheet1!$A$2:$B$1132,2,FALSE)</f>
        <v>IMPORTANT</v>
      </c>
      <c r="C554" s="50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38"/>
      <c r="O554" s="38"/>
      <c r="P554" s="38"/>
      <c r="Q554" s="27"/>
    </row>
    <row r="555" spans="1:17" customFormat="1" ht="15.75" hidden="1">
      <c r="A555" s="4">
        <v>1300</v>
      </c>
      <c r="B555" s="30" t="str">
        <f>VLOOKUP(C555,Sheet1!$A$2:$B$1132,2,FALSE)</f>
        <v>IMPORTANT</v>
      </c>
      <c r="C555" s="51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38"/>
      <c r="O555" s="38"/>
      <c r="P555" s="38"/>
      <c r="Q555" s="27"/>
    </row>
    <row r="556" spans="1:17" customFormat="1" ht="15.75" hidden="1">
      <c r="A556" s="4">
        <v>1300</v>
      </c>
      <c r="B556" s="30" t="str">
        <f>VLOOKUP(C556,Sheet1!$A$2:$B$1132,2,FALSE)</f>
        <v>IMPORTANT</v>
      </c>
      <c r="C556" s="50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38"/>
      <c r="O556" s="38"/>
      <c r="P556" s="38"/>
      <c r="Q556" s="27"/>
    </row>
    <row r="557" spans="1:17" customFormat="1" ht="15.75" hidden="1">
      <c r="A557" s="4">
        <v>1300</v>
      </c>
      <c r="B557" s="30" t="str">
        <f>VLOOKUP(C557,Sheet1!$A$2:$B$1132,2,FALSE)</f>
        <v>ESSENTIAL</v>
      </c>
      <c r="C557" s="50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38"/>
      <c r="O557" s="38"/>
      <c r="P557" s="38"/>
      <c r="Q557" s="27"/>
    </row>
    <row r="558" spans="1:17" customFormat="1" ht="15.75" hidden="1">
      <c r="A558" s="4">
        <v>1300</v>
      </c>
      <c r="B558" s="30" t="str">
        <f>VLOOKUP(C558,Sheet1!$A$2:$B$1132,2,FALSE)</f>
        <v>ESSENTIAL</v>
      </c>
      <c r="C558" s="51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38"/>
      <c r="O558" s="38"/>
      <c r="P558" s="38"/>
      <c r="Q558" s="27"/>
    </row>
    <row r="559" spans="1:17" customFormat="1" ht="15.75" hidden="1">
      <c r="A559" s="4">
        <v>1300</v>
      </c>
      <c r="B559" s="30" t="str">
        <f>VLOOKUP(C559,Sheet1!$A$2:$B$1132,2,FALSE)</f>
        <v>ESSENTIAL</v>
      </c>
      <c r="C559" s="50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38"/>
      <c r="O559" s="38"/>
      <c r="P559" s="38"/>
      <c r="Q559" s="27"/>
    </row>
    <row r="560" spans="1:17" customFormat="1" ht="15.75" hidden="1">
      <c r="A560" s="4">
        <v>1300</v>
      </c>
      <c r="B560" s="30" t="str">
        <f>VLOOKUP(C560,Sheet1!$A$2:$B$1132,2,FALSE)</f>
        <v>ESSENTIAL</v>
      </c>
      <c r="C560" s="51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38"/>
      <c r="O560" s="38"/>
      <c r="P560" s="38"/>
      <c r="Q560" s="27"/>
    </row>
    <row r="561" spans="1:17" customFormat="1" ht="15.75" hidden="1">
      <c r="A561" s="4">
        <v>1300</v>
      </c>
      <c r="B561" s="30" t="str">
        <f>VLOOKUP(C561,Sheet1!$A$2:$B$1132,2,FALSE)</f>
        <v>VITAL</v>
      </c>
      <c r="C561" s="50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38"/>
      <c r="O561" s="38"/>
      <c r="P561" s="38"/>
      <c r="Q561" s="27"/>
    </row>
    <row r="562" spans="1:17" customFormat="1" ht="15.75" hidden="1">
      <c r="A562" s="4">
        <v>1300</v>
      </c>
      <c r="B562" s="30" t="str">
        <f>VLOOKUP(C562,Sheet1!$A$2:$B$1132,2,FALSE)</f>
        <v>VITAL</v>
      </c>
      <c r="C562" s="51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38"/>
      <c r="O562" s="38"/>
      <c r="P562" s="38"/>
      <c r="Q562" s="27"/>
    </row>
    <row r="563" spans="1:17" customFormat="1" ht="15.75" hidden="1">
      <c r="A563" s="4">
        <v>1300</v>
      </c>
      <c r="B563" s="30" t="str">
        <f>VLOOKUP(C563,Sheet1!$A$2:$B$1132,2,FALSE)</f>
        <v>VITAL</v>
      </c>
      <c r="C563" s="50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38"/>
      <c r="O563" s="38"/>
      <c r="P563" s="38"/>
      <c r="Q563" s="27"/>
    </row>
    <row r="564" spans="1:17" customFormat="1" ht="15.75" hidden="1">
      <c r="A564" s="4">
        <v>1300</v>
      </c>
      <c r="B564" s="30" t="str">
        <f>VLOOKUP(C564,Sheet1!$A$2:$B$1132,2,FALSE)</f>
        <v>VITAL</v>
      </c>
      <c r="C564" s="51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38"/>
      <c r="O564" s="38"/>
      <c r="P564" s="38"/>
      <c r="Q564" s="27"/>
    </row>
    <row r="565" spans="1:17" customFormat="1" ht="15.75" hidden="1">
      <c r="A565" s="4">
        <v>1300</v>
      </c>
      <c r="B565" s="30" t="str">
        <f>VLOOKUP(C565,Sheet1!$A$2:$B$1132,2,FALSE)</f>
        <v>IMPORTANT</v>
      </c>
      <c r="C565" s="50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38"/>
      <c r="O565" s="38"/>
      <c r="P565" s="38"/>
      <c r="Q565" s="27"/>
    </row>
    <row r="566" spans="1:17" customFormat="1" ht="15.75" hidden="1">
      <c r="A566" s="4">
        <v>1300</v>
      </c>
      <c r="B566" s="30" t="str">
        <f>VLOOKUP(C566,Sheet1!$A$2:$B$1132,2,FALSE)</f>
        <v>NORMAL</v>
      </c>
      <c r="C566" s="51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38"/>
      <c r="O566" s="38"/>
      <c r="P566" s="38"/>
      <c r="Q566" s="27"/>
    </row>
    <row r="567" spans="1:17" customFormat="1" ht="15.75" hidden="1">
      <c r="A567" s="4">
        <v>1300</v>
      </c>
      <c r="B567" s="30" t="str">
        <f>VLOOKUP(C567,Sheet1!$A$2:$B$1132,2,FALSE)</f>
        <v>ESSENTIAL</v>
      </c>
      <c r="C567" s="50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38"/>
      <c r="O567" s="38"/>
      <c r="P567" s="38"/>
      <c r="Q567" s="27"/>
    </row>
    <row r="568" spans="1:17" customFormat="1" ht="15.75" hidden="1">
      <c r="A568" s="4">
        <v>1300</v>
      </c>
      <c r="B568" s="30" t="str">
        <f>VLOOKUP(C568,Sheet1!$A$2:$B$1132,2,FALSE)</f>
        <v>ESSENTIAL</v>
      </c>
      <c r="C568" s="51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38"/>
      <c r="O568" s="38"/>
      <c r="P568" s="38"/>
      <c r="Q568" s="27"/>
    </row>
    <row r="569" spans="1:17" customFormat="1" ht="15.75" hidden="1">
      <c r="A569" s="4">
        <v>1300</v>
      </c>
      <c r="B569" s="30" t="str">
        <f>VLOOKUP(C569,Sheet1!$A$2:$B$1132,2,FALSE)</f>
        <v>ESSENTIAL</v>
      </c>
      <c r="C569" s="50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38"/>
      <c r="O569" s="38"/>
      <c r="P569" s="38"/>
      <c r="Q569" s="27"/>
    </row>
    <row r="570" spans="1:17" customFormat="1" ht="15.75" hidden="1">
      <c r="A570" s="4">
        <v>1300</v>
      </c>
      <c r="B570" s="30" t="str">
        <f>VLOOKUP(C570,Sheet1!$A$2:$B$1132,2,FALSE)</f>
        <v>ESSENTIAL</v>
      </c>
      <c r="C570" s="51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38"/>
      <c r="O570" s="38"/>
      <c r="P570" s="38"/>
      <c r="Q570" s="27"/>
    </row>
    <row r="571" spans="1:17" customFormat="1" ht="15.75" hidden="1">
      <c r="A571" s="4">
        <v>1300</v>
      </c>
      <c r="B571" s="30" t="str">
        <f>VLOOKUP(C571,Sheet1!$A$2:$B$1132,2,FALSE)</f>
        <v>NORMAL</v>
      </c>
      <c r="C571" s="50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38"/>
      <c r="O571" s="38"/>
      <c r="P571" s="38"/>
      <c r="Q571" s="27"/>
    </row>
    <row r="572" spans="1:17" customFormat="1" ht="15.75" hidden="1">
      <c r="A572" s="4">
        <v>1300</v>
      </c>
      <c r="B572" s="30" t="str">
        <f>VLOOKUP(C572,Sheet1!$A$2:$B$1132,2,FALSE)</f>
        <v>NORMAL</v>
      </c>
      <c r="C572" s="51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38"/>
      <c r="O572" s="38"/>
      <c r="P572" s="38"/>
      <c r="Q572" s="27"/>
    </row>
    <row r="573" spans="1:17" customFormat="1" ht="15.75" hidden="1">
      <c r="A573" s="4">
        <v>1300</v>
      </c>
      <c r="B573" s="30" t="str">
        <f>VLOOKUP(C573,Sheet1!$A$2:$B$1132,2,FALSE)</f>
        <v>NORMAL</v>
      </c>
      <c r="C573" s="50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38"/>
      <c r="O573" s="38"/>
      <c r="P573" s="38"/>
      <c r="Q573" s="27"/>
    </row>
    <row r="574" spans="1:17" ht="15.75" hidden="1">
      <c r="A574" s="33">
        <v>1300</v>
      </c>
      <c r="B574" s="30" t="str">
        <f>VLOOKUP(C574,Sheet1!$A$2:$B$1132,2,FALSE)</f>
        <v>VITAL</v>
      </c>
      <c r="C574" s="52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</row>
    <row r="575" spans="1:17" ht="15.75" hidden="1">
      <c r="A575" s="33">
        <v>1300</v>
      </c>
      <c r="B575" s="30" t="str">
        <f>VLOOKUP(C575,Sheet1!$A$2:$B$1132,2,FALSE)</f>
        <v>VITAL</v>
      </c>
      <c r="C575" s="49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</row>
    <row r="576" spans="1:17" customFormat="1" ht="15.75" hidden="1">
      <c r="A576" s="4">
        <v>1300</v>
      </c>
      <c r="B576" s="30" t="str">
        <f>VLOOKUP(C576,Sheet1!$A$2:$B$1132,2,FALSE)</f>
        <v>NORMAL</v>
      </c>
      <c r="C576" s="50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38"/>
      <c r="O576" s="38"/>
      <c r="P576" s="38"/>
      <c r="Q576" s="27"/>
    </row>
    <row r="577" spans="1:17" customFormat="1" ht="15.75" hidden="1">
      <c r="A577" s="4">
        <v>1300</v>
      </c>
      <c r="B577" s="30" t="str">
        <f>VLOOKUP(C577,Sheet1!$A$2:$B$1132,2,FALSE)</f>
        <v>NORMAL</v>
      </c>
      <c r="C577" s="50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38"/>
      <c r="O577" s="38"/>
      <c r="P577" s="38"/>
      <c r="Q577" s="27"/>
    </row>
    <row r="578" spans="1:17" customFormat="1" ht="15.75" hidden="1">
      <c r="A578" s="4">
        <v>1300</v>
      </c>
      <c r="B578" s="30" t="str">
        <f>VLOOKUP(C578,Sheet1!$A$2:$B$1132,2,FALSE)</f>
        <v>NORMAL</v>
      </c>
      <c r="C578" s="50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38"/>
      <c r="O578" s="38"/>
      <c r="P578" s="38"/>
      <c r="Q578" s="27"/>
    </row>
    <row r="579" spans="1:17" customFormat="1" ht="15.75" hidden="1">
      <c r="A579" s="4">
        <v>1300</v>
      </c>
      <c r="B579" s="30" t="str">
        <f>VLOOKUP(C579,Sheet1!$A$2:$B$1132,2,FALSE)</f>
        <v>NORMAL</v>
      </c>
      <c r="C579" s="51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38"/>
      <c r="O579" s="38"/>
      <c r="P579" s="38"/>
      <c r="Q579" s="27"/>
    </row>
    <row r="580" spans="1:17" customFormat="1" ht="15.75" hidden="1">
      <c r="A580" s="4">
        <v>1300</v>
      </c>
      <c r="B580" s="30" t="str">
        <f>VLOOKUP(C580,Sheet1!$A$2:$B$1132,2,FALSE)</f>
        <v>NORMAL</v>
      </c>
      <c r="C580" s="50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38"/>
      <c r="O580" s="38"/>
      <c r="P580" s="38"/>
      <c r="Q580" s="27"/>
    </row>
    <row r="581" spans="1:17" customFormat="1" ht="15.75" hidden="1">
      <c r="A581" s="4">
        <v>1300</v>
      </c>
      <c r="B581" s="30" t="str">
        <f>VLOOKUP(C581,Sheet1!$A$2:$B$1132,2,FALSE)</f>
        <v>NORMAL</v>
      </c>
      <c r="C581" s="51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38"/>
      <c r="O581" s="38"/>
      <c r="P581" s="38"/>
      <c r="Q581" s="27"/>
    </row>
    <row r="582" spans="1:17" customFormat="1" ht="15.75" hidden="1">
      <c r="A582" s="4">
        <v>1300</v>
      </c>
      <c r="B582" s="30" t="str">
        <f>VLOOKUP(C582,Sheet1!$A$2:$B$1132,2,FALSE)</f>
        <v>NORMAL</v>
      </c>
      <c r="C582" s="50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38"/>
      <c r="O582" s="38"/>
      <c r="P582" s="38"/>
      <c r="Q582" s="27"/>
    </row>
    <row r="583" spans="1:17" customFormat="1" ht="15.75" hidden="1">
      <c r="A583" s="4">
        <v>1300</v>
      </c>
      <c r="B583" s="30" t="str">
        <f>VLOOKUP(C583,Sheet1!$A$2:$B$1132,2,FALSE)</f>
        <v>NORMAL</v>
      </c>
      <c r="C583" s="51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38"/>
      <c r="O583" s="38"/>
      <c r="P583" s="38"/>
      <c r="Q583" s="27"/>
    </row>
    <row r="584" spans="1:17" customFormat="1" ht="15.75" hidden="1">
      <c r="A584" s="4">
        <v>1300</v>
      </c>
      <c r="B584" s="30" t="str">
        <f>VLOOKUP(C584,Sheet1!$A$2:$B$1132,2,FALSE)</f>
        <v>NORMAL</v>
      </c>
      <c r="C584" s="50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38"/>
      <c r="O584" s="38"/>
      <c r="P584" s="38"/>
      <c r="Q584" s="27"/>
    </row>
    <row r="585" spans="1:17" customFormat="1" ht="15.75" hidden="1">
      <c r="A585" s="4">
        <v>1300</v>
      </c>
      <c r="B585" s="30" t="str">
        <f>VLOOKUP(C585,Sheet1!$A$2:$B$1132,2,FALSE)</f>
        <v>NORMAL</v>
      </c>
      <c r="C585" s="51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38"/>
      <c r="O585" s="38"/>
      <c r="P585" s="38"/>
      <c r="Q585" s="27"/>
    </row>
    <row r="586" spans="1:17" customFormat="1" ht="15.75" hidden="1">
      <c r="A586" s="4">
        <v>1300</v>
      </c>
      <c r="B586" s="30" t="str">
        <f>VLOOKUP(C586,Sheet1!$A$2:$B$1132,2,FALSE)</f>
        <v>ESSENTIAL</v>
      </c>
      <c r="C586" s="50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38"/>
      <c r="O586" s="38"/>
      <c r="P586" s="38"/>
      <c r="Q586" s="27"/>
    </row>
    <row r="587" spans="1:17" customFormat="1" ht="15.75" hidden="1">
      <c r="A587" s="4">
        <v>1300</v>
      </c>
      <c r="B587" s="30" t="str">
        <f>VLOOKUP(C587,Sheet1!$A$2:$B$1132,2,FALSE)</f>
        <v>NORMAL</v>
      </c>
      <c r="C587" s="50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38"/>
      <c r="O587" s="38"/>
      <c r="P587" s="38"/>
      <c r="Q587" s="27"/>
    </row>
    <row r="588" spans="1:17" customFormat="1" ht="15.75" hidden="1">
      <c r="A588" s="4">
        <v>1300</v>
      </c>
      <c r="B588" s="30" t="str">
        <f>VLOOKUP(C588,Sheet1!$A$2:$B$1132,2,FALSE)</f>
        <v>NORMAL</v>
      </c>
      <c r="C588" s="51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38"/>
      <c r="O588" s="38"/>
      <c r="P588" s="38"/>
      <c r="Q588" s="27"/>
    </row>
    <row r="589" spans="1:17" customFormat="1" ht="15.75" hidden="1">
      <c r="A589" s="4">
        <v>1300</v>
      </c>
      <c r="B589" s="30" t="str">
        <f>VLOOKUP(C589,Sheet1!$A$2:$B$1132,2,FALSE)</f>
        <v>IMPORTANT</v>
      </c>
      <c r="C589" s="50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38"/>
      <c r="O589" s="38"/>
      <c r="P589" s="38"/>
      <c r="Q589" s="27"/>
    </row>
    <row r="590" spans="1:17" customFormat="1" ht="15.75" hidden="1">
      <c r="A590" s="4">
        <v>1300</v>
      </c>
      <c r="B590" s="30" t="str">
        <f>VLOOKUP(C590,Sheet1!$A$2:$B$1132,2,FALSE)</f>
        <v>IMPORTANT</v>
      </c>
      <c r="C590" s="51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38"/>
      <c r="O590" s="38"/>
      <c r="P590" s="38"/>
      <c r="Q590" s="27"/>
    </row>
    <row r="591" spans="1:17" customFormat="1" ht="15.75" hidden="1">
      <c r="A591" s="2">
        <v>1400</v>
      </c>
      <c r="B591" s="30" t="str">
        <f>VLOOKUP(C591,Sheet1!$A$2:$B$1132,2,FALSE)</f>
        <v>ESSENTIAL</v>
      </c>
      <c r="C591" s="51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38"/>
      <c r="O591" s="38"/>
      <c r="P591" s="38"/>
      <c r="Q591" s="27"/>
    </row>
    <row r="592" spans="1:17" customFormat="1" ht="15.75" hidden="1">
      <c r="A592" s="2">
        <v>1400</v>
      </c>
      <c r="B592" s="30" t="str">
        <f>VLOOKUP(C592,Sheet1!$A$2:$B$1132,2,FALSE)</f>
        <v>NORMAL</v>
      </c>
      <c r="C592" s="51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38"/>
      <c r="O592" s="38"/>
      <c r="P592" s="38"/>
      <c r="Q592" s="27"/>
    </row>
    <row r="593" spans="1:17" customFormat="1" ht="15.75" hidden="1">
      <c r="A593" s="2">
        <v>1400</v>
      </c>
      <c r="B593" s="30" t="str">
        <f>VLOOKUP(C593,Sheet1!$A$2:$B$1132,2,FALSE)</f>
        <v>ESSENTIAL</v>
      </c>
      <c r="C593" s="51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38"/>
      <c r="O593" s="38"/>
      <c r="P593" s="38"/>
      <c r="Q593" s="27"/>
    </row>
    <row r="594" spans="1:17" customFormat="1" ht="15.75" hidden="1">
      <c r="A594" s="2">
        <v>1400</v>
      </c>
      <c r="B594" s="30" t="str">
        <f>VLOOKUP(C594,Sheet1!$A$2:$B$1132,2,FALSE)</f>
        <v>ESSENTIAL</v>
      </c>
      <c r="C594" s="50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38"/>
      <c r="O594" s="38"/>
      <c r="P594" s="38"/>
      <c r="Q594" s="27"/>
    </row>
    <row r="595" spans="1:17" customFormat="1" ht="15.75" hidden="1">
      <c r="A595" s="2">
        <v>1400</v>
      </c>
      <c r="B595" s="30" t="str">
        <f>VLOOKUP(C595,Sheet1!$A$2:$B$1132,2,FALSE)</f>
        <v>ESSENTIAL</v>
      </c>
      <c r="C595" s="50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38"/>
      <c r="O595" s="38"/>
      <c r="P595" s="38"/>
      <c r="Q595" s="27"/>
    </row>
    <row r="596" spans="1:17">
      <c r="Q596" s="39"/>
    </row>
  </sheetData>
  <protectedRanges>
    <protectedRange sqref="D8:D94" name="Range1"/>
    <protectedRange sqref="D591" name="Range1_1"/>
  </protectedRanges>
  <autoFilter ref="A7:AF595">
    <filterColumn colId="4">
      <filters>
        <filter val="کارگر"/>
      </filters>
    </filterColumn>
  </autoFilter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opLeftCell="A250" workbookViewId="0">
      <selection activeCell="F11" sqref="F11"/>
    </sheetView>
  </sheetViews>
  <sheetFormatPr defaultRowHeight="1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ht="15.7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ht="15.7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ht="15.7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ht="15.7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ht="15.7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ht="15.7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ht="15.7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ht="15.7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ht="15.7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ht="15.7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ht="15.7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ht="15.7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ht="15.7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ht="15.7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ht="15.7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ht="15.7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ht="15.7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ht="15.7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ht="15.7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ht="15.7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ht="15.7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ht="15.7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ht="15.7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ht="15.7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ht="15.7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ht="15.7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ht="15.7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ht="15.7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ht="15.7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ht="15.7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ht="15.7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ht="15.7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ht="15.7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ht="15.7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ht="15.7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ht="15.7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ht="15.7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ht="15.7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ht="15.7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ht="15.7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ht="15.7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ht="15.7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ht="15.7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ht="15.7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ht="15.7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ht="15.7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ht="15.7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ht="15.7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ht="15.7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ht="15.7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ht="15.7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ht="15.7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ht="15.7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ht="15.7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ht="15.7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ht="15.7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ht="15.7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ht="15.7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ht="15.7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ht="15.7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ht="15.7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ht="15.7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ht="15.7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ht="15.7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ht="15.7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ht="15.7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ht="15.7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ht="15.7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ht="15.7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ht="15.7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ht="15.7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ht="15.7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ht="15.7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ht="15.7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ht="15.7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ht="15.7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ht="15.7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ht="15.7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ht="15.7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ht="15.7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ht="15.7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ht="15.7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ht="15.7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ht="15.7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ht="15.7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ht="15.7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ht="15.7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ht="15.7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ht="15.7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ht="15.7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ht="15.7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ht="15.7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ht="15.7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ht="15.7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ht="15.7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ht="15.7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ht="15.7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ht="15.7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ht="15.7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ht="15.7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ht="15.7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ht="15.7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ht="15.7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ht="15.7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ht="15.7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ht="15.7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ht="15.7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ht="15.7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ht="15.7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ht="15.7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ht="15.7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ht="15.7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ht="15.7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ht="15.7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ht="15.7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ht="15.7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ht="15.7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ht="15.7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ht="15.7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ht="15.7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ht="15.7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ht="15.7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ht="15.7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ht="15.7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ht="15.7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ht="15.7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ht="15.7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ht="15.7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ht="15.7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ht="15.7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ht="15.7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ht="15.7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ht="15.7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ht="15.7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ht="15.7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ht="15.7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ht="15.7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ht="15.7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ht="15.7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ht="15.7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ht="15.7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ht="15.7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ht="15.7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ht="15.7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ht="15.7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ht="15.7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ht="15.7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ht="15.7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ht="15.7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ht="15.7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ht="15.7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ht="15.7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ht="15.7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ht="15.7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ht="15.7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ht="15.7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ht="15.7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ht="15.7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ht="15.7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ht="15.7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ht="15.7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ht="15.7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ht="15.7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ht="15.7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ht="15.7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ht="15.7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ht="15.7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ht="15.7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ht="15.7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ht="15.7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ht="15.7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ht="15.7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ht="15.7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ht="15.7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ht="15.7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ht="15.7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ht="15.7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ht="15.7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ht="15.7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ht="15.7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ht="15.7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ht="15.7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ht="15.7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ht="15.7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ht="15.7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ht="15.7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ht="15.7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ht="15.7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ht="15.7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ht="15.7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ht="15.7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ht="15.7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ht="15.7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ht="15.7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ht="15.7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ht="15.7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ht="15.7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ht="15.7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ht="15.7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ht="15.7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ht="15.7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ht="15.7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ht="15.7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ht="15.7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ht="15.7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ht="15.7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ht="15.7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ht="15.7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ht="15.7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ht="15.7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ht="15.7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ht="15.7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ht="15.7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ht="15.7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ht="15.7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ht="15.7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ht="15.7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ht="15.7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ht="15.7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ht="15.7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ht="15.7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ht="15.7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ht="15.7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ht="15.7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ht="15.7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ht="15.7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ht="15.7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ht="15.7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ht="15.7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ht="15.7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ht="15.7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ht="15.7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ht="15.7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ht="15.7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ht="15.7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ht="15.7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ht="15.7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ht="15.7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ht="15.7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ht="15.7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ht="15.7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ht="15.7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ht="15.7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ht="15.7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ht="15.7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ht="15.7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ht="15.7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ht="15.7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ht="15.7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ht="15.7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ht="15.7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ht="15.7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ht="15.7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ht="15.7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ht="15.7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ht="15.7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ht="15.7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ht="15.7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ht="15.7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ht="15.7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ht="15.7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ht="15.7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ht="15.7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ht="15.7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ht="15.7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ht="15.7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ht="15.7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ht="15.7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ht="15.7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ht="15.7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ht="15.7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ht="15.7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ht="15.7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ht="15.7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ht="15.7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ht="15.7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ht="15.7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ht="15.7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ht="15.7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ht="15.7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ht="15.7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ht="15.7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ht="15.7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ht="15.7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ht="15.7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ht="15.7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ht="15.7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ht="15.7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ht="15.7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ht="15.7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ht="15.7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ht="15.7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ht="15.7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ht="15.7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ht="15.7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ht="15.7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ht="15.7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ht="15.7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ht="15.7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ht="15.7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ht="15.7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ht="15.7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ht="15.7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ht="15.7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ht="15.7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ht="15.7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ht="15.7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ht="15.7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ht="15.7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ht="15.7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ht="15.7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ht="15.7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ht="15.7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ht="15.7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ht="15.7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ht="15.7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ht="15.7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ht="15.7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ht="15.7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ht="15.7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ht="15.7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ht="15.7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ht="15.7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ht="15.7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ht="15.7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ht="15.7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ht="15.7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ht="15.7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ht="15.7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ht="15.7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ht="15.7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ht="15.7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ht="15.7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ht="15.7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ht="15.7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ht="15.7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ht="15.7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ht="15.7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ht="15.7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ht="15.7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ht="15.7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ht="15.7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ht="15.7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ht="15.7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ht="15.7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ht="15.7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ht="15.7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ht="15.7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ht="15.7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ht="15.7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ht="15.7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ht="15.7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ht="15.7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ht="15.7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ht="15.7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ht="15.7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ht="15.7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ht="15.7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ht="15.7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ht="15.7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ht="15.7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ht="15.7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ht="15.7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ht="15.7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ht="15.7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ht="15.7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ht="15.7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ht="15.7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ht="15.7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ht="15.7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ht="15.7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ht="15.7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ht="15.7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ht="15.7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ht="15.7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ht="15.7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ht="15.7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ht="15.7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ht="15.7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ht="15.7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ht="15.7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ht="15.7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ht="15.7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ht="15.7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ht="15.7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ht="15.7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ht="15.7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ht="15.7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ht="15.7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ht="15.7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ht="15.7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ht="15.7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ht="15.7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ht="15.7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ht="15.7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ht="15.7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ht="15.7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ht="15.7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ht="15.7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ht="15.7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ht="15.7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ht="15.7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ht="15.7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ht="15.7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ht="15.7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ht="15.7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ht="15.7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ht="15.7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ht="15.7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ht="15.7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ht="15.7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ht="15.7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ht="15.7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ht="15.7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ht="15.7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ht="15.7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ht="15.7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ht="15.7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ht="15.7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ht="15.7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ht="15.7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ht="15.7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ht="15.7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ht="15.7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ht="15.7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ht="15.7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ht="15.7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ht="15.7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ht="15.7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ht="15.7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ht="15.7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ht="15.7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ht="15.7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ht="15.7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ht="15.7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ht="15.7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ht="15.7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ht="15.7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ht="15.7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ht="15.7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ht="15.7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ht="15.7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ht="15.7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ht="15.7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ht="15.7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rightToLeft="1" zoomScale="110" zoomScaleNormal="110" workbookViewId="0">
      <selection activeCell="B14" sqref="B14"/>
    </sheetView>
  </sheetViews>
  <sheetFormatPr defaultRowHeight="15"/>
  <cols>
    <col min="1" max="1" width="28.75" style="54" customWidth="1"/>
    <col min="2" max="2" width="18" style="54" customWidth="1"/>
    <col min="3" max="3" width="13.75" style="54" customWidth="1"/>
    <col min="4" max="4" width="13.375" style="54" customWidth="1"/>
    <col min="5" max="5" width="10.875" bestFit="1" customWidth="1"/>
    <col min="10" max="10" width="10.875" bestFit="1" customWidth="1"/>
  </cols>
  <sheetData>
    <row r="1" spans="1:4" ht="18.75" customHeight="1">
      <c r="A1" s="55" t="s">
        <v>1462</v>
      </c>
      <c r="B1" s="55" t="s">
        <v>1463</v>
      </c>
      <c r="C1" s="55" t="s">
        <v>1402</v>
      </c>
      <c r="D1" s="55" t="s">
        <v>1464</v>
      </c>
    </row>
    <row r="2" spans="1:4" ht="15.7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>
      <c r="A8" s="3" t="s">
        <v>663</v>
      </c>
      <c r="B8" s="8" t="s">
        <v>1391</v>
      </c>
      <c r="C8" s="2">
        <v>7</v>
      </c>
      <c r="D8" s="8">
        <v>7.452</v>
      </c>
    </row>
    <row r="9" spans="1:4" ht="15.75">
      <c r="A9" s="5" t="s">
        <v>664</v>
      </c>
      <c r="B9" s="8" t="s">
        <v>1391</v>
      </c>
      <c r="C9" s="2">
        <v>8</v>
      </c>
      <c r="D9" s="8">
        <v>7.452</v>
      </c>
    </row>
    <row r="10" spans="1:4" ht="15.7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ht="15.7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ht="15.7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ht="15.7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ht="15.7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ht="15.7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ht="15.7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ht="15.7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ht="15.7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ht="15.7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ht="15.7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ht="15.7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ht="15.7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ht="15.7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ht="15.7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ht="15.7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ht="15.7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ht="15.7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ht="15.7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ht="15.7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ht="15.7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ht="15.7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ht="15.7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ht="15.7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ht="15.7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ht="15.7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ht="15.7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ht="15.7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ht="15.7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ht="15.7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ht="15.7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ht="15.7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ht="15.7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ht="15.7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ht="15.7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ht="15.7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ht="15.7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ht="15.7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ht="15.7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ht="15.7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ht="15.7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ht="15.7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ht="15.7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ht="15.7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ht="15.7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ht="15.7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ht="15.7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ht="15.7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ht="15.7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ht="15.7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ht="15.7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ht="15.7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ht="15.7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ht="15.7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ht="15.7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ht="15.7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ht="15.7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ht="15.7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ht="15.7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ht="15.7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ht="15.7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ht="15.7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ht="15.7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ht="15.7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ht="15.7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ht="15.7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ht="15.7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ht="15.7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ht="15.7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ht="15.7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ht="15.7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ht="15.7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ht="15.7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ht="15.7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ht="15.7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ht="15.7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ht="15.7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ht="15.7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ht="15.7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ht="15.7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ht="15.7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ht="15.7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ht="15.7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ht="15.7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ht="15.7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ht="15.7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ht="15.7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ht="15.7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ht="15.7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ht="15.7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ht="15.7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ht="15.7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ht="15.7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ht="15.7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ht="15.7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ht="15.7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ht="15.7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ht="15.7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ht="15.7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ht="15.7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ht="15.7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ht="15.7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ht="15.7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ht="15.7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>
      <c r="A1067" s="47" t="s">
        <v>1408</v>
      </c>
      <c r="B1067" s="8" t="s">
        <v>1397</v>
      </c>
      <c r="C1067" s="2">
        <v>1066</v>
      </c>
      <c r="D1067" s="8">
        <v>1.8600000000000003</v>
      </c>
    </row>
    <row r="1068" spans="1:4">
      <c r="A1068" s="48" t="s">
        <v>1408</v>
      </c>
      <c r="B1068" s="8" t="s">
        <v>1397</v>
      </c>
      <c r="C1068" s="2">
        <v>1067</v>
      </c>
      <c r="D1068" s="8">
        <v>1.8600000000000003</v>
      </c>
    </row>
    <row r="1069" spans="1:4">
      <c r="A1069" s="47" t="s">
        <v>1409</v>
      </c>
      <c r="B1069" s="8" t="s">
        <v>1397</v>
      </c>
      <c r="C1069" s="2">
        <v>1068</v>
      </c>
      <c r="D1069" s="8">
        <v>1.8600000000000003</v>
      </c>
    </row>
    <row r="1070" spans="1:4">
      <c r="A1070" s="48" t="s">
        <v>1410</v>
      </c>
      <c r="B1070" s="8" t="s">
        <v>1397</v>
      </c>
      <c r="C1070" s="2">
        <v>1069</v>
      </c>
      <c r="D1070" s="8">
        <v>1.8600000000000003</v>
      </c>
    </row>
    <row r="1071" spans="1:4">
      <c r="A1071" s="47" t="s">
        <v>1410</v>
      </c>
      <c r="B1071" s="8" t="s">
        <v>1397</v>
      </c>
      <c r="C1071" s="2">
        <v>1070</v>
      </c>
      <c r="D1071" s="8">
        <v>1.8600000000000003</v>
      </c>
    </row>
    <row r="1072" spans="1:4">
      <c r="A1072" s="48" t="s">
        <v>1411</v>
      </c>
      <c r="B1072" s="8" t="s">
        <v>1397</v>
      </c>
      <c r="C1072" s="2">
        <v>1071</v>
      </c>
      <c r="D1072" s="8">
        <v>1.8600000000000003</v>
      </c>
    </row>
    <row r="1073" spans="1:4">
      <c r="A1073" s="47" t="s">
        <v>1412</v>
      </c>
      <c r="B1073" s="8" t="s">
        <v>1397</v>
      </c>
      <c r="C1073" s="2">
        <v>1072</v>
      </c>
      <c r="D1073" s="8">
        <v>1.8600000000000003</v>
      </c>
    </row>
    <row r="1074" spans="1:4">
      <c r="A1074" s="48" t="s">
        <v>1412</v>
      </c>
      <c r="B1074" s="8" t="s">
        <v>1397</v>
      </c>
      <c r="C1074" s="2">
        <v>1073</v>
      </c>
      <c r="D1074" s="8">
        <v>1.8600000000000003</v>
      </c>
    </row>
    <row r="1075" spans="1:4">
      <c r="A1075" s="47">
        <v>8217</v>
      </c>
      <c r="B1075" s="8" t="s">
        <v>1397</v>
      </c>
      <c r="C1075" s="2">
        <v>1074</v>
      </c>
      <c r="D1075" s="8">
        <v>1.8600000000000003</v>
      </c>
    </row>
    <row r="1076" spans="1:4">
      <c r="A1076" s="48" t="s">
        <v>1413</v>
      </c>
      <c r="B1076" s="8" t="s">
        <v>1397</v>
      </c>
      <c r="C1076" s="2">
        <v>1075</v>
      </c>
      <c r="D1076" s="8">
        <v>1.8600000000000003</v>
      </c>
    </row>
    <row r="1077" spans="1:4">
      <c r="A1077" s="47" t="s">
        <v>1414</v>
      </c>
      <c r="B1077" s="8" t="s">
        <v>1397</v>
      </c>
      <c r="C1077" s="2">
        <v>1076</v>
      </c>
      <c r="D1077" s="8">
        <v>1.8600000000000003</v>
      </c>
    </row>
    <row r="1078" spans="1:4">
      <c r="A1078" s="48" t="s">
        <v>1415</v>
      </c>
      <c r="B1078" s="8" t="s">
        <v>1397</v>
      </c>
      <c r="C1078" s="2">
        <v>1077</v>
      </c>
      <c r="D1078" s="8">
        <v>1.8600000000000003</v>
      </c>
    </row>
    <row r="1079" spans="1:4">
      <c r="A1079" s="47" t="s">
        <v>1414</v>
      </c>
      <c r="B1079" s="8" t="s">
        <v>1397</v>
      </c>
      <c r="C1079" s="2">
        <v>1078</v>
      </c>
      <c r="D1079" s="8">
        <v>1.8600000000000003</v>
      </c>
    </row>
    <row r="1080" spans="1:4">
      <c r="A1080" s="48" t="s">
        <v>1416</v>
      </c>
      <c r="B1080" s="8" t="s">
        <v>1397</v>
      </c>
      <c r="C1080" s="2">
        <v>1079</v>
      </c>
      <c r="D1080" s="8">
        <v>1.8600000000000003</v>
      </c>
    </row>
    <row r="1081" spans="1:4">
      <c r="A1081" s="47" t="s">
        <v>1417</v>
      </c>
      <c r="B1081" s="8" t="s">
        <v>1397</v>
      </c>
      <c r="C1081" s="2">
        <v>1080</v>
      </c>
      <c r="D1081" s="8">
        <v>1.8600000000000003</v>
      </c>
    </row>
    <row r="1082" spans="1:4">
      <c r="A1082" s="48" t="s">
        <v>1418</v>
      </c>
      <c r="B1082" s="8" t="s">
        <v>1397</v>
      </c>
      <c r="C1082" s="2">
        <v>1081</v>
      </c>
      <c r="D1082" s="8">
        <v>1.8600000000000003</v>
      </c>
    </row>
    <row r="1083" spans="1:4">
      <c r="A1083" s="47" t="s">
        <v>1419</v>
      </c>
      <c r="B1083" s="8" t="s">
        <v>1397</v>
      </c>
      <c r="C1083" s="2">
        <v>1082</v>
      </c>
      <c r="D1083" s="8">
        <v>1.8600000000000003</v>
      </c>
    </row>
    <row r="1084" spans="1:4">
      <c r="A1084" s="48" t="s">
        <v>1420</v>
      </c>
      <c r="B1084" s="8" t="s">
        <v>1397</v>
      </c>
      <c r="C1084" s="2">
        <v>1083</v>
      </c>
      <c r="D1084" s="8">
        <v>1.8600000000000003</v>
      </c>
    </row>
    <row r="1085" spans="1:4">
      <c r="A1085" s="47" t="s">
        <v>1421</v>
      </c>
      <c r="B1085" s="8" t="s">
        <v>1397</v>
      </c>
      <c r="C1085" s="2">
        <v>1084</v>
      </c>
      <c r="D1085" s="8">
        <v>1.8600000000000003</v>
      </c>
    </row>
    <row r="1086" spans="1:4">
      <c r="A1086" s="48" t="s">
        <v>1422</v>
      </c>
      <c r="B1086" s="8" t="s">
        <v>1397</v>
      </c>
      <c r="C1086" s="2">
        <v>1085</v>
      </c>
      <c r="D1086" s="8">
        <v>1.8600000000000003</v>
      </c>
    </row>
    <row r="1087" spans="1:4">
      <c r="A1087" s="47" t="s">
        <v>1423</v>
      </c>
      <c r="B1087" s="8" t="s">
        <v>1397</v>
      </c>
      <c r="C1087" s="2">
        <v>1086</v>
      </c>
      <c r="D1087" s="8">
        <v>1.8600000000000003</v>
      </c>
    </row>
    <row r="1088" spans="1:4">
      <c r="A1088" s="48">
        <v>2008</v>
      </c>
      <c r="B1088" s="8" t="s">
        <v>1397</v>
      </c>
      <c r="C1088" s="2">
        <v>1087</v>
      </c>
      <c r="D1088" s="8">
        <v>1.8600000000000003</v>
      </c>
    </row>
    <row r="1089" spans="1:4">
      <c r="A1089" s="47" t="s">
        <v>1424</v>
      </c>
      <c r="B1089" s="8" t="s">
        <v>1397</v>
      </c>
      <c r="C1089" s="2">
        <v>1088</v>
      </c>
      <c r="D1089" s="8">
        <v>1.8600000000000003</v>
      </c>
    </row>
    <row r="1090" spans="1:4">
      <c r="A1090" s="48" t="s">
        <v>1425</v>
      </c>
      <c r="B1090" s="8" t="s">
        <v>1397</v>
      </c>
      <c r="C1090" s="2">
        <v>1089</v>
      </c>
      <c r="D1090" s="8">
        <v>1.8600000000000003</v>
      </c>
    </row>
    <row r="1091" spans="1:4">
      <c r="A1091" s="47" t="s">
        <v>1426</v>
      </c>
      <c r="B1091" s="8" t="s">
        <v>1397</v>
      </c>
      <c r="C1091" s="2">
        <v>1090</v>
      </c>
      <c r="D1091" s="8">
        <v>1.8600000000000003</v>
      </c>
    </row>
    <row r="1092" spans="1:4">
      <c r="A1092" s="48" t="s">
        <v>1427</v>
      </c>
      <c r="B1092" s="8" t="s">
        <v>1397</v>
      </c>
      <c r="C1092" s="2">
        <v>1091</v>
      </c>
      <c r="D1092" s="8">
        <v>1.8600000000000003</v>
      </c>
    </row>
    <row r="1093" spans="1:4">
      <c r="A1093" s="47" t="s">
        <v>1428</v>
      </c>
      <c r="B1093" s="8" t="s">
        <v>1397</v>
      </c>
      <c r="C1093" s="2">
        <v>1092</v>
      </c>
      <c r="D1093" s="8">
        <v>1.8600000000000003</v>
      </c>
    </row>
    <row r="1094" spans="1:4">
      <c r="A1094" s="48" t="s">
        <v>1429</v>
      </c>
      <c r="B1094" s="8" t="s">
        <v>1397</v>
      </c>
      <c r="C1094" s="2">
        <v>1093</v>
      </c>
      <c r="D1094" s="8">
        <v>1.8600000000000003</v>
      </c>
    </row>
    <row r="1095" spans="1:4">
      <c r="A1095" s="47" t="s">
        <v>1430</v>
      </c>
      <c r="B1095" s="8" t="s">
        <v>1397</v>
      </c>
      <c r="C1095" s="2">
        <v>1094</v>
      </c>
      <c r="D1095" s="8">
        <v>1.8600000000000003</v>
      </c>
    </row>
    <row r="1096" spans="1:4">
      <c r="A1096" s="48" t="s">
        <v>1431</v>
      </c>
      <c r="B1096" s="8" t="s">
        <v>1397</v>
      </c>
      <c r="C1096" s="2">
        <v>1095</v>
      </c>
      <c r="D1096" s="8">
        <v>1.8600000000000003</v>
      </c>
    </row>
    <row r="1097" spans="1:4">
      <c r="A1097" s="47" t="s">
        <v>1432</v>
      </c>
      <c r="B1097" s="8" t="s">
        <v>1397</v>
      </c>
      <c r="C1097" s="2">
        <v>1096</v>
      </c>
      <c r="D1097" s="8">
        <v>1.8600000000000003</v>
      </c>
    </row>
    <row r="1098" spans="1:4">
      <c r="A1098" s="48" t="s">
        <v>1433</v>
      </c>
      <c r="B1098" s="8" t="s">
        <v>1397</v>
      </c>
      <c r="C1098" s="2">
        <v>1097</v>
      </c>
      <c r="D1098" s="8">
        <v>1.8600000000000003</v>
      </c>
    </row>
    <row r="1099" spans="1:4">
      <c r="A1099" s="47" t="s">
        <v>1434</v>
      </c>
      <c r="B1099" s="8" t="s">
        <v>1397</v>
      </c>
      <c r="C1099" s="2">
        <v>1098</v>
      </c>
      <c r="D1099" s="8">
        <v>1.8600000000000003</v>
      </c>
    </row>
    <row r="1100" spans="1:4">
      <c r="A1100" s="48" t="s">
        <v>1434</v>
      </c>
      <c r="B1100" s="8" t="s">
        <v>1397</v>
      </c>
      <c r="C1100" s="2">
        <v>1099</v>
      </c>
      <c r="D1100" s="8">
        <v>1.8600000000000003</v>
      </c>
    </row>
    <row r="1101" spans="1:4">
      <c r="A1101" s="47" t="s">
        <v>1435</v>
      </c>
      <c r="B1101" s="8" t="s">
        <v>1397</v>
      </c>
      <c r="C1101" s="2">
        <v>1100</v>
      </c>
      <c r="D1101" s="8">
        <v>1.8600000000000003</v>
      </c>
    </row>
    <row r="1102" spans="1:4">
      <c r="A1102" s="48" t="s">
        <v>1436</v>
      </c>
      <c r="B1102" s="8" t="s">
        <v>1397</v>
      </c>
      <c r="C1102" s="2">
        <v>1101</v>
      </c>
      <c r="D1102" s="8">
        <v>1.8600000000000003</v>
      </c>
    </row>
    <row r="1103" spans="1:4">
      <c r="A1103" s="47" t="s">
        <v>1437</v>
      </c>
      <c r="B1103" s="8" t="s">
        <v>1397</v>
      </c>
      <c r="C1103" s="2">
        <v>1102</v>
      </c>
      <c r="D1103" s="8">
        <v>1.8600000000000003</v>
      </c>
    </row>
    <row r="1104" spans="1:4">
      <c r="A1104" s="48" t="s">
        <v>1438</v>
      </c>
      <c r="B1104" s="8" t="s">
        <v>1397</v>
      </c>
      <c r="C1104" s="2">
        <v>1103</v>
      </c>
      <c r="D1104" s="8">
        <v>1.8600000000000003</v>
      </c>
    </row>
    <row r="1105" spans="1:4">
      <c r="A1105" s="47" t="s">
        <v>1439</v>
      </c>
      <c r="B1105" s="8" t="s">
        <v>1397</v>
      </c>
      <c r="C1105" s="2">
        <v>1104</v>
      </c>
      <c r="D1105" s="8">
        <v>1.8600000000000003</v>
      </c>
    </row>
    <row r="1106" spans="1:4">
      <c r="A1106" s="48" t="s">
        <v>1440</v>
      </c>
      <c r="B1106" s="8" t="s">
        <v>1397</v>
      </c>
      <c r="C1106" s="2">
        <v>1105</v>
      </c>
      <c r="D1106" s="8">
        <v>1.8600000000000003</v>
      </c>
    </row>
    <row r="1107" spans="1:4">
      <c r="A1107" s="47" t="s">
        <v>1441</v>
      </c>
      <c r="B1107" s="8" t="s">
        <v>1397</v>
      </c>
      <c r="C1107" s="2">
        <v>1106</v>
      </c>
      <c r="D1107" s="8">
        <v>1.8600000000000003</v>
      </c>
    </row>
    <row r="1108" spans="1:4">
      <c r="A1108" s="48" t="s">
        <v>1441</v>
      </c>
      <c r="B1108" s="8" t="s">
        <v>1397</v>
      </c>
      <c r="C1108" s="2">
        <v>1107</v>
      </c>
      <c r="D1108" s="8">
        <v>1.8600000000000003</v>
      </c>
    </row>
    <row r="1109" spans="1:4">
      <c r="A1109" s="47" t="s">
        <v>1442</v>
      </c>
      <c r="B1109" s="8" t="s">
        <v>1397</v>
      </c>
      <c r="C1109" s="2">
        <v>1108</v>
      </c>
      <c r="D1109" s="8">
        <v>1.8600000000000003</v>
      </c>
    </row>
    <row r="1110" spans="1:4">
      <c r="A1110" s="48"/>
      <c r="B1110" s="8" t="s">
        <v>1397</v>
      </c>
      <c r="C1110" s="2">
        <v>1109</v>
      </c>
      <c r="D1110" s="8">
        <v>1.8600000000000003</v>
      </c>
    </row>
    <row r="1111" spans="1:4">
      <c r="A1111" s="47"/>
      <c r="B1111" s="8" t="s">
        <v>1397</v>
      </c>
      <c r="C1111" s="2">
        <v>1110</v>
      </c>
      <c r="D1111" s="8">
        <v>1.8600000000000003</v>
      </c>
    </row>
    <row r="1112" spans="1:4">
      <c r="A1112" s="48"/>
      <c r="B1112" s="8" t="s">
        <v>1397</v>
      </c>
      <c r="C1112" s="2">
        <v>1111</v>
      </c>
      <c r="D1112" s="8">
        <v>1.8600000000000003</v>
      </c>
    </row>
    <row r="1113" spans="1:4">
      <c r="A1113" s="47" t="s">
        <v>1443</v>
      </c>
      <c r="B1113" s="8" t="s">
        <v>1397</v>
      </c>
      <c r="C1113" s="2">
        <v>1112</v>
      </c>
      <c r="D1113" s="8">
        <v>1.8600000000000003</v>
      </c>
    </row>
    <row r="1114" spans="1:4">
      <c r="A1114" s="48" t="s">
        <v>1444</v>
      </c>
      <c r="B1114" s="8" t="s">
        <v>1397</v>
      </c>
      <c r="C1114" s="2">
        <v>1113</v>
      </c>
      <c r="D1114" s="8">
        <v>1.8600000000000003</v>
      </c>
    </row>
    <row r="1115" spans="1:4">
      <c r="A1115" s="47" t="s">
        <v>1445</v>
      </c>
      <c r="B1115" s="8" t="s">
        <v>1397</v>
      </c>
      <c r="C1115" s="2">
        <v>1114</v>
      </c>
      <c r="D1115" s="8">
        <v>1.8600000000000003</v>
      </c>
    </row>
    <row r="1116" spans="1:4">
      <c r="A1116" s="48" t="s">
        <v>1446</v>
      </c>
      <c r="B1116" s="8" t="s">
        <v>1397</v>
      </c>
      <c r="C1116" s="2">
        <v>1115</v>
      </c>
      <c r="D1116" s="8">
        <v>1.8600000000000003</v>
      </c>
    </row>
    <row r="1117" spans="1:4">
      <c r="A1117" s="47" t="s">
        <v>1447</v>
      </c>
      <c r="B1117" s="8" t="s">
        <v>1397</v>
      </c>
      <c r="C1117" s="2">
        <v>1116</v>
      </c>
      <c r="D1117" s="8">
        <v>1.8600000000000003</v>
      </c>
    </row>
    <row r="1118" spans="1:4">
      <c r="A1118" s="48" t="s">
        <v>1448</v>
      </c>
      <c r="B1118" s="8" t="s">
        <v>1397</v>
      </c>
      <c r="C1118" s="2">
        <v>1117</v>
      </c>
      <c r="D1118" s="8">
        <v>1.8600000000000003</v>
      </c>
    </row>
    <row r="1119" spans="1:4">
      <c r="A1119" s="47" t="s">
        <v>1449</v>
      </c>
      <c r="B1119" s="8" t="s">
        <v>1397</v>
      </c>
      <c r="C1119" s="2">
        <v>1118</v>
      </c>
      <c r="D1119" s="8">
        <v>1.8600000000000003</v>
      </c>
    </row>
    <row r="1120" spans="1:4">
      <c r="A1120" s="48" t="s">
        <v>1450</v>
      </c>
      <c r="B1120" s="8" t="s">
        <v>1397</v>
      </c>
      <c r="C1120" s="2">
        <v>1119</v>
      </c>
      <c r="D1120" s="8">
        <v>1.8600000000000003</v>
      </c>
    </row>
    <row r="1121" spans="1:4">
      <c r="A1121" s="47" t="s">
        <v>1451</v>
      </c>
      <c r="B1121" s="8" t="s">
        <v>1397</v>
      </c>
      <c r="C1121" s="2">
        <v>1120</v>
      </c>
      <c r="D1121" s="8">
        <v>1.8600000000000003</v>
      </c>
    </row>
    <row r="1122" spans="1:4">
      <c r="A1122" s="48" t="s">
        <v>1452</v>
      </c>
      <c r="B1122" s="8" t="s">
        <v>1397</v>
      </c>
      <c r="C1122" s="2">
        <v>1121</v>
      </c>
      <c r="D1122" s="8">
        <v>1.8600000000000003</v>
      </c>
    </row>
    <row r="1123" spans="1:4">
      <c r="A1123" s="47">
        <v>3015</v>
      </c>
      <c r="B1123" s="8" t="s">
        <v>1397</v>
      </c>
      <c r="C1123" s="2">
        <v>1122</v>
      </c>
      <c r="D1123" s="8">
        <v>1.8600000000000003</v>
      </c>
    </row>
    <row r="1124" spans="1:4">
      <c r="A1124" s="48" t="s">
        <v>1453</v>
      </c>
      <c r="B1124" s="8" t="s">
        <v>1397</v>
      </c>
      <c r="C1124" s="2">
        <v>1123</v>
      </c>
      <c r="D1124" s="8">
        <v>1.8600000000000003</v>
      </c>
    </row>
    <row r="1125" spans="1:4">
      <c r="A1125" s="47" t="s">
        <v>1454</v>
      </c>
      <c r="B1125" s="8" t="s">
        <v>1397</v>
      </c>
      <c r="C1125" s="2">
        <v>1124</v>
      </c>
      <c r="D1125" s="8">
        <v>1.8600000000000003</v>
      </c>
    </row>
    <row r="1126" spans="1:4">
      <c r="A1126" s="48" t="s">
        <v>1455</v>
      </c>
      <c r="B1126" s="8" t="s">
        <v>1397</v>
      </c>
      <c r="C1126" s="2">
        <v>1125</v>
      </c>
      <c r="D1126" s="8">
        <v>1.8600000000000003</v>
      </c>
    </row>
    <row r="1127" spans="1:4">
      <c r="A1127" s="47" t="s">
        <v>1456</v>
      </c>
      <c r="B1127" s="8" t="s">
        <v>1397</v>
      </c>
      <c r="C1127" s="2">
        <v>1126</v>
      </c>
      <c r="D1127" s="8">
        <v>1.8600000000000003</v>
      </c>
    </row>
    <row r="1128" spans="1:4">
      <c r="A1128" s="48" t="s">
        <v>1457</v>
      </c>
      <c r="B1128" s="8" t="s">
        <v>1397</v>
      </c>
      <c r="C1128" s="2">
        <v>1127</v>
      </c>
      <c r="D1128" s="8">
        <v>1.8600000000000003</v>
      </c>
    </row>
    <row r="1129" spans="1:4">
      <c r="A1129" s="47"/>
      <c r="B1129" s="8" t="s">
        <v>1397</v>
      </c>
      <c r="C1129" s="2">
        <v>1128</v>
      </c>
      <c r="D1129" s="8">
        <v>1.8600000000000003</v>
      </c>
    </row>
    <row r="1130" spans="1:4">
      <c r="A1130" s="48" t="s">
        <v>1458</v>
      </c>
      <c r="B1130" s="8" t="s">
        <v>1397</v>
      </c>
      <c r="C1130" s="2">
        <v>1129</v>
      </c>
      <c r="D1130" s="8">
        <v>1.8600000000000003</v>
      </c>
    </row>
    <row r="1131" spans="1:4">
      <c r="A1131" s="47"/>
      <c r="B1131" s="8" t="s">
        <v>1397</v>
      </c>
      <c r="C1131" s="2">
        <v>1130</v>
      </c>
      <c r="D1131" s="8">
        <v>1.8600000000000003</v>
      </c>
    </row>
    <row r="1132" spans="1:4">
      <c r="A1132" s="48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2022-05-24T06:26:33Z</dcterms:modified>
</cp:coreProperties>
</file>