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لیست تخصیص کارشناسان فنی و نظارت به تجهیزات\making_text_files\"/>
    </mc:Choice>
  </mc:AlternateContent>
  <xr:revisionPtr revIDLastSave="0" documentId="13_ncr:1_{020F0082-323D-4D5B-A130-07A0A6DC03B0}" xr6:coauthVersionLast="47" xr6:coauthVersionMax="47" xr10:uidLastSave="{00000000-0000-0000-0000-000000000000}"/>
  <bookViews>
    <workbookView xWindow="-120" yWindow="-120" windowWidth="21840" windowHeight="13140" tabRatio="500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<sst xmlns="http://schemas.openxmlformats.org/spreadsheetml/2006/main" count="59716" uniqueCount="4007">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</sst>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/>
    <xf numFmtId="0" fontId="2" fillId="0" borderId="1" xfId="1" applyBorder="1"/>
    <xf numFmtId="0" fontId="1" fillId="0" borderId="6" xfId="1" applyFont="1" applyBorder="1"/>
    <xf numFmtId="0" fontId="2" fillId="0" borderId="8" xfId="1" applyBorder="1"/>
    <xf numFmtId="0" fontId="2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1" applyBorder="1"/>
    <xf numFmtId="0" fontId="1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>
    <filterColumn colId="2">
      <filters>
        <filter val="0710TG01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>
    <filterColumn colId="2">
      <filters>
        <filter val="1400"/>
        <filter val="1400FI01"/>
        <filter val="1400WP01"/>
        <filter val="1400WP02"/>
        <filter val="1400WP03"/>
        <filter val="1400WP2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topLeftCell="D1" zoomScaleNormal="100" workbookViewId="0">
      <selection activeCell="H12" sqref="H12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F1107" sqref="F1107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255</v>
      </c>
      <c r="H499" s="2" t="str">
        <f>VLOOKUP(Table10[[#This Row],[نام شخص کارشناس نظارت]],Table1[],3,0)</f>
        <v>کارشناس مکانیک نظارت (2)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1089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569</v>
      </c>
      <c r="H500" s="2" t="str">
        <f>VLOOKUP(Table10[[#This Row],[نام شخص کارشناس نظارت]],Table1[],3,0)</f>
        <v>کارشناس بازرسی وبرنامه ریزی تعمیرات مکانیک(9)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1089</v>
      </c>
      <c r="F501" s="2" t="str">
        <f>VLOOKUP(Table10[[#This Row],[نام کارشناس دفتر فنی]],Table1[],3,0)</f>
        <v>کارشناس بازرسی وبرنامه ریزی تعمیرات مکانیک(8)</v>
      </c>
      <c r="G501" s="2" t="s">
        <v>569</v>
      </c>
      <c r="H501" s="2" t="str">
        <f>VLOOKUP(Table10[[#This Row],[نام شخص کارشناس نظارت]],Table1[],3,0)</f>
        <v>کارشناس بازرسی وبرنامه ریزی تعمیرات مکانیک(9)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1089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569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E1101" sqref="E1101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33.42578125" bestFit="1" customWidth="1"/>
    <col min="7" max="7" width="11.85546875" customWidth="1"/>
    <col min="8" max="8" width="25.42578125" customWidth="1"/>
    <col min="9" max="9" width="21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1663</v>
      </c>
      <c r="F14" s="2" t="str">
        <f>VLOOKUP(Table11[[#This Row],[نام کارشناس دفتر فنی]],Table1[],3,0)</f>
        <v>کارشناس بازرسی وبرنامه ریزی تعمیرات مکانیک(7)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1663</v>
      </c>
      <c r="F15" s="2" t="str">
        <f>VLOOKUP(Table11[[#This Row],[نام کارشناس دفتر فنی]],Table1[],3,0)</f>
        <v>کارشناس بازرسی وبرنامه ریزی تعمیرات مکانیک(7)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1663</v>
      </c>
      <c r="F48" s="2" t="str">
        <f>VLOOKUP(Table11[[#This Row],[نام کارشناس دفتر فنی]],Table1[],3,0)</f>
        <v>کارشناس بازرسی وبرنامه ریزی تعمیرات مکانیک(7)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1663</v>
      </c>
      <c r="F135" s="2" t="str">
        <f>VLOOKUP(Table11[[#This Row],[نام کارشناس دفتر فنی]],Table1[],3,0)</f>
        <v>کارشناس بازرسی وبرنامه ریزی تعمیرات مکانیک(7)</v>
      </c>
      <c r="G135" s="2" t="s">
        <v>34</v>
      </c>
      <c r="H135" s="2" t="str">
        <f>VLOOKUP(Table11[[#This Row],[نام شخص کارشناس نظارت]],Table1[],3,0)</f>
        <v>کارشناس تاسیسات نظارت (3)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465</v>
      </c>
      <c r="H162" s="2" t="str">
        <f>VLOOKUP(Table11[[#This Row],[نام شخص کارشناس نظارت]],Table1[],3,0)</f>
        <v>کارشناس تاسیسات نظارت (1)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1663</v>
      </c>
      <c r="F163" s="2" t="str">
        <f>VLOOKUP(Table11[[#This Row],[نام کارشناس دفتر فنی]],Table1[],3,0)</f>
        <v>کارشناس بازرسی وبرنامه ریزی تعمیرات مکانیک(7)</v>
      </c>
      <c r="G163" s="2" t="s">
        <v>34</v>
      </c>
      <c r="H163" s="2" t="str">
        <f>VLOOKUP(Table11[[#This Row],[نام شخص کارشناس نظارت]],Table1[],3,0)</f>
        <v>کارشناس تاسیسات نظارت (3)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1663</v>
      </c>
      <c r="F178" s="2" t="str">
        <f>VLOOKUP(Table11[[#This Row],[نام کارشناس دفتر فنی]],Table1[],3,0)</f>
        <v>کارشناس بازرسی وبرنامه ریزی تعمیرات مکانیک(7)</v>
      </c>
      <c r="G178" s="2" t="s">
        <v>34</v>
      </c>
      <c r="H178" s="2" t="str">
        <f>VLOOKUP(Table11[[#This Row],[نام شخص کارشناس نظارت]],Table1[],3,0)</f>
        <v>کارشناس تاسیسات نظارت (3)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1663</v>
      </c>
      <c r="F179" s="2" t="str">
        <f>VLOOKUP(Table11[[#This Row],[نام کارشناس دفتر فنی]],Table1[],3,0)</f>
        <v>کارشناس بازرسی وبرنامه ریزی تعمیرات مکانیک(7)</v>
      </c>
      <c r="G179" s="2" t="s">
        <v>34</v>
      </c>
      <c r="H179" s="2" t="str">
        <f>VLOOKUP(Table11[[#This Row],[نام شخص کارشناس نظارت]],Table1[],3,0)</f>
        <v>کارشناس تاسیسات نظارت (3)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1663</v>
      </c>
      <c r="F180" s="2" t="str">
        <f>VLOOKUP(Table11[[#This Row],[نام کارشناس دفتر فنی]],Table1[],3,0)</f>
        <v>کارشناس بازرسی وبرنامه ریزی تعمیرات مکانیک(7)</v>
      </c>
      <c r="G180" s="2" t="s">
        <v>34</v>
      </c>
      <c r="H180" s="2" t="str">
        <f>VLOOKUP(Table11[[#This Row],[نام شخص کارشناس نظارت]],Table1[],3,0)</f>
        <v>کارشناس تاسیسات نظارت (3)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1663</v>
      </c>
      <c r="F181" s="2" t="str">
        <f>VLOOKUP(Table11[[#This Row],[نام کارشناس دفتر فنی]],Table1[],3,0)</f>
        <v>کارشناس بازرسی وبرنامه ریزی تعمیرات مکانیک(7)</v>
      </c>
      <c r="G181" s="2" t="s">
        <v>34</v>
      </c>
      <c r="H181" s="2" t="str">
        <f>VLOOKUP(Table11[[#This Row],[نام شخص کارشناس نظارت]],Table1[],3,0)</f>
        <v>کارشناس تاسیسات نظارت (3)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1663</v>
      </c>
      <c r="F182" s="2" t="str">
        <f>VLOOKUP(Table11[[#This Row],[نام کارشناس دفتر فنی]],Table1[],3,0)</f>
        <v>کارشناس بازرسی وبرنامه ریزی تعمیرات مکانیک(7)</v>
      </c>
      <c r="G182" s="2" t="s">
        <v>34</v>
      </c>
      <c r="H182" s="2" t="str">
        <f>VLOOKUP(Table11[[#This Row],[نام شخص کارشناس نظارت]],Table1[],3,0)</f>
        <v>کارشناس تاسیسات نظارت (3)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1663</v>
      </c>
      <c r="F183" s="2" t="str">
        <f>VLOOKUP(Table11[[#This Row],[نام کارشناس دفتر فنی]],Table1[],3,0)</f>
        <v>کارشناس بازرسی وبرنامه ریزی تعمیرات مکانیک(7)</v>
      </c>
      <c r="G183" s="2" t="s">
        <v>34</v>
      </c>
      <c r="H183" s="2" t="str">
        <f>VLOOKUP(Table11[[#This Row],[نام شخص کارشناس نظارت]],Table1[],3,0)</f>
        <v>کارشناس تاسیسات نظارت (3)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1663</v>
      </c>
      <c r="F184" s="2" t="str">
        <f>VLOOKUP(Table11[[#This Row],[نام کارشناس دفتر فنی]],Table1[],3,0)</f>
        <v>کارشناس بازرسی وبرنامه ریزی تعمیرات مکانیک(7)</v>
      </c>
      <c r="G184" s="2" t="s">
        <v>34</v>
      </c>
      <c r="H184" s="2" t="str">
        <f>VLOOKUP(Table11[[#This Row],[نام شخص کارشناس نظارت]],Table1[],3,0)</f>
        <v>کارشناس تاسیسات نظارت (3)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1663</v>
      </c>
      <c r="F185" s="2" t="str">
        <f>VLOOKUP(Table11[[#This Row],[نام کارشناس دفتر فنی]],Table1[],3,0)</f>
        <v>کارشناس بازرسی وبرنامه ریزی تعمیرات مکانیک(7)</v>
      </c>
      <c r="G185" s="2" t="s">
        <v>34</v>
      </c>
      <c r="H185" s="2" t="str">
        <f>VLOOKUP(Table11[[#This Row],[نام شخص کارشناس نظارت]],Table1[],3,0)</f>
        <v>کارشناس تاسیسات نظارت (3)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1663</v>
      </c>
      <c r="F186" s="2" t="str">
        <f>VLOOKUP(Table11[[#This Row],[نام کارشناس دفتر فنی]],Table1[],3,0)</f>
        <v>کارشناس بازرسی وبرنامه ریزی تعمیرات مکانیک(7)</v>
      </c>
      <c r="G186" s="2" t="s">
        <v>34</v>
      </c>
      <c r="H186" s="2" t="str">
        <f>VLOOKUP(Table11[[#This Row],[نام شخص کارشناس نظارت]],Table1[],3,0)</f>
        <v>کارشناس تاسیسات نظارت (3)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34</v>
      </c>
      <c r="H221" s="2" t="str">
        <f>VLOOKUP(Table11[[#This Row],[نام شخص کارشناس نظارت]],Table1[],3,0)</f>
        <v>کارشناس تاسیسات نظارت (3)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34</v>
      </c>
      <c r="H248" s="2" t="str">
        <f>VLOOKUP(Table11[[#This Row],[نام شخص کارشناس نظارت]],Table1[],3,0)</f>
        <v>کارشناس تاسیسات نظارت (3)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34</v>
      </c>
      <c r="H370" s="2" t="str">
        <f>VLOOKUP(Table11[[#This Row],[نام شخص کارشناس نظارت]],Table1[],3,0)</f>
        <v>کارشناس تاسیسات نظارت (3)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34</v>
      </c>
      <c r="H371" s="2" t="str">
        <f>VLOOKUP(Table11[[#This Row],[نام شخص کارشناس نظارت]],Table1[],3,0)</f>
        <v>کارشناس تاسیسات نظارت (3)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384</v>
      </c>
      <c r="F474" s="2" t="str">
        <f>VLOOKUP(Table11[[#This Row],[نام کارشناس دفتر فنی]],Table1[],3,0)</f>
        <v>کارشناس بازرسی وبرنامه ریزی تعمیرات مکانیک (1)</v>
      </c>
      <c r="G474" s="2" t="s">
        <v>465</v>
      </c>
      <c r="H474" s="2" t="str">
        <f>VLOOKUP(Table11[[#This Row],[نام شخص کارشناس نظارت]],Table1[],3,0)</f>
        <v>کارشناس تاسیسات نظارت (1)</v>
      </c>
      <c r="I474" s="8">
        <f>COUNTIF(Table2[کد سیستم],Table11[[#This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384</v>
      </c>
      <c r="F475" s="2" t="str">
        <f>VLOOKUP(Table11[[#This Row],[نام کارشناس دفتر فنی]],Table1[],3,0)</f>
        <v>کارشناس بازرسی وبرنامه ریزی تعمیرات مکانیک (1)</v>
      </c>
      <c r="G475" s="2" t="s">
        <v>465</v>
      </c>
      <c r="H475" s="2" t="str">
        <f>VLOOKUP(Table11[[#This Row],[نام شخص کارشناس نظارت]],Table1[],3,0)</f>
        <v>کارشناس تاسیسات نظارت (1)</v>
      </c>
      <c r="I475" s="8">
        <f>COUNTIF(Table2[کد سیستم],Table11[[#This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339</v>
      </c>
      <c r="F476" s="2" t="str">
        <f>VLOOKUP(Table11[[#This Row],[نام کارشناس دفتر فنی]],Table1[],3,0)</f>
        <v>کارشناس بازرسی وبرنامه ریزی تعمیرات مکانیک(5)</v>
      </c>
      <c r="G476" s="2" t="s">
        <v>465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1663</v>
      </c>
      <c r="F512" s="2" t="str">
        <f>VLOOKUP(Table11[[#This Row],[نام کارشناس دفتر فنی]],Table1[],3,0)</f>
        <v>کارشناس بازرسی وبرنامه ریزی تعمیرات مکانیک(7)</v>
      </c>
      <c r="G512" s="2" t="s">
        <v>34</v>
      </c>
      <c r="H512" s="2" t="str">
        <f>VLOOKUP(Table11[[#This Row],[نام شخص کارشناس نظارت]],Table1[],3,0)</f>
        <v>کارشناس تاسیسات نظارت (3)</v>
      </c>
      <c r="I512" s="8">
        <f>COUNTIF(Table2[کد سیستم],Table11[[#This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34</v>
      </c>
      <c r="H513" s="2" t="str">
        <f>VLOOKUP(Table11[[#This Row],[نام شخص کارشناس نظارت]],Table1[],3,0)</f>
        <v>کارشناس تاسیسات نظارت (3)</v>
      </c>
      <c r="I513" s="8">
        <f>COUNTIF(Table2[کد سیستم],Table11[[#This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34</v>
      </c>
      <c r="H514" s="2" t="str">
        <f>VLOOKUP(Table11[[#This Row],[نام شخص کارشناس نظارت]],Table1[],3,0)</f>
        <v>کارشناس تاسیسات نظارت (3)</v>
      </c>
      <c r="I514" s="8">
        <f>COUNTIF(Table2[کد سیستم],Table11[[#This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34</v>
      </c>
      <c r="H521" s="2" t="str">
        <f>VLOOKUP(Table11[[#This Row],[نام شخص کارشناس نظارت]],Table1[],3,0)</f>
        <v>کارشناس تاسیسات نظارت (3)</v>
      </c>
      <c r="I521" s="8">
        <f>COUNTIF(Table2[کد سیستم],Table11[[#This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1663</v>
      </c>
      <c r="F554" s="2" t="str">
        <f>VLOOKUP(Table11[[#This Row],[نام کارشناس دفتر فنی]],Table1[],3,0)</f>
        <v>کارشناس بازرسی وبرنامه ریزی تعمیرات مکانیک(7)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1663</v>
      </c>
      <c r="F556" s="2" t="str">
        <f>VLOOKUP(Table11[[#This Row],[نام کارشناس دفتر فنی]],Table1[],3,0)</f>
        <v>کارشناس بازرسی وبرنامه ریزی تعمیرات مکانیک(7)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1663</v>
      </c>
      <c r="F557" s="2" t="str">
        <f>VLOOKUP(Table11[[#This Row],[نام کارشناس دفتر فنی]],Table1[],3,0)</f>
        <v>کارشناس بازرسی وبرنامه ریزی تعمیرات مکانیک(7)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1663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1663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1663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1663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384</v>
      </c>
      <c r="F573" s="2" t="str">
        <f>VLOOKUP(Table11[[#This Row],[نام کارشناس دفتر فنی]],Table1[],3,0)</f>
        <v>کارشناس بازرسی وبرنامه ریزی تعمیرات مکانیک (1)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384</v>
      </c>
      <c r="F574" s="2" t="str">
        <f>VLOOKUP(Table11[[#This Row],[نام کارشناس دفتر فنی]],Table1[],3,0)</f>
        <v>کارشناس بازرسی وبرنامه ریزی تعمیرات مکانیک (1)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384</v>
      </c>
      <c r="F575" s="2" t="str">
        <f>VLOOKUP(Table11[[#This Row],[نام کارشناس دفتر فنی]],Table1[],3,0)</f>
        <v>کارشناس بازرسی وبرنامه ریزی تعمیرات مکانیک (1)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384</v>
      </c>
      <c r="F576" s="2" t="str">
        <f>VLOOKUP(Table11[[#This Row],[نام کارشناس دفتر فنی]],Table1[],3,0)</f>
        <v>کارشناس بازرسی وبرنامه ریزی تعمیرات مکانیک (1)</v>
      </c>
      <c r="G576" s="2" t="s">
        <v>465</v>
      </c>
      <c r="H576" s="2" t="str">
        <f>VLOOKUP(Table11[[#This Row],[نام شخص کارشناس نظارت]],Table1[],3,0)</f>
        <v>کارشناس تاسیسات نظارت (1)</v>
      </c>
      <c r="I576" s="8">
        <f>COUNTIF(Table2[کد سیستم],Table11[[#This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384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384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339</v>
      </c>
      <c r="F609" s="2" t="str">
        <f>VLOOKUP(Table11[[#This Row],[نام کارشناس دفتر فنی]],Table1[],3,0)</f>
        <v>کارشناس بازرسی وبرنامه ریزی تعمیرات مکانیک(5)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384</v>
      </c>
      <c r="F643" s="2" t="str">
        <f>VLOOKUP(Table11[[#This Row],[نام کارشناس دفتر فنی]],Table1[],3,0)</f>
        <v>کارشناس بازرسی وبرنامه ریزی تعمیرات مکانیک (1)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384</v>
      </c>
      <c r="F644" s="2" t="str">
        <f>VLOOKUP(Table11[[#This Row],[نام کارشناس دفتر فنی]],Table1[],3,0)</f>
        <v>کارشناس بازرسی وبرنامه ریزی تعمیرات مکانیک (1)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384</v>
      </c>
      <c r="F645" s="2" t="str">
        <f>VLOOKUP(Table11[[#This Row],[نام کارشناس دفتر فنی]],Table1[],3,0)</f>
        <v>کارشناس بازرسی وبرنامه ریزی تعمیرات مکانیک (1)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384</v>
      </c>
      <c r="F646" s="2" t="str">
        <f>VLOOKUP(Table11[[#This Row],[نام کارشناس دفتر فنی]],Table1[],3,0)</f>
        <v>کارشناس بازرسی وبرنامه ریزی تعمیرات مکانیک (1)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384</v>
      </c>
      <c r="F647" s="2" t="str">
        <f>VLOOKUP(Table11[[#This Row],[نام کارشناس دفتر فنی]],Table1[],3,0)</f>
        <v>کارشناس بازرسی وبرنامه ریزی تعمیرات مکانیک (1)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384</v>
      </c>
      <c r="F648" s="2" t="str">
        <f>VLOOKUP(Table11[[#This Row],[نام کارشناس دفتر فنی]],Table1[],3,0)</f>
        <v>کارشناس بازرسی وبرنامه ریزی تعمیرات مکانیک (1)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1663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1663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1663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1663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1663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1663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19" zoomScaleNormal="100" workbookViewId="0">
      <selection activeCell="F10" sqref="F10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621</v>
      </c>
      <c r="F67" s="2" t="str">
        <f>VLOOKUP(Table4[[#This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447</v>
      </c>
      <c r="F98" s="2" t="str">
        <f>VLOOKUP(Table4[[#This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1583</v>
      </c>
      <c r="F192" s="2" t="str">
        <f>VLOOKUP(Table4[[#This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1583</v>
      </c>
      <c r="F193" s="2" t="str">
        <f>VLOOKUP(Table4[[#This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447</v>
      </c>
      <c r="F270" s="2" t="str">
        <f>VLOOKUP(Table4[[#This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447</v>
      </c>
      <c r="F271" s="2" t="str">
        <f>VLOOKUP(Table4[[#This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633</v>
      </c>
      <c r="F385" s="2" t="str">
        <f>VLOOKUP(Table4[[#This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633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621</v>
      </c>
      <c r="F474" s="2" t="str">
        <f>VLOOKUP(Table4[[#This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621</v>
      </c>
      <c r="F475" s="2" t="str">
        <f>VLOOKUP(Table4[[#This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621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621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VLOOKUP(Table4[[#This Row],[نام شخص کارشناس نظارت]],Table1[],3,0)</f>
        <v>کارشناس برق و ابزار دقیق نظارت (1)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VLOOKUP(Table4[[#This Row],[نام شخص کارشناس نظارت]],Table1[],3,0)</f>
        <v>کارشناس برق و ابزار دقیق نظارت (1)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633</v>
      </c>
      <c r="F499" s="2" t="str">
        <f>VLOOKUP(Table4[[#This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621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633</v>
      </c>
      <c r="F504" s="2" t="str">
        <f>VLOOKUP(Table4[[#This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621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3873</v>
      </c>
      <c r="E512" s="2" t="s">
        <v>633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621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633</v>
      </c>
      <c r="F587" s="2" t="str">
        <f>VLOOKUP(Table4[[#This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621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633</v>
      </c>
      <c r="F686" s="2" t="str">
        <f>VLOOKUP(Table4[[#This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447</v>
      </c>
      <c r="F692" s="2" t="str">
        <f>VLOOKUP(Table4[[#This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447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447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447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447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1583</v>
      </c>
      <c r="F698" s="2" t="str">
        <f>VLOOKUP(Table4[[#This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1583</v>
      </c>
      <c r="F699" s="2" t="str">
        <f>VLOOKUP(Table4[[#This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1583</v>
      </c>
      <c r="F700" s="2" t="str">
        <f>VLOOKUP(Table4[[#This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1583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447</v>
      </c>
      <c r="F705" s="2" t="str">
        <f>VLOOKUP(Table4[[#This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447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633</v>
      </c>
      <c r="F707" s="2" t="str">
        <f>VLOOKUP(Table4[[#This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633</v>
      </c>
      <c r="F708" s="2" t="str">
        <f>VLOOKUP(Table4[[#This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633</v>
      </c>
      <c r="F709" s="2" t="str">
        <f>VLOOKUP(Table4[[#This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633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633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633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621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621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621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621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621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621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621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VLOOKUP(Table4[[#This Row],[نام شخص کارشناس نظارت]],Table1[],3,0)</f>
        <v>کارشناس برق و ابزار دقیق نظارت (3)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633</v>
      </c>
      <c r="F849" s="2" t="str">
        <f>VLOOKUP(Table4[[#This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621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621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621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621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621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621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447</v>
      </c>
      <c r="F865" s="2" t="str">
        <f>VLOOKUP(Table4[[#This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447</v>
      </c>
      <c r="F866" s="2" t="str">
        <f>VLOOKUP(Table4[[#This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447</v>
      </c>
      <c r="F867" s="2" t="str">
        <f>VLOOKUP(Table4[[#This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447</v>
      </c>
      <c r="F868" s="2" t="str">
        <f>VLOOKUP(Table4[[#This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447</v>
      </c>
      <c r="F869" s="2" t="str">
        <f>VLOOKUP(Table4[[#This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447</v>
      </c>
      <c r="F870" s="2" t="str">
        <f>VLOOKUP(Table4[[#This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447</v>
      </c>
      <c r="F871" s="2" t="str">
        <f>VLOOKUP(Table4[[#This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447</v>
      </c>
      <c r="F872" s="2" t="str">
        <f>VLOOKUP(Table4[[#This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447</v>
      </c>
      <c r="F873" s="2" t="str">
        <f>VLOOKUP(Table4[[#This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447</v>
      </c>
      <c r="F874" s="2" t="str">
        <f>VLOOKUP(Table4[[#This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447</v>
      </c>
      <c r="F875" s="2" t="str">
        <f>VLOOKUP(Table4[[#This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447</v>
      </c>
      <c r="F876" s="2" t="str">
        <f>VLOOKUP(Table4[[#This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447</v>
      </c>
      <c r="F877" s="2" t="str">
        <f>VLOOKUP(Table4[[#This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447</v>
      </c>
      <c r="F878" s="2" t="str">
        <f>VLOOKUP(Table4[[#This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447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447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447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447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447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447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447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447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447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447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447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447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447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447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447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447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447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447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447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447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447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447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447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447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447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447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447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633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633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633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633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633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633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633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633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633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633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633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447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621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621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633</v>
      </c>
      <c r="F1086" s="2" t="str">
        <f>VLOOKUP(Table4[[#This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621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621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621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621</v>
      </c>
      <c r="F1090" s="2" t="str">
        <f>VLOOKUP(Table4[[#This Row],[نام کارشناس دفتر فنی]],Table1[],3,0)</f>
        <v>کارشناس کالیبراسیون و برنامه ریزی تعمیرات برق وابزاردقیق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621</v>
      </c>
      <c r="F1091" s="2" t="str">
        <f>VLOOKUP(Table4[[#This Row],[نام کارشناس دفتر فنی]],Table1[],3,0)</f>
        <v>کارشناس کالیبراسیون و برنامه ریزی تعمیرات برق وابزاردقیق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621</v>
      </c>
      <c r="F1092" s="2" t="str">
        <f>VLOOKUP(Table4[[#This Row],[نام کارشناس دفتر فنی]],Table1[],3,0)</f>
        <v>کارشناس کالیبراسیون و برنامه ریزی تعمیرات برق وابزاردقیق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18" sqref="F18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621</v>
      </c>
      <c r="F67" s="2" t="str">
        <f>VLOOKUP(Table5[[#This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447</v>
      </c>
      <c r="F98" s="2" t="str">
        <f>VLOOKUP(Table5[[#This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1583</v>
      </c>
      <c r="F192" s="2" t="str">
        <f>VLOOKUP(Table5[[#This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1583</v>
      </c>
      <c r="F193" s="2" t="str">
        <f>VLOOKUP(Table5[[#This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447</v>
      </c>
      <c r="F270" s="2" t="str">
        <f>VLOOKUP(Table5[[#This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447</v>
      </c>
      <c r="F271" s="2" t="str">
        <f>VLOOKUP(Table5[[#This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633</v>
      </c>
      <c r="F385" s="2" t="str">
        <f>VLOOKUP(Table5[[#This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633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621</v>
      </c>
      <c r="F474" s="2" t="str">
        <f>VLOOKUP(Table5[[#This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621</v>
      </c>
      <c r="F475" s="2" t="str">
        <f>VLOOKUP(Table5[[#This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621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621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VLOOKUP(Table5[[#This Row],[نام شخص کارشناس نظارت]],Table1[],3,0)</f>
        <v>کارشناس برق و ابزار دقیق نظارت (1)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VLOOKUP(Table5[[#This Row],[نام شخص کارشناس نظارت]],Table1[],3,0)</f>
        <v>کارشناس برق و ابزار دقیق نظارت (1)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3875</v>
      </c>
      <c r="E499" s="2" t="s">
        <v>633</v>
      </c>
      <c r="F499" s="2" t="str">
        <f>VLOOKUP(Table5[[#This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621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633</v>
      </c>
      <c r="F504" s="2" t="str">
        <f>VLOOKUP(Table5[[#This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621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3875</v>
      </c>
      <c r="E512" s="2" t="s">
        <v>633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621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633</v>
      </c>
      <c r="F587" s="2" t="str">
        <f>VLOOKUP(Table5[[#This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621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633</v>
      </c>
      <c r="F686" s="2" t="str">
        <f>VLOOKUP(Table5[[#This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447</v>
      </c>
      <c r="F692" s="2" t="str">
        <f>VLOOKUP(Table5[[#This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447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447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447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447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1583</v>
      </c>
      <c r="F698" s="2" t="str">
        <f>VLOOKUP(Table5[[#This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1583</v>
      </c>
      <c r="F699" s="2" t="str">
        <f>VLOOKUP(Table5[[#This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1583</v>
      </c>
      <c r="F700" s="2" t="str">
        <f>VLOOKUP(Table5[[#This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1583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447</v>
      </c>
      <c r="F705" s="2" t="str">
        <f>VLOOKUP(Table5[[#This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447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633</v>
      </c>
      <c r="F707" s="2" t="str">
        <f>VLOOKUP(Table5[[#This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633</v>
      </c>
      <c r="F708" s="2" t="str">
        <f>VLOOKUP(Table5[[#This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633</v>
      </c>
      <c r="F709" s="2" t="str">
        <f>VLOOKUP(Table5[[#This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633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633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633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621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1287</v>
      </c>
      <c r="H713" s="2" t="str">
        <f>VLOOKUP(Table5[[#This Row],[نام شخص کارشناس نظارت]],Table1[],3,0)</f>
        <v>کارشناس برق و ابزار دقیق نظارت (3)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621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VLOOKUP(Table5[[#This Row],[نام شخص کارشناس نظارت]],Table1[],3,0)</f>
        <v>کارشناس برق و ابزار دقیق نظارت (3)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621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1287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621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621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621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621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VLOOKUP(Table5[[#This Row],[نام شخص کارشناس نظارت]],Table1[],3,0)</f>
        <v>کارشناس برق و ابزار دقیق نظارت (3)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633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633</v>
      </c>
      <c r="F849" s="2" t="str">
        <f>VLOOKUP(Table5[[#This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633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633</v>
      </c>
      <c r="F851" s="2" t="str">
        <f>VLOOKUP(Table5[[#This Row],[نام کارشناس دفتر فنی]],Table1[],3,0)</f>
        <v>کارشناس بازرسی وبرنامه ریزی تعمیرات برق وابزاردقیق(2)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633</v>
      </c>
      <c r="F852" s="2" t="str">
        <f>VLOOKUP(Table5[[#This Row],[نام کارشناس دفتر فنی]],Table1[],3,0)</f>
        <v>کارشناس بازرسی وبرنامه ریزی تعمیرات برق وابزاردقیق(2)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633</v>
      </c>
      <c r="F853" s="2" t="str">
        <f>VLOOKUP(Table5[[#This Row],[نام کارشناس دفتر فنی]],Table1[],3,0)</f>
        <v>کارشناس بازرسی وبرنامه ریزی تعمیرات برق وابزاردقیق(2)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633</v>
      </c>
      <c r="F854" s="2" t="str">
        <f>VLOOKUP(Table5[[#This Row],[نام کارشناس دفتر فنی]],Table1[],3,0)</f>
        <v>کارشناس بازرسی وبرنامه ریزی تعمیرات برق وابزاردقیق(2)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633</v>
      </c>
      <c r="F855" s="2" t="str">
        <f>VLOOKUP(Table5[[#This Row],[نام کارشناس دفتر فنی]],Table1[],3,0)</f>
        <v>کارشناس بازرسی وبرنامه ریزی تعمیرات برق وابزاردقیق(2)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633</v>
      </c>
      <c r="F857" s="2" t="str">
        <f>VLOOKUP(Table5[[#This Row],[نام کارشناس دفتر فنی]],Table1[],3,0)</f>
        <v>کارشناس بازرسی وبرنامه ریزی تعمیرات برق وابزاردقیق(2)</v>
      </c>
      <c r="G857" s="2" t="s">
        <v>763</v>
      </c>
      <c r="H857" s="2" t="str">
        <f>VLOOKUP(Table5[[#This Row],[نام شخص کارشناس نظارت]],Table1[],3,0)</f>
        <v>کارشناس برق و ابزار دقیق نظارت (1)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633</v>
      </c>
      <c r="F858" s="2" t="str">
        <f>VLOOKUP(Table5[[#This Row],[نام کارشناس دفتر فنی]],Table1[],3,0)</f>
        <v>کارشناس بازرسی وبرنامه ریزی تعمیرات برق وابزاردقیق(2)</v>
      </c>
      <c r="G858" s="2" t="s">
        <v>763</v>
      </c>
      <c r="H858" s="2" t="str">
        <f>VLOOKUP(Table5[[#This Row],[نام شخص کارشناس نظارت]],Table1[],3,0)</f>
        <v>کارشناس برق و ابزار دقیق نظارت (1)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633</v>
      </c>
      <c r="F859" s="2" t="str">
        <f>VLOOKUP(Table5[[#This Row],[نام کارشناس دفتر فنی]],Table1[],3,0)</f>
        <v>کارشناس بازرسی وبرنامه ریزی تعمیرات برق وابزاردقیق(2)</v>
      </c>
      <c r="G859" s="2" t="s">
        <v>763</v>
      </c>
      <c r="H859" s="2" t="str">
        <f>VLOOKUP(Table5[[#This Row],[نام شخص کارشناس نظارت]],Table1[],3,0)</f>
        <v>کارشناس برق و ابزار دقیق نظارت (1)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633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763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633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763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633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763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633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763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633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763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447</v>
      </c>
      <c r="F865" s="2" t="str">
        <f>VLOOKUP(Table5[[#This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447</v>
      </c>
      <c r="F866" s="2" t="str">
        <f>VLOOKUP(Table5[[#This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447</v>
      </c>
      <c r="F867" s="2" t="str">
        <f>VLOOKUP(Table5[[#This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447</v>
      </c>
      <c r="F868" s="2" t="str">
        <f>VLOOKUP(Table5[[#This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447</v>
      </c>
      <c r="F869" s="2" t="str">
        <f>VLOOKUP(Table5[[#This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447</v>
      </c>
      <c r="F870" s="2" t="str">
        <f>VLOOKUP(Table5[[#This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447</v>
      </c>
      <c r="F871" s="2" t="str">
        <f>VLOOKUP(Table5[[#This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447</v>
      </c>
      <c r="F872" s="2" t="str">
        <f>VLOOKUP(Table5[[#This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447</v>
      </c>
      <c r="F873" s="2" t="str">
        <f>VLOOKUP(Table5[[#This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447</v>
      </c>
      <c r="F874" s="2" t="str">
        <f>VLOOKUP(Table5[[#This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447</v>
      </c>
      <c r="F875" s="2" t="str">
        <f>VLOOKUP(Table5[[#This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447</v>
      </c>
      <c r="F876" s="2" t="str">
        <f>VLOOKUP(Table5[[#This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447</v>
      </c>
      <c r="F877" s="2" t="str">
        <f>VLOOKUP(Table5[[#This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447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447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447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447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447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447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447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447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447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447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447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447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447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447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447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447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447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447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447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447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447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447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447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447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447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447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447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447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633</v>
      </c>
      <c r="F1001" s="2" t="str">
        <f>VLOOKUP(Table5[[#This Row],[نام کارشناس دفتر فنی]],Table1[],3,0)</f>
        <v>کارشناس بازرسی وبرنامه ریزی تعمیرات برق وابزاردقیق(2)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633</v>
      </c>
      <c r="F1002" s="2" t="str">
        <f>VLOOKUP(Table5[[#This Row],[نام کارشناس دفتر فنی]],Table1[],3,0)</f>
        <v>کارشناس بازرسی وبرنامه ریزی تعمیرات برق وابزاردقیق(2)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633</v>
      </c>
      <c r="F1003" s="2" t="str">
        <f>VLOOKUP(Table5[[#This Row],[نام کارشناس دفتر فنی]],Table1[],3,0)</f>
        <v>کارشناس بازرسی وبرنامه ریزی تعمیرات برق وابزاردقیق(2)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633</v>
      </c>
      <c r="F1004" s="2" t="str">
        <f>VLOOKUP(Table5[[#This Row],[نام کارشناس دفتر فنی]],Table1[],3,0)</f>
        <v>کارشناس بازرسی وبرنامه ریزی تعمیرات برق وابزاردقیق(2)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633</v>
      </c>
      <c r="F1005" s="2" t="str">
        <f>VLOOKUP(Table5[[#This Row],[نام کارشناس دفتر فنی]],Table1[],3,0)</f>
        <v>کارشناس بازرسی وبرنامه ریزی تعمیرات برق وابزاردقیق(2)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633</v>
      </c>
      <c r="F1006" s="2" t="str">
        <f>VLOOKUP(Table5[[#This Row],[نام کارشناس دفتر فنی]],Table1[],3,0)</f>
        <v>کارشناس بازرسی وبرنامه ریزی تعمیرات برق وابزاردقیق(2)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633</v>
      </c>
      <c r="F1007" s="2" t="str">
        <f>VLOOKUP(Table5[[#This Row],[نام کارشناس دفتر فنی]],Table1[],3,0)</f>
        <v>کارشناس بازرسی وبرنامه ریزی تعمیرات برق وابزاردقیق(2)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633</v>
      </c>
      <c r="F1008" s="2" t="str">
        <f>VLOOKUP(Table5[[#This Row],[نام کارشناس دفتر فنی]],Table1[],3,0)</f>
        <v>کارشناس بازرسی وبرنامه ریزی تعمیرات برق وابزاردقیق(2)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633</v>
      </c>
      <c r="F1009" s="2" t="str">
        <f>VLOOKUP(Table5[[#This Row],[نام کارشناس دفتر فنی]],Table1[],3,0)</f>
        <v>کارشناس بازرسی وبرنامه ریزی تعمیرات برق وابزاردقیق(2)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633</v>
      </c>
      <c r="F1010" s="2" t="str">
        <f>VLOOKUP(Table5[[#This Row],[نام کارشناس دفتر فنی]],Table1[],3,0)</f>
        <v>کارشناس بازرسی وبرنامه ریزی تعمیرات برق وابزاردقیق(2)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633</v>
      </c>
      <c r="F1011" s="2" t="str">
        <f>VLOOKUP(Table5[[#This Row],[نام کارشناس دفتر فنی]],Table1[],3,0)</f>
        <v>کارشناس بازرسی وبرنامه ریزی تعمیرات برق وابزاردقیق(2)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633</v>
      </c>
      <c r="F1012" s="2" t="str">
        <f>VLOOKUP(Table5[[#This Row],[نام کارشناس دفتر فنی]],Table1[],3,0)</f>
        <v>کارشناس بازرسی وبرنامه ریزی تعمیرات برق وابزاردقیق(2)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633</v>
      </c>
      <c r="F1013" s="2" t="str">
        <f>VLOOKUP(Table5[[#This Row],[نام کارشناس دفتر فنی]],Table1[],3,0)</f>
        <v>کارشناس بازرسی وبرنامه ریزی تعمیرات برق وابزاردقیق(2)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633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633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633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633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633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633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633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633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633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633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633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633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633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633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633</v>
      </c>
      <c r="F1028" s="2" t="str">
        <f>VLOOKUP(Table5[[#This Row],[نام کارشناس دفتر فنی]],Table1[],3,0)</f>
        <v>کارشناس بازرسی وبرنامه ریزی تعمیرات برق وابزاردقیق(2)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633</v>
      </c>
      <c r="F1029" s="2" t="str">
        <f>VLOOKUP(Table5[[#This Row],[نام کارشناس دفتر فنی]],Table1[],3,0)</f>
        <v>کارشناس بازرسی وبرنامه ریزی تعمیرات برق وابزاردقیق(2)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633</v>
      </c>
      <c r="F1030" s="2" t="str">
        <f>VLOOKUP(Table5[[#This Row],[نام کارشناس دفتر فنی]],Table1[],3,0)</f>
        <v>کارشناس بازرسی وبرنامه ریزی تعمیرات برق وابزاردقیق(2)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633</v>
      </c>
      <c r="F1031" s="2" t="str">
        <f>VLOOKUP(Table5[[#This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633</v>
      </c>
      <c r="F1032" s="2" t="str">
        <f>VLOOKUP(Table5[[#This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633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633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633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633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633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633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633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633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633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621</v>
      </c>
      <c r="F1052" s="2" t="str">
        <f>VLOOKUP(Table5[[#This Row],[نام کارشناس دفتر فنی]],Table1[],3,0)</f>
        <v>کارشناس کالیبراسیون و برنامه ریزی تعمیرات برق وابزاردقیق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621</v>
      </c>
      <c r="F1053" s="2" t="str">
        <f>VLOOKUP(Table5[[#This Row],[نام کارشناس دفتر فنی]],Table1[],3,0)</f>
        <v>کارشناس کالیبراسیون و برنامه ریزی تعمیرات برق وابزاردقیق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621</v>
      </c>
      <c r="F1054" s="2" t="str">
        <f>VLOOKUP(Table5[[#This Row],[نام کارشناس دفتر فنی]],Table1[],3,0)</f>
        <v>کارشناس کالیبراسیون و برنامه ریزی تعمیرات برق وابزاردقیق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621</v>
      </c>
      <c r="F1055" s="2" t="str">
        <f>VLOOKUP(Table5[[#This Row],[نام کارشناس دفتر فنی]],Table1[],3,0)</f>
        <v>کارشناس کالیبراسیون و برنامه ریزی تعمیرات برق وابزاردقیق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633</v>
      </c>
      <c r="F1086" s="2" t="str">
        <f>VLOOKUP(Table5[[#This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C7" zoomScaleNormal="100" workbookViewId="0">
      <selection activeCell="C20" sqref="C20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621</v>
      </c>
      <c r="F67" s="2" t="str">
        <f>VLOOKUP(Table1113[[#This Row],[نام کارشناس دفتر فنی]],Table1[],3,0)</f>
        <v>کارشناس کالیبراسیون و برنامه ریزی تعمیرات برق وابزاردقیق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447</v>
      </c>
      <c r="F98" s="2" t="str">
        <f>VLOOKUP(Table1113[[#This Row],[نام کارشناس دفتر فنی]],Table1[],3,0)</f>
        <v>کارشناس بازرسی وبرنامه ریزی تعمیرات برق وابزاردقیق(1)</v>
      </c>
      <c r="G98" s="2" t="s">
        <v>1625</v>
      </c>
      <c r="H98" s="4" t="str">
        <f>VLOOKUP(Table1113[[#This Row],[نام شخص کارشناس نظارت]],Table1[],3,0)</f>
        <v>کارشناس ناظر برق و ابزار دقیق چادرملو 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1583</v>
      </c>
      <c r="F192" s="2" t="str">
        <f>VLOOKUP(Table1113[[#This Row],[نام کارشناس دفتر فنی]],Table1[],3,0)</f>
        <v>کارشناس بازرسی وبرنامه ریزی تعمیرات برق وابزاردقیق(3)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1583</v>
      </c>
      <c r="F193" s="2" t="str">
        <f>VLOOKUP(Table1113[[#This Row],[نام کارشناس دفتر فنی]],Table1[],3,0)</f>
        <v>کارشناس بازرسی وبرنامه ریزی تعمیرات برق وابزاردقیق(3)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447</v>
      </c>
      <c r="F270" s="2" t="str">
        <f>VLOOKUP(Table1113[[#This Row],[نام کارشناس دفتر فنی]],Table1[],3,0)</f>
        <v>کارشناس بازرسی وبرنامه ریزی تعمیرات برق وابزاردقیق(1)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447</v>
      </c>
      <c r="F271" s="2" t="str">
        <f>VLOOKUP(Table1113[[#This Row],[نام کارشناس دفتر فنی]],Table1[],3,0)</f>
        <v>کارشناس بازرسی وبرنامه ریزی تعمیرات برق وابزاردقیق(1)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633</v>
      </c>
      <c r="F385" s="2" t="str">
        <f>VLOOKUP(Table1113[[#This Row],[نام کارشناس دفتر فنی]],Table1[],3,0)</f>
        <v>کارشناس بازرسی وبرنامه ریزی تعمیرات برق وابزاردقیق(2)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633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621</v>
      </c>
      <c r="F474" s="2" t="str">
        <f>VLOOKUP(Table1113[[#This Row],[نام کارشناس دفتر فنی]],Table1[],3,0)</f>
        <v>کارشناس کالیبراسیون و برنامه ریزی تعمیرات برق وابزاردقیق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621</v>
      </c>
      <c r="F475" s="2" t="str">
        <f>VLOOKUP(Table1113[[#This Row],[نام کارشناس دفتر فنی]],Table1[],3,0)</f>
        <v>کارشناس کالیبراسیون و برنامه ریزی تعمیرات برق وابزاردقیق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621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621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1099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1099</v>
      </c>
      <c r="H487" s="4" t="str">
        <f>VLOOKUP(Table1113[[#This Row],[نام شخص کارشناس نظارت]],Table1[],3,0)</f>
        <v>کارشناس برق و ابزار دقیق نظارت (2)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1099</v>
      </c>
      <c r="H488" s="4" t="str">
        <f>VLOOKUP(Table1113[[#This Row],[نام شخص کارشناس نظارت]],Table1[],3,0)</f>
        <v>کارشناس برق و ابزار دقیق نظارت (2)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1099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1099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1099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633</v>
      </c>
      <c r="F499" s="2" t="str">
        <f>VLOOKUP(Table1113[[#This Row],[نام کارشناس دفتر فنی]],Table1[],3,0)</f>
        <v>کارشناس بازرسی وبرنامه ریزی تعمیرات برق وابزاردقیق(2)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621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633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621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621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1287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1287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1287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1583</v>
      </c>
      <c r="F582" s="2" t="str">
        <f>VLOOKUP(Table1113[[#This Row],[نام کارشناس دفتر فنی]],Table1[],3,0)</f>
        <v>کارشناس بازرسی وبرنامه ریزی تعمیرات برق وابزاردقیق(3)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1099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1099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1099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1099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633</v>
      </c>
      <c r="F587" s="2" t="str">
        <f>VLOOKUP(Table1113[[#This Row],[نام کارشناس دفتر فنی]],Table1[],3,0)</f>
        <v>کارشناس بازرسی وبرنامه ریزی تعمیرات برق وابزاردقیق(2)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621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633</v>
      </c>
      <c r="F686" s="2" t="str">
        <f>VLOOKUP(Table1113[[#This Row],[نام کارشناس دفتر فنی]],Table1[],3,0)</f>
        <v>کارشناس بازرسی وبرنامه ریزی تعمیرات برق وابزاردقیق(2)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1099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1099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1099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1099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1099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447</v>
      </c>
      <c r="F692" s="2" t="str">
        <f>VLOOKUP(Table1113[[#This Row],[نام کارشناس دفتر فنی]],Table1[],3,0)</f>
        <v>کارشناس بازرسی وبرنامه ریزی تعمیرات برق وابزاردقیق(1)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447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1625</v>
      </c>
      <c r="H693" s="4" t="str">
        <f>VLOOKUP(Table1113[[#This Row],[نام شخص کارشناس نظارت]],Table1[],3,0)</f>
        <v>کارشناس ناظر برق و ابزار دقیق چادرملو 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447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1625</v>
      </c>
      <c r="H694" s="4" t="str">
        <f>VLOOKUP(Table1113[[#This Row],[نام شخص کارشناس نظارت]],Table1[],3,0)</f>
        <v>کارشناس ناظر برق و ابزار دقیق چادرملو 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447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447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1625</v>
      </c>
      <c r="H696" s="4" t="str">
        <f>VLOOKUP(Table1113[[#This Row],[نام شخص کارشناس نظارت]],Table1[],3,0)</f>
        <v>کارشناس ناظر برق و ابزار دقیق چادرملو 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1625</v>
      </c>
      <c r="H697" s="4" t="str">
        <f>VLOOKUP(Table1113[[#This Row],[نام شخص کارشناس نظارت]],Table1[],3,0)</f>
        <v>کارشناس ناظر برق و ابزار دقیق چادرملو 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1583</v>
      </c>
      <c r="F698" s="2" t="str">
        <f>VLOOKUP(Table1113[[#This Row],[نام کارشناس دفتر فنی]],Table1[],3,0)</f>
        <v>کارشناس بازرسی وبرنامه ریزی تعمیرات برق وابزاردقیق(3)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1583</v>
      </c>
      <c r="F699" s="2" t="str">
        <f>VLOOKUP(Table1113[[#This Row],[نام کارشناس دفتر فنی]],Table1[],3,0)</f>
        <v>کارشناس بازرسی وبرنامه ریزی تعمیرات برق وابزاردقیق(3)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1583</v>
      </c>
      <c r="F700" s="2" t="str">
        <f>VLOOKUP(Table1113[[#This Row],[نام کارشناس دفتر فنی]],Table1[],3,0)</f>
        <v>کارشناس بازرسی وبرنامه ریزی تعمیرات برق وابزاردقیق(3)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1583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447</v>
      </c>
      <c r="F705" s="2" t="str">
        <f>VLOOKUP(Table1113[[#This Row],[نام کارشناس دفتر فنی]],Table1[],3,0)</f>
        <v>کارشناس بازرسی وبرنامه ریزی تعمیرات برق وابزاردقیق(1)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447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633</v>
      </c>
      <c r="F707" s="2" t="str">
        <f>VLOOKUP(Table1113[[#This Row],[نام کارشناس دفتر فنی]],Table1[],3,0)</f>
        <v>کارشناس بازرسی وبرنامه ریزی تعمیرات برق وابزاردقیق(2)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633</v>
      </c>
      <c r="F708" s="2" t="str">
        <f>VLOOKUP(Table1113[[#This Row],[نام کارشناس دفتر فنی]],Table1[],3,0)</f>
        <v>کارشناس بازرسی وبرنامه ریزی تعمیرات برق وابزاردقیق(2)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633</v>
      </c>
      <c r="F709" s="2" t="str">
        <f>VLOOKUP(Table1113[[#This Row],[نام کارشناس دفتر فنی]],Table1[],3,0)</f>
        <v>کارشناس بازرسی وبرنامه ریزی تعمیرات برق وابزاردقیق(2)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633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633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633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621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621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4" t="str">
        <f>VLOOKUP(Table1113[[#This Row],[نام شخص کارشناس نظارت]],Table1[],3,0)</f>
        <v>کارشناس برق و ابزار دقیق نظارت (3)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621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621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621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621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621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1099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1099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1099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1099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621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621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621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621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621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621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633</v>
      </c>
      <c r="F877" s="2" t="str">
        <f>VLOOKUP(Table1113[[#This Row],[نام کارشناس دفتر فنی]],Table1[],3,0)</f>
        <v>کارشناس بازرسی وبرنامه ریزی تعمیرات برق وابزاردقیق(2)</v>
      </c>
      <c r="G877" s="2" t="s">
        <v>1099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633</v>
      </c>
      <c r="F878" s="2" t="str">
        <f>VLOOKUP(Table1113[[#This Row],[نام کارشناس دفتر فنی]],Table1[],3,0)</f>
        <v>کارشناس بازرسی وبرنامه ریزی تعمیرات برق وابزاردقیق(2)</v>
      </c>
      <c r="G878" s="2" t="s">
        <v>1099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633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1099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633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1099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633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1099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633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1099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633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1099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633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1099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633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1099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633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633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447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447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447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447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447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447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447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447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447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447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447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633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633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633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633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633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633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633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633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633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633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633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621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621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633</v>
      </c>
      <c r="F1086" s="2" t="str">
        <f>VLOOKUP(Table1113[[#This Row],[نام کارشناس دفتر فنی]],Table1[],3,0)</f>
        <v>کارشناس بازرسی وبرنامه ریزی تعمیرات برق وابزاردقیق(2)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621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621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621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1287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621</v>
      </c>
      <c r="F1090" s="2" t="str">
        <f>VLOOKUP(Table1113[[#This Row],[نام کارشناس دفتر فنی]],Table1[],3,0)</f>
        <v>کارشناس کالیبراسیون و برنامه ریزی تعمیرات برق وابزاردقیق</v>
      </c>
      <c r="G1090" s="2" t="s">
        <v>1287</v>
      </c>
      <c r="H1090" s="4" t="str">
        <f>VLOOKUP(Table1113[[#This Row],[نام شخص کارشناس نظارت]],Table1[],3,0)</f>
        <v>کارشناس برق و ابزار دقیق نظارت (3)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621</v>
      </c>
      <c r="F1091" s="2" t="str">
        <f>VLOOKUP(Table1113[[#This Row],[نام کارشناس دفتر فنی]],Table1[],3,0)</f>
        <v>کارشناس کالیبراسیون و برنامه ریزی تعمیرات برق وابزاردقیق</v>
      </c>
      <c r="G1091" s="2" t="s">
        <v>1287</v>
      </c>
      <c r="H1091" s="4" t="str">
        <f>VLOOKUP(Table1113[[#This Row],[نام شخص کارشناس نظارت]],Table1[],3,0)</f>
        <v>کارشناس برق و ابزار دقیق نظارت (3)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621</v>
      </c>
      <c r="F1092" s="2" t="str">
        <f>VLOOKUP(Table1113[[#This Row],[نام کارشناس دفتر فنی]],Table1[],3,0)</f>
        <v>کارشناس کالیبراسیون و برنامه ریزی تعمیرات برق وابزاردقیق</v>
      </c>
      <c r="G1092" s="2" t="s">
        <v>1287</v>
      </c>
      <c r="H1092" s="4" t="str">
        <f>VLOOKUP(Table1113[[#This Row],[نام شخص کارشناس نظارت]],Table1[],3,0)</f>
        <v>کارشناس برق و ابزار دقیق نظارت (3)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cp:revision>1</cp:revision>
  <dcterms:created xsi:type="dcterms:W3CDTF">2022-12-03T14:20:49Z</dcterms:created>
  <dcterms:modified xsi:type="dcterms:W3CDTF">2024-02-12T09:33:45Z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