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vafaeifar\Desktop\"/>
    </mc:Choice>
  </mc:AlternateContent>
  <xr:revisionPtr revIDLastSave="0" documentId="13_ncr:1_{5325EE01-6625-44D9-A223-33F48B01EEC0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</workbook>
</file>

<file path=xl/calcChain.xml><?xml version="1.0" encoding="utf-8"?>
<calcChain xmlns="http://schemas.openxmlformats.org/spreadsheetml/2006/main">
  <c r="F878" i="14" l="1"/>
  <c r="F879" i="14"/>
  <c r="F880" i="14"/>
  <c r="F881" i="14"/>
  <c r="F882" i="14"/>
  <c r="F883" i="14"/>
  <c r="F884" i="14"/>
  <c r="F885" i="14"/>
  <c r="F1092" i="14"/>
  <c r="F1091" i="14"/>
  <c r="F1090" i="14"/>
  <c r="F1089" i="14"/>
  <c r="F1088" i="14"/>
  <c r="F1087" i="14"/>
  <c r="F851" i="14"/>
  <c r="F852" i="14"/>
  <c r="F853" i="14"/>
  <c r="F854" i="14"/>
  <c r="F855" i="14"/>
  <c r="F715" i="14"/>
  <c r="F716" i="14"/>
  <c r="F717" i="14"/>
  <c r="F718" i="14"/>
  <c r="F719" i="14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H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I1087" i="14"/>
  <c r="H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I884" i="14"/>
  <c r="H884" i="14"/>
  <c r="I883" i="14"/>
  <c r="H883" i="14"/>
  <c r="I882" i="14"/>
  <c r="H882" i="14"/>
  <c r="I881" i="14"/>
  <c r="H881" i="14"/>
  <c r="I880" i="14"/>
  <c r="H880" i="14"/>
  <c r="I879" i="14"/>
  <c r="H879" i="14"/>
  <c r="I878" i="14"/>
  <c r="H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I854" i="14"/>
  <c r="H854" i="14"/>
  <c r="I853" i="14"/>
  <c r="H853" i="14"/>
  <c r="I852" i="14"/>
  <c r="H852" i="14"/>
  <c r="I851" i="14"/>
  <c r="H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I718" i="14"/>
  <c r="H718" i="14"/>
  <c r="I717" i="14"/>
  <c r="H717" i="14"/>
  <c r="I716" i="14"/>
  <c r="H716" i="14"/>
  <c r="I715" i="14"/>
  <c r="H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<sst xmlns="http://schemas.openxmlformats.org/spreadsheetml/2006/main" count="59715" uniqueCount="4007">
  <si>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</si>
  <si>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</si>
  <si>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</si>
  <si>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</si>
  <si>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</si>
  <si>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</si>
  <si>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</si>
  <si>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</si>
  <si>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</si>
  <si>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</si>
  <si>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</si>
  <si>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</si>
  <si>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</si>
  <si>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</si>
  <si>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</si>
  <si>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</si>
  <si>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</si>
  <si>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</si>
  <si>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</si>
  <si>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</si>
  <si>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</si>
  <si>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</si>
  <si>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</si>
  <si>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</si>
  <si>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</si>
  <si>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</si>
  <si>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</si>
  <si>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</si>
  <si>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</si>
  <si>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</si>
  <si>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</si>
  <si>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</si>
  <si>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</si>
  <si>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</si>
  <si>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</si>
  <si>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</si>
  <si>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</si>
  <si>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</si>
  <si>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</si>
  <si>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</si>
  <si>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</si>
  <si>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</si>
  <si>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</si>
  <si>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</si>
  <si>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</si>
  <si>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</si>
  <si>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</si>
  <si>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</si>
  <si>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</si>
  <si>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</si>
  <si>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</si>
  <si>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</si>
  <si>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</si>
  <si>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</si>
  <si>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</si>
  <si>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</si>
  <si>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</si>
  <si>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</si>
  <si>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</si>
  <si>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</si>
  <si>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</si>
  <si>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</si>
  <si>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</si>
  <si>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</si>
  <si>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</si>
  <si>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</si>
  <si>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</si>
  <si>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</si>
  <si>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</si>
  <si>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</si>
  <si>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</si>
  <si>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</si>
  <si>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</si>
  <si>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</si>
  <si>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</si>
  <si>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</si>
  <si>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</si>
  <si>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</si>
  <si>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</si>
  <si>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</si>
  <si>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</si>
  <si>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</si>
  <si>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</si>
  <si>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</si>
  <si>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</si>
  <si>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</si>
  <si>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</si>
  <si>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</si>
  <si>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</si>
  <si>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</si>
  <si>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</si>
  <si>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</si>
  <si>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</si>
  <si>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</si>
  <si>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</si>
  <si>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</si>
  <si>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</si>
  <si>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</si>
  <si>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</si>
  <si>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</si>
  <si>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</si>
  <si>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</si>
  <si>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</si>
  <si>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</si>
  <si>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</si>
  <si>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</si>
  <si>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</si>
  <si>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</si>
  <si>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</si>
  <si>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</si>
  <si>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</si>
  <si>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</si>
  <si>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</si>
  <si>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</si>
  <si>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</si>
  <si>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</si>
  <si>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</si>
  <si>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</si>
  <si>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</si>
  <si>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</si>
  <si>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</si>
  <si>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</si>
  <si>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</si>
  <si>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</si>
  <si>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</si>
  <si>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</si>
  <si>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</si>
  <si>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</si>
  <si>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</si>
  <si>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</si>
  <si>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</si>
  <si>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</si>
  <si>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</si>
  <si>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</si>
  <si>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</si>
  <si>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</si>
  <si>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</si>
  <si>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</si>
  <si>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</si>
  <si>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</si>
  <si>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</si>
  <si>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</si>
  <si>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</si>
  <si>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</si>
  <si>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</si>
  <si>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</si>
  <si>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</si>
  <si>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</si>
  <si>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</si>
  <si>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</si>
  <si>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</si>
  <si>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</si>
  <si>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</si>
  <si>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</si>
  <si>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</si>
  <si>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</si>
  <si>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</si>
  <si>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</si>
  <si>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</si>
  <si>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</si>
  <si>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</si>
  <si>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</si>
  <si>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</si>
  <si>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</si>
  <si>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</si>
  <si>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</si>
  <si>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</si>
  <si>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</si>
  <si>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</si>
  <si>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</si>
  <si>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</si>
  <si>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</si>
  <si>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</si>
  <si>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</si>
  <si>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</si>
  <si>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</si>
  <si>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</si>
  <si>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</si>
  <si>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</si>
  <si>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</si>
  <si>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</si>
  <si>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</si>
  <si>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</si>
  <si>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</si>
  <si>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</si>
  <si>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</si>
  <si>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</si>
  <si>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</si>
  <si>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</si>
  <si>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</si>
  <si>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</si>
  <si>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</si>
  <si>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</si>
  <si>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</si>
  <si>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</si>
  <si>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</si>
  <si>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</si>
  <si>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</si>
  <si>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</si>
  <si>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</si>
  <si>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</si>
  <si>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</si>
  <si>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</si>
  <si>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</si>
  <si>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</si>
  <si>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</si>
  <si>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</si>
  <si>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</si>
  <si>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</si>
  <si>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</si>
  <si>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</si>
  <si>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</si>
  <si>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</si>
  <si>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</si>
  <si>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</si>
  <si>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</si>
  <si>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</si>
  <si>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</si>
  <si>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</si>
  <si>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</si>
  <si>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</si>
  <si>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</si>
  <si>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</si>
  <si>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</si>
  <si>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</si>
  <si>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</si>
  <si>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</si>
  <si>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</si>
  <si>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</si>
  <si>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</si>
  <si>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</si>
  <si>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</si>
  <si>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</si>
  <si>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</si>
  <si>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</si>
  <si>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</si>
  <si>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</si>
  <si>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</si>
  <si>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</si>
  <si>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</si>
  <si>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</si>
  <si>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</si>
  <si>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</si>
  <si>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</si>
  <si>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</si>
  <si>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</si>
  <si>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</si>
  <si>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</si>
  <si>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</si>
  <si>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</si>
  <si>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</si>
  <si>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</si>
  <si>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</si>
  <si>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</si>
  <si>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</si>
  <si>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</si>
  <si>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</si>
  <si>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</si>
  <si>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</si>
  <si>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</si>
  <si>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</si>
  <si>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</si>
  <si>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</si>
  <si>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</si>
  <si>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</si>
  <si>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</si>
  <si>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</si>
  <si>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</si>
  <si>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</si>
  <si>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</si>
  <si>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</si>
  <si>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</si>
  <si>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</si>
  <si>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</si>
  <si>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</si>
  <si>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</si>
  <si>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</si>
  <si>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</si>
  <si>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</si>
  <si>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</si>
  <si>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</si>
  <si>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</si>
  <si>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</si>
  <si>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</si>
  <si>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</si>
  <si>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</si>
  <si>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</si>
  <si>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</si>
  <si>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</si>
  <si>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</si>
  <si>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</si>
  <si>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</si>
  <si>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</si>
  <si>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</si>
  <si>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</si>
  <si>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</si>
  <si>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</si>
  <si>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</si>
  <si>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</si>
  <si>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</si>
  <si>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</si>
  <si>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</si>
  <si>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</si>
  <si>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</si>
  <si>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</si>
  <si>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</si>
  <si>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</si>
  <si>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</si>
  <si>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</si>
  <si>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</si>
  <si>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</si>
  <si>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</si>
  <si>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</si>
  <si>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</si>
  <si>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</si>
  <si>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</si>
  <si>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</si>
  <si>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</si>
  <si>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</si>
  <si>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</si>
  <si>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</si>
  <si>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</si>
  <si>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</si>
  <si>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</si>
  <si>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</si>
  <si>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</si>
  <si>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</si>
  <si>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</si>
  <si>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</si>
  <si>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</si>
  <si>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</si>
  <si>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</si>
  <si>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</si>
  <si>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</si>
  <si>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</si>
  <si>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</si>
  <si>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</si>
  <si>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</si>
  <si>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</si>
  <si>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</si>
  <si>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</si>
  <si>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</si>
  <si>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</si>
  <si>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</si>
  <si>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</si>
  <si>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</si>
  <si>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</si>
  <si>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</si>
  <si>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</si>
  <si>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</si>
  <si>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</si>
  <si>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</si>
  <si>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</si>
  <si>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</si>
  <si>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</si>
  <si>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</si>
  <si>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</si>
  <si>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</si>
  <si>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</si>
  <si>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</si>
  <si>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</si>
  <si>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</si>
  <si>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</si>
  <si>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</si>
  <si>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</si>
  <si>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</si>
  <si>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</si>
  <si>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</si>
  <si>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</si>
  <si>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</si>
  <si>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</si>
  <si>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</si>
  <si>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</si>
  <si>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</si>
  <si>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</si>
  <si>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</si>
  <si>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</si>
  <si>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</si>
  <si>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</si>
  <si>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</si>
  <si>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</si>
  <si>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</si>
  <si>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</si>
  <si>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</si>
  <si>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</si>
  <si>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</si>
  <si>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</si>
  <si>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</si>
  <si>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</si>
  <si>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</si>
  <si>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</si>
  <si>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</si>
  <si>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</si>
  <si>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</si>
  <si>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</si>
  <si>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</si>
  <si>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</si>
  <si>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</si>
  <si>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</si>
  <si>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</si>
  <si>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</si>
  <si>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</si>
  <si>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</si>
  <si>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</si>
  <si>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</si>
  <si>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</si>
  <si>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</si>
  <si>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</si>
  <si>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</si>
  <si>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</si>
  <si>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</si>
  <si>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</si>
  <si>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</si>
  <si>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</si>
  <si>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</si>
  <si>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</si>
  <si>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</si>
  <si>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</si>
  <si>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</si>
  <si>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</si>
  <si>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</si>
  <si>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</si>
  <si>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</si>
  <si>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</si>
  <si>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</si>
  <si>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</si>
  <si>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</si>
  <si>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</si>
  <si>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</si>
  <si>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</si>
  <si>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</si>
  <si>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</si>
  <si>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</si>
  <si>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</si>
  <si>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</si>
  <si>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</si>
  <si>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</si>
  <si>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</si>
  <si>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</si>
  <si>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</si>
  <si>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</si>
  <si>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</si>
  <si>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</si>
  <si>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</si>
  <si>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</si>
  <si>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</si>
  <si>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</si>
  <si>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</si>
  <si>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</si>
  <si>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</si>
  <si>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</si>
  <si>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</si>
  <si>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</si>
  <si>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</si>
  <si>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</si>
  <si>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</si>
  <si>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</si>
  <si>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</si>
  <si>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</si>
  <si>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</si>
  <si>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</si>
  <si>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</si>
  <si>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</si>
  <si>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</si>
  <si>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</si>
  <si>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</si>
  <si>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</si>
  <si>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</si>
  <si>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</si>
  <si>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</si>
  <si>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</si>
  <si>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</si>
  <si>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</si>
  <si>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</si>
  <si>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</si>
  <si>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</si>
  <si>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</si>
  <si>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</si>
  <si>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</si>
  <si>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</si>
  <si>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</si>
  <si>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</si>
  <si>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</si>
  <si>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</si>
  <si>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</si>
  <si>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</si>
  <si>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</si>
  <si>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</si>
  <si>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</si>
  <si>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</si>
  <si>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</si>
  <si>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</si>
  <si>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</si>
  <si>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</si>
  <si>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</si>
  <si>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</si>
  <si>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</si>
  <si>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</si>
  <si>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</si>
  <si>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</si>
  <si>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</si>
  <si>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</si>
  <si>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</si>
  <si>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</si>
  <si>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</si>
  <si>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</si>
  <si>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</si>
  <si>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</si>
  <si>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</si>
  <si>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</si>
  <si>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</si>
  <si>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</si>
  <si>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</si>
  <si>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</si>
  <si>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</si>
  <si>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</si>
  <si>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</si>
  <si>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</si>
  <si>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</si>
  <si>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</si>
  <si>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</si>
  <si>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</si>
  <si>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</si>
  <si>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</si>
  <si>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</si>
  <si>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</si>
  <si>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</si>
  <si>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</si>
  <si>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</si>
  <si>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</si>
  <si>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</si>
  <si>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</si>
  <si>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</si>
  <si>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</si>
  <si>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</si>
  <si>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</si>
  <si>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</si>
  <si>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</si>
  <si>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</si>
  <si>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</si>
  <si>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</si>
  <si>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</si>
  <si>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</si>
  <si>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</si>
  <si>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</si>
  <si>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</si>
  <si>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</si>
  <si>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</si>
  <si>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</si>
  <si>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</si>
  <si>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</si>
  <si>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</si>
  <si>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</si>
  <si>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</si>
  <si>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</si>
  <si>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</si>
  <si>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</si>
  <si>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</si>
  <si>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</si>
  <si>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</si>
  <si>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</si>
  <si>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</si>
  <si>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</si>
  <si>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</si>
  <si>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</si>
  <si>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</si>
  <si>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</si>
  <si>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</si>
  <si>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</si>
  <si>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</si>
  <si>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</si>
  <si>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</si>
  <si>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</si>
  <si>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</si>
  <si>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</si>
  <si>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</si>
  <si>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</si>
  <si>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</si>
  <si>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</si>
  <si>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</si>
  <si>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</si>
  <si>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</si>
  <si>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</si>
  <si>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</si>
  <si>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</si>
  <si>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</si>
  <si>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</si>
  <si>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</si>
  <si>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</si>
  <si>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</si>
  <si>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</si>
  <si>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</si>
  <si>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</si>
  <si>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</si>
  <si>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</si>
  <si>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</si>
  <si>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</si>
  <si>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</si>
  <si>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</si>
  <si>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</si>
  <si>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</si>
  <si>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</si>
  <si>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</si>
  <si>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</si>
  <si>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</si>
  <si>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</si>
  <si>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</si>
  <si>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</si>
  <si>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</si>
  <si>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</si>
  <si>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</si>
  <si>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</si>
  <si>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</si>
  <si>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</si>
  <si>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</si>
  <si>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</si>
  <si>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</si>
  <si>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</si>
  <si>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</si>
  <si>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</si>
  <si>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</si>
  <si>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</si>
  <si>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</si>
  <si>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</si>
  <si>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</si>
  <si>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</si>
  <si>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</si>
  <si>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</si>
  <si>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</si>
  <si>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</si>
  <si>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</si>
  <si>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</si>
  <si>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</si>
  <si>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</si>
  <si>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</si>
  <si>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</si>
  <si>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</si>
  <si>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</si>
  <si>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</si>
  <si>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</si>
  <si>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</si>
  <si>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</si>
  <si>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</si>
  <si>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</si>
  <si>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</si>
  <si>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</si>
  <si>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</si>
  <si>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</si>
  <si>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</si>
  <si>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</si>
  <si>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</si>
  <si>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</si>
  <si>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</si>
  <si>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</si>
  <si>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</si>
  <si>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</si>
  <si>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</si>
  <si>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</si>
  <si>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</si>
  <si>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</si>
  <si>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</si>
  <si>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</si>
  <si>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</si>
  <si>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</si>
  <si>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</si>
  <si>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</si>
  <si>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</si>
  <si>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</si>
  <si>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</si>
  <si>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</si>
  <si>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</si>
  <si>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</si>
  <si>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</si>
  <si>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</si>
  <si>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</si>
  <si>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</si>
  <si>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</si>
  <si>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</si>
  <si>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</si>
  <si>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</si>
  <si>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</si>
  <si>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</si>
  <si>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</si>
  <si>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</si>
  <si>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</si>
  <si>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</si>
  <si>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</si>
  <si>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</si>
  <si>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</si>
  <si>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</si>
  <si>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</si>
  <si>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</si>
  <si>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</si>
  <si>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</si>
  <si>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</si>
  <si>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</si>
  <si>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</si>
  <si>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</si>
  <si>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</si>
  <si>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</si>
  <si>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</si>
  <si>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</si>
  <si>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</si>
  <si>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</si>
  <si>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</si>
  <si>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</si>
  <si>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</si>
  <si>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</si>
  <si>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</si>
  <si>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</si>
  <si>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</si>
  <si>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</si>
  <si>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</si>
  <si>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</si>
  <si>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</si>
  <si>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</si>
  <si>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</si>
  <si>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</si>
  <si>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</si>
  <si>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</si>
  <si>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</si>
  <si>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</si>
  <si>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</si>
  <si>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</si>
  <si>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</si>
  <si>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</si>
  <si>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</si>
  <si>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</si>
  <si>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</si>
  <si>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</si>
  <si>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</si>
  <si>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</si>
  <si>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</si>
  <si>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</si>
  <si>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</si>
  <si>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</si>
  <si>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</si>
  <si>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</si>
  <si>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</si>
  <si>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</si>
  <si>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</si>
  <si>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</si>
  <si>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</si>
  <si>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</si>
  <si>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</si>
  <si>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</si>
  <si>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</si>
  <si>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</si>
  <si>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</si>
  <si>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</si>
  <si>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</si>
  <si>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</si>
  <si>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</si>
  <si>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</si>
  <si>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</si>
  <si>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</si>
  <si>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</si>
  <si>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</si>
  <si>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</si>
  <si>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</si>
  <si>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</si>
  <si>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</si>
  <si>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</si>
  <si>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</si>
  <si>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</si>
  <si>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</si>
  <si>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</si>
  <si>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</si>
  <si>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</si>
  <si>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</si>
  <si>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</si>
  <si>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</si>
  <si>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</si>
  <si>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</si>
  <si>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</si>
  <si>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</si>
  <si>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</si>
  <si>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</si>
  <si>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</si>
  <si>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</si>
  <si>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</si>
  <si>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</si>
  <si>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</si>
  <si>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</si>
  <si>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</si>
  <si>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</si>
  <si>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</si>
  <si>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</si>
  <si>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</si>
  <si>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</si>
  <si>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</si>
  <si>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</si>
  <si>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</si>
  <si>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</si>
  <si>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</si>
  <si>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</si>
  <si>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</si>
  <si>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</si>
  <si>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</si>
  <si>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</si>
  <si>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</si>
  <si>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</si>
  <si>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</si>
  <si>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</si>
  <si>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</si>
  <si>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</si>
  <si>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</si>
  <si>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</si>
  <si>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</si>
  <si>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</si>
  <si>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</si>
  <si>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</si>
  <si>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</si>
  <si>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</si>
  <si>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</si>
  <si>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</si>
  <si>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</si>
  <si>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</si>
  <si>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</si>
  <si>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</si>
  <si>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</si>
  <si>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</si>
  <si>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</si>
  <si>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</si>
  <si>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</si>
  <si>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</si>
  <si>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</si>
  <si>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</si>
  <si>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</si>
  <si>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</si>
  <si>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</si>
  <si>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</si>
  <si>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</si>
  <si>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</si>
  <si>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</si>
  <si>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</si>
  <si>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</si>
  <si>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</si>
  <si>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</si>
  <si>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</si>
  <si>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</si>
  <si>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</si>
  <si>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</si>
  <si>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</si>
  <si>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</si>
  <si>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</si>
  <si>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</si>
  <si>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</si>
  <si>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</si>
  <si>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</si>
  <si>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</si>
  <si>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</si>
  <si>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</si>
  <si>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</si>
  <si>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</si>
  <si>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</si>
  <si>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</si>
  <si>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</si>
  <si>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</si>
  <si>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</si>
  <si>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</si>
  <si>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</si>
  <si>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</si>
  <si>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</si>
  <si>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</si>
  <si>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</si>
  <si>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</si>
  <si>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</si>
  <si>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</si>
  <si>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</si>
  <si>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</si>
  <si>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</si>
  <si>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</si>
  <si>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</si>
  <si>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</si>
  <si>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</si>
  <si>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</si>
  <si>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</si>
  <si>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</si>
  <si>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</si>
  <si>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</si>
  <si>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</si>
  <si>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</si>
  <si>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</si>
  <si>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</si>
  <si>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</si>
  <si>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</si>
  <si>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</si>
  <si>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</si>
  <si>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</si>
  <si>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</si>
  <si>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</si>
  <si>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</si>
  <si>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</si>
  <si>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</si>
  <si>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</si>
  <si>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</si>
  <si>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</si>
  <si>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</si>
  <si>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</si>
  <si>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</si>
  <si>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</si>
  <si>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</si>
  <si>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</si>
  <si>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</si>
  <si>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</si>
  <si>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</si>
  <si>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</si>
  <si>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</si>
  <si>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</si>
  <si>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</si>
  <si>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</si>
  <si>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</si>
  <si>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</si>
  <si>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</si>
  <si>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</si>
  <si>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</si>
  <si>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</si>
  <si>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</si>
  <si>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</si>
  <si>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</si>
  <si>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</si>
  <si>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</si>
  <si>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</si>
  <si>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</si>
  <si>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</si>
  <si>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</si>
  <si>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</si>
  <si>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</si>
  <si>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</si>
  <si>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</si>
  <si>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</si>
  <si>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</si>
  <si>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</si>
  <si>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</si>
  <si>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</si>
  <si>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</si>
  <si>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</si>
  <si>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</si>
  <si>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</si>
  <si>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</si>
  <si>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</si>
  <si>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</si>
  <si>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</si>
  <si>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</si>
  <si>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</si>
  <si>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</si>
  <si>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</si>
  <si>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</si>
  <si>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</si>
  <si>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</si>
  <si>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</si>
  <si>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</si>
  <si>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</si>
  <si>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</si>
  <si>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</si>
  <si>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</si>
  <si>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</si>
  <si>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</si>
  <si>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</si>
  <si>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</si>
  <si>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</si>
  <si>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</si>
  <si>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</si>
  <si>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</si>
  <si>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</si>
  <si>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</si>
  <si>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</si>
  <si>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</si>
  <si>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</si>
  <si>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</si>
  <si>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</si>
  <si>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</si>
  <si>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</si>
  <si>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</si>
  <si>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</si>
  <si>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</si>
  <si>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</si>
  <si>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</si>
  <si>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</si>
  <si>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</si>
  <si>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</si>
  <si>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</si>
  <si>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</si>
  <si>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</si>
  <si>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</si>
  <si>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</si>
  <si>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</si>
  <si>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</si>
  <si>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</si>
  <si>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</si>
  <si>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</si>
  <si>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</si>
  <si>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</si>
  <si>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</si>
  <si>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</si>
  <si>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</si>
  <si>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</si>
  <si>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</si>
  <si>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</si>
  <si>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</si>
  <si>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</si>
  <si>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</si>
  <si>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</si>
  <si>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</si>
  <si>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</si>
  <si>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</si>
  <si>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</si>
  <si>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</si>
  <si>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</si>
  <si>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</si>
  <si>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</si>
  <si>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</si>
  <si>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</si>
  <si>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</si>
  <si>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</si>
  <si>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</si>
  <si>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</si>
  <si>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</si>
  <si>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</si>
  <si>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</si>
  <si>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</si>
  <si>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</si>
  <si>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</si>
  <si>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</si>
  <si>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</si>
  <si>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</si>
  <si>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</si>
  <si>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</si>
  <si>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</si>
  <si>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</si>
  <si>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</si>
  <si>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</si>
  <si>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</si>
  <si>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</si>
  <si>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</si>
  <si>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</si>
  <si>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</si>
  <si>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</si>
  <si>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</si>
  <si>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</si>
  <si>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</si>
  <si>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</si>
  <si>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</si>
  <si>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</si>
  <si>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</si>
  <si>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</si>
  <si>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</si>
  <si>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</si>
  <si>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</si>
  <si>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</si>
  <si>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</si>
  <si>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</si>
  <si>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</si>
  <si>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</si>
  <si>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</si>
  <si>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</si>
  <si>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</si>
  <si>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</si>
  <si>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</si>
  <si>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</si>
  <si>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</si>
  <si>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</si>
  <si>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</si>
  <si>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</si>
  <si>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</si>
  <si>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</si>
  <si>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</si>
  <si>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</si>
  <si>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</si>
  <si>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</si>
  <si>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</si>
  <si>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</si>
  <si>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</si>
  <si>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</si>
  <si>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</si>
  <si>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</si>
  <si>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</si>
  <si>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</si>
  <si>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</si>
  <si>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</si>
  <si>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</si>
  <si>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</si>
  <si>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</si>
  <si>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</si>
  <si>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</si>
  <si>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</si>
  <si>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</si>
  <si>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</si>
  <si>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</si>
  <si>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</si>
  <si>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</si>
  <si>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</si>
  <si>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</si>
  <si>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</si>
  <si>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</si>
  <si>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</si>
  <si>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</si>
  <si>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</si>
  <si>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</si>
  <si>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</si>
  <si>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</si>
  <si>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</si>
  <si>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</si>
  <si>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</si>
  <si>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</si>
  <si>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</si>
  <si>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</si>
  <si>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</si>
  <si>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</si>
  <si>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</si>
  <si>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</si>
  <si>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</si>
  <si>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</si>
  <si>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</si>
  <si>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</si>
  <si>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</si>
  <si>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</si>
  <si>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</si>
  <si>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</si>
  <si>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</si>
  <si>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</si>
  <si>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</si>
  <si>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</si>
  <si>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</si>
  <si>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</si>
  <si>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</si>
  <si>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</si>
  <si>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</si>
  <si>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</si>
  <si>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</si>
  <si>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</si>
  <si>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</si>
  <si>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</si>
  <si>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</si>
  <si>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</si>
  <si>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</si>
  <si>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</si>
  <si>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</si>
  <si>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</si>
  <si>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</si>
  <si>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</si>
  <si>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</si>
  <si>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</si>
  <si>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</si>
  <si>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</si>
  <si>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</si>
  <si>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</si>
  <si>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</si>
  <si>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</si>
  <si>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</si>
  <si>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</si>
  <si>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</si>
  <si>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</si>
  <si>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</si>
  <si>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</si>
  <si>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</si>
  <si>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</si>
  <si>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</si>
  <si>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</si>
  <si>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</si>
  <si>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</si>
  <si>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</si>
  <si>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</si>
  <si>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</si>
  <si>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</si>
  <si>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</si>
  <si>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</si>
  <si>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</si>
  <si>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</si>
  <si>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</si>
  <si>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</si>
  <si>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</si>
  <si>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</si>
  <si>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</si>
  <si>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</si>
  <si>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</si>
  <si>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</si>
  <si>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</si>
  <si>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</si>
  <si>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</si>
  <si>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</si>
  <si>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</si>
  <si>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</si>
  <si>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</si>
  <si>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</si>
  <si>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</si>
  <si>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</si>
  <si>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</si>
  <si>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</si>
  <si>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</si>
  <si>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</si>
  <si>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</si>
  <si>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</si>
  <si>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</si>
  <si>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</si>
  <si>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</si>
  <si>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</si>
  <si>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</si>
  <si>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</si>
  <si>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</si>
  <si>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</si>
  <si>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</si>
  <si>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</si>
  <si>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</si>
  <si>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</si>
  <si>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</si>
  <si>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</si>
  <si>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</si>
  <si>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</si>
  <si>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</si>
  <si>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</si>
  <si>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</si>
  <si>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</si>
  <si>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</si>
  <si>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</si>
  <si>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</si>
  <si>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</si>
  <si>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</si>
  <si>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</si>
  <si>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</si>
  <si>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</si>
  <si>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</si>
  <si>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</si>
  <si>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</si>
  <si>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</si>
  <si>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</si>
  <si>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</si>
  <si>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</si>
  <si>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</si>
  <si>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</si>
  <si>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</si>
  <si>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</si>
  <si>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</si>
  <si>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</si>
  <si>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</si>
  <si>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</si>
  <si>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</si>
  <si>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</si>
  <si>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</si>
  <si>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</si>
  <si>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</si>
  <si>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</si>
  <si>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</si>
  <si>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</si>
  <si>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</si>
  <si>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</si>
  <si>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</si>
  <si>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</si>
  <si>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</si>
  <si>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</si>
  <si>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</si>
  <si>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</si>
  <si>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</si>
  <si>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</si>
  <si>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</si>
  <si>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</si>
  <si>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</si>
  <si>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</si>
  <si>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</si>
  <si>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</si>
  <si>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</si>
  <si>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</si>
  <si>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</si>
  <si>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</si>
  <si>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</si>
  <si>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</si>
  <si>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</si>
  <si>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</si>
  <si>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</si>
  <si>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</si>
  <si>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</si>
  <si>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</si>
  <si>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</si>
  <si>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</si>
  <si>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</si>
  <si>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</si>
  <si>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</si>
  <si>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</si>
  <si>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</si>
  <si>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</si>
  <si>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</si>
  <si>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</si>
  <si>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</si>
  <si>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</si>
  <si>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</si>
  <si>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</si>
  <si>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</si>
  <si>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</si>
  <si>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</si>
  <si>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</si>
  <si>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</si>
  <si>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</si>
  <si>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</si>
  <si>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</si>
  <si>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</si>
  <si>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</si>
  <si>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</si>
  <si>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</si>
  <si>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</si>
  <si>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</si>
  <si>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</si>
  <si>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</si>
  <si>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</si>
  <si>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</si>
  <si>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</si>
  <si>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</si>
  <si>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</si>
  <si>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</si>
  <si>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</si>
  <si>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</si>
  <si>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</si>
  <si>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</si>
  <si>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</si>
  <si>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</si>
  <si>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</si>
  <si>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</si>
  <si>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</si>
  <si>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</si>
  <si>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</si>
  <si>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</si>
  <si>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</si>
  <si>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</si>
  <si>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</si>
  <si>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</si>
  <si>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</si>
  <si>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</si>
  <si>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</si>
  <si>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</si>
  <si>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</si>
  <si>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</si>
  <si>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</si>
  <si>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</si>
  <si>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</si>
  <si>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</si>
  <si>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</si>
  <si>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</si>
  <si>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</si>
  <si>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</si>
  <si>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</si>
  <si>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</si>
  <si>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</si>
  <si>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</si>
  <si>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</si>
  <si>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</si>
  <si>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</si>
  <si>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</si>
  <si>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</si>
  <si>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</si>
  <si>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</si>
  <si>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</si>
  <si>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</si>
  <si>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</si>
  <si>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</si>
  <si>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</si>
  <si>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</si>
  <si>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</si>
  <si>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</si>
  <si>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</si>
  <si>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</si>
  <si>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</si>
  <si>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</si>
  <si>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</si>
  <si>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</si>
  <si>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</si>
  <si>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</si>
  <si>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</si>
  <si>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</si>
  <si>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</si>
  <si>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</si>
  <si>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</si>
  <si>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</si>
  <si>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</si>
  <si>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</si>
  <si>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</si>
  <si>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</si>
  <si>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</si>
  <si>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</si>
  <si>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</si>
  <si>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</si>
  <si>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</si>
  <si>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</si>
  <si>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</si>
  <si>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</si>
  <si>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</si>
  <si>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</si>
  <si>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</si>
  <si>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</si>
  <si>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</si>
  <si>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</si>
  <si>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</si>
  <si>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</si>
  <si>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</si>
  <si>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</si>
  <si>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</si>
  <si>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</si>
  <si>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</si>
  <si>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</si>
  <si>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</si>
  <si>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</si>
  <si>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</si>
  <si>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</si>
  <si>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</si>
  <si>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</si>
  <si>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</si>
  <si>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</si>
  <si>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</si>
  <si>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</si>
  <si>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</si>
  <si>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</si>
  <si>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</si>
  <si>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</si>
  <si>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</si>
  <si>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</si>
  <si>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</si>
  <si>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</si>
  <si>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</si>
  <si>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</si>
  <si>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</si>
  <si>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</si>
  <si>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</si>
  <si>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</si>
  <si>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</si>
  <si>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</si>
  <si>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</si>
  <si>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</si>
  <si>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</si>
  <si>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</si>
  <si>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</si>
  <si>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</si>
  <si>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</si>
  <si>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</si>
  <si>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</si>
  <si>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</si>
  <si>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</si>
  <si>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</si>
  <si>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</si>
  <si>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</si>
  <si>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</si>
  <si>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</si>
  <si>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</si>
  <si>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</si>
  <si>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</si>
  <si>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</si>
  <si>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</si>
  <si>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</si>
  <si>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</si>
  <si>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</si>
  <si>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</si>
  <si>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</si>
  <si>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</si>
  <si>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</si>
  <si>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</si>
  <si>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</si>
  <si>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</si>
  <si>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</si>
  <si>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</si>
  <si>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</si>
  <si>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</si>
  <si>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</si>
  <si>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</si>
  <si>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</si>
  <si>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</si>
  <si>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</si>
  <si>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</si>
  <si>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</si>
  <si>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</si>
  <si>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</si>
  <si>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</si>
  <si>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</si>
  <si>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</si>
  <si>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</si>
  <si>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</si>
  <si>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</si>
  <si>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</si>
  <si>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</si>
  <si>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</si>
  <si>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</si>
  <si>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</si>
  <si>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</si>
  <si>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</si>
  <si>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</si>
  <si>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</si>
  <si>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</si>
  <si>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</si>
  <si>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</si>
  <si>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</si>
  <si>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</si>
  <si>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</si>
  <si>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</si>
  <si>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</si>
  <si>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</si>
  <si>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</si>
  <si>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</si>
  <si>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</si>
  <si>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</si>
  <si>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</si>
  <si>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</si>
  <si>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</si>
  <si>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</si>
  <si>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</si>
  <si>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</si>
  <si>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</si>
  <si>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</si>
  <si>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</si>
  <si>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</si>
  <si>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</si>
  <si>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</si>
  <si>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</si>
  <si>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</si>
  <si>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</si>
  <si>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</si>
  <si>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</si>
  <si>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</si>
  <si>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</si>
  <si>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</si>
  <si>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</si>
  <si>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</si>
  <si>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</si>
  <si>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</si>
  <si>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</si>
  <si>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</si>
  <si>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</si>
  <si>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</si>
  <si>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</si>
  <si>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</si>
  <si>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</si>
  <si>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</si>
  <si>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</si>
  <si>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</si>
  <si>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</si>
  <si>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</si>
  <si>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</si>
  <si>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</si>
  <si>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</si>
  <si>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</si>
  <si>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</si>
  <si>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</si>
  <si>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</si>
  <si>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</si>
  <si>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</si>
  <si>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</si>
  <si>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</si>
  <si>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</si>
  <si>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</si>
  <si>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</si>
  <si>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</si>
  <si>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</si>
  <si>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</si>
  <si>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</si>
  <si>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</si>
  <si>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</si>
  <si>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</si>
  <si>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</si>
  <si>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</si>
  <si>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</si>
  <si>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</si>
  <si>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</si>
  <si>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</si>
  <si>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</si>
  <si>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</si>
  <si>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</si>
  <si>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</si>
  <si>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</si>
  <si>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</si>
  <si>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</si>
  <si>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</si>
  <si>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</si>
  <si>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</si>
  <si>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</si>
  <si>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</si>
  <si>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</si>
  <si>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</si>
  <si>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</si>
  <si>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</si>
  <si>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</si>
  <si>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</si>
  <si>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</si>
  <si>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</si>
  <si>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</si>
  <si>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</si>
  <si>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</si>
  <si>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</si>
  <si>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</si>
  <si>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</si>
  <si>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</si>
  <si>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</si>
  <si>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</si>
  <si>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</si>
  <si>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</si>
  <si>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</si>
  <si>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</si>
  <si>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</si>
  <si>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</si>
  <si>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</si>
  <si>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</si>
  <si>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</si>
  <si>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</si>
  <si>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</si>
  <si>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</si>
  <si>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</si>
  <si>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</si>
  <si>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</si>
  <si>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</si>
  <si>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</si>
  <si>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</si>
  <si>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</si>
  <si>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</si>
  <si>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</si>
  <si>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</si>
  <si>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</si>
  <si>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</si>
  <si>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</si>
  <si>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</si>
  <si>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</si>
  <si>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</si>
  <si>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</si>
  <si>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</si>
  <si>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</si>
  <si>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</si>
  <si>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</si>
  <si>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</si>
  <si>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</si>
  <si>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</si>
  <si>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</si>
  <si>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</si>
  <si>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</si>
  <si>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</si>
  <si>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</si>
  <si>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</si>
  <si>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</si>
  <si>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</si>
  <si>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</si>
  <si>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</si>
  <si>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</si>
  <si>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</si>
  <si>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</si>
  <si>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</si>
  <si>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</si>
  <si>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</si>
  <si>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</si>
  <si>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</si>
  <si>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</si>
  <si>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</si>
  <si>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</si>
  <si>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</si>
  <si>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</si>
  <si>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</si>
  <si>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</si>
  <si>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</si>
  <si>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</si>
  <si>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</si>
  <si>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</si>
  <si>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</si>
  <si>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</si>
  <si>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</si>
  <si>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</si>
  <si>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</si>
  <si>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</si>
  <si>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</si>
  <si>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</si>
  <si>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</si>
  <si>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</si>
  <si>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</si>
  <si>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</si>
  <si>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</si>
  <si>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</si>
  <si>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</si>
  <si>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</si>
  <si>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</si>
  <si>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</si>
  <si>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</si>
  <si>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</si>
  <si>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</si>
  <si>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</si>
  <si>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</si>
  <si>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</si>
  <si>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</si>
  <si>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</si>
  <si>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</si>
  <si>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</si>
  <si>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</si>
  <si>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</si>
  <si>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</si>
  <si>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</si>
  <si>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</si>
  <si>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</si>
  <si>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</si>
  <si>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</si>
  <si>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</si>
  <si>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</si>
  <si>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</si>
  <si>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</si>
  <si>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</si>
  <si>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</si>
  <si>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</si>
  <si>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</si>
  <si>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</si>
  <si>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</si>
  <si>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</si>
  <si>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</si>
  <si>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</si>
  <si>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</si>
  <si>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</si>
  <si>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</si>
  <si>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</si>
  <si>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</si>
  <si>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</si>
  <si>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</si>
  <si>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</si>
  <si>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</si>
  <si>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</si>
  <si>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</si>
  <si>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</si>
  <si>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</si>
  <si>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</si>
  <si>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</si>
  <si>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</si>
  <si>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</si>
  <si>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</si>
  <si>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</si>
  <si>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</si>
  <si>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</si>
  <si>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</si>
  <si>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</si>
  <si>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</si>
  <si>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</si>
  <si>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</si>
  <si>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</si>
  <si>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</si>
  <si>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</si>
  <si>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</si>
  <si>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</si>
  <si>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</si>
  <si>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</si>
  <si>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</si>
  <si>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</si>
  <si>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</si>
  <si>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</si>
  <si>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</si>
  <si>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</si>
  <si>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</si>
  <si>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</si>
  <si>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</si>
  <si>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</si>
  <si>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</si>
  <si>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</si>
  <si>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</si>
  <si>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</si>
  <si>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</si>
  <si>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</si>
  <si>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</si>
  <si>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</si>
  <si>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</si>
  <si>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</si>
  <si>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</si>
  <si>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</si>
  <si>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</si>
  <si>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</si>
  <si>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</si>
  <si>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</si>
  <si>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</si>
  <si>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</si>
  <si>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</si>
  <si>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</si>
  <si>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</si>
  <si>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</si>
  <si>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</si>
  <si>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</si>
  <si>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</si>
  <si>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</si>
  <si>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</si>
  <si>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</si>
  <si>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</si>
  <si>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</si>
  <si>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</si>
  <si>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</si>
  <si>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</si>
  <si>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</si>
  <si>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</si>
  <si>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</si>
  <si>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</si>
  <si>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</si>
  <si>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</si>
  <si>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</si>
  <si>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</si>
  <si>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</si>
  <si>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</si>
  <si>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</si>
  <si>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</si>
  <si>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</si>
  <si>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</si>
  <si>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</si>
  <si>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</si>
  <si>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</si>
  <si>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</si>
  <si>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</si>
  <si>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</si>
  <si>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</si>
  <si>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</si>
  <si>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</si>
  <si>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</si>
  <si>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</si>
  <si>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</si>
  <si>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</si>
  <si>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</si>
  <si>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</si>
  <si>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</si>
  <si>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</si>
  <si>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</si>
  <si>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</si>
  <si>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</si>
  <si>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</si>
  <si>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</si>
  <si>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</si>
  <si>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</si>
  <si>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</si>
  <si>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</si>
  <si>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</si>
  <si>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</si>
  <si>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</si>
  <si>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</si>
  <si>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</si>
  <si>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</si>
  <si>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</si>
  <si>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</si>
  <si>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</si>
  <si>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</si>
  <si>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</si>
  <si>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</si>
  <si>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</si>
  <si>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</si>
  <si>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</si>
  <si>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</si>
  <si>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</si>
  <si>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</si>
  <si>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</si>
  <si>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</si>
  <si>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</si>
  <si>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</si>
  <si>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</si>
  <si>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</si>
  <si>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</si>
  <si>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</si>
  <si>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</si>
  <si>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</si>
  <si>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</si>
  <si>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</si>
  <si>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</si>
  <si>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</si>
  <si>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</si>
  <si>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</si>
  <si>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</si>
  <si>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</si>
  <si>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</si>
  <si>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</si>
  <si>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</si>
  <si>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</si>
  <si>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</si>
  <si>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</si>
  <si>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</si>
  <si>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</si>
  <si>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</si>
  <si>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</si>
  <si>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</si>
  <si>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</si>
  <si>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</si>
  <si>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</si>
  <si>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</si>
  <si>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</si>
  <si>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</si>
  <si>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</si>
  <si>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</si>
  <si>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</si>
  <si>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</si>
  <si>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</si>
  <si>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</si>
  <si>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</si>
  <si>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</si>
  <si>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</si>
  <si>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</si>
  <si>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</si>
  <si>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</si>
  <si>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</si>
  <si>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</si>
  <si>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</si>
  <si>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</si>
  <si>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</si>
  <si>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</si>
  <si>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</si>
  <si>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</si>
  <si>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</si>
  <si>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</si>
  <si>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</si>
  <si>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</si>
  <si>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</si>
  <si>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</si>
  <si>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</si>
  <si>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</si>
  <si>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</si>
  <si>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</si>
  <si>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</si>
  <si>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</si>
  <si>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</si>
  <si>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</si>
  <si>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</si>
  <si>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</si>
  <si>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</si>
  <si>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</si>
  <si>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</si>
  <si>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</si>
  <si>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</si>
  <si>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</si>
  <si>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</si>
  <si>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</si>
  <si>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</si>
  <si>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</si>
  <si>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</si>
  <si>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</si>
  <si>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</si>
  <si>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</si>
  <si>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</si>
  <si>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</si>
  <si>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</si>
  <si>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</si>
  <si>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</si>
  <si>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</si>
  <si>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</si>
  <si>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</si>
  <si>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</si>
  <si>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</si>
  <si>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</si>
  <si>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</si>
  <si>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</si>
  <si>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</si>
  <si>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</si>
  <si>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</si>
  <si>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</si>
  <si>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</si>
  <si>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</si>
  <si>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</si>
  <si>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</si>
  <si>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</si>
  <si>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</si>
  <si>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</si>
  <si>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</si>
  <si>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</si>
  <si>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</si>
  <si>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</si>
  <si>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</si>
  <si>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</si>
  <si>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</si>
  <si>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</si>
  <si>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</si>
  <si>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</si>
  <si>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</si>
  <si>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</si>
  <si>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</si>
  <si>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</si>
  <si>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</si>
  <si>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</si>
  <si>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</si>
  <si>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</si>
  <si>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</si>
  <si>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</si>
  <si>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</si>
  <si>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</si>
  <si>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</si>
  <si>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</si>
  <si>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</si>
  <si>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</si>
  <si>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</si>
  <si>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</si>
  <si>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</si>
  <si>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</si>
  <si>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</si>
  <si>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</si>
  <si>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</si>
  <si>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</si>
  <si>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</si>
  <si>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</si>
  <si>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</si>
  <si>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</si>
  <si>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</si>
  <si>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</si>
  <si>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</si>
  <si>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</si>
  <si>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</si>
  <si>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</si>
  <si>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</si>
  <si>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</si>
  <si>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</si>
  <si>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</si>
  <si>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</si>
  <si>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</si>
  <si>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</si>
  <si>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</si>
  <si>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</si>
  <si>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</si>
  <si>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</si>
  <si>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</si>
  <si>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</si>
  <si>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</si>
  <si>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</si>
  <si>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</si>
  <si>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</si>
  <si>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</si>
  <si>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</si>
  <si>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</si>
  <si>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</si>
  <si>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</si>
  <si>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</si>
  <si>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</si>
  <si>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</si>
  <si>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</si>
  <si>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</si>
  <si>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</si>
  <si>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</si>
  <si>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</si>
  <si>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</si>
  <si>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</si>
  <si>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</si>
  <si>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</si>
  <si>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</si>
  <si>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</si>
  <si>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</si>
  <si>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</si>
  <si>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</si>
  <si>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</si>
  <si>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</si>
  <si>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</si>
  <si>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</si>
  <si>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</si>
  <si>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</si>
  <si>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</si>
  <si>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</si>
  <si>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</si>
  <si>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</si>
  <si>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</si>
  <si>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</si>
  <si>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</si>
  <si>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</si>
  <si>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</si>
  <si>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</si>
  <si>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</si>
  <si>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</si>
  <si>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</si>
  <si>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</si>
  <si>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</si>
  <si>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</si>
  <si>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</si>
  <si>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</si>
  <si>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</si>
  <si>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</si>
  <si>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</si>
  <si>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</si>
  <si>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</si>
  <si>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</si>
  <si>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</si>
  <si>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</si>
  <si>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</si>
  <si>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</si>
  <si>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</si>
  <si>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</si>
  <si>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</si>
  <si>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</si>
  <si>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</si>
  <si>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</si>
  <si>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</si>
  <si>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</si>
  <si>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</si>
  <si>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</si>
  <si>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</si>
  <si>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</si>
  <si>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</si>
  <si>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</si>
  <si>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</si>
  <si>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</si>
  <si>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</si>
  <si>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</si>
  <si>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</si>
  <si>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</si>
  <si>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</si>
  <si>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</si>
  <si>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</si>
  <si>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</si>
  <si>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</si>
  <si>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</si>
  <si>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</si>
  <si>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</si>
  <si>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</si>
  <si>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</si>
  <si>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</si>
  <si>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</si>
  <si>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</si>
  <si>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</si>
  <si>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</si>
  <si>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</si>
  <si>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</si>
  <si>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</si>
  <si>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</si>
  <si>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</si>
  <si>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</si>
  <si>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</si>
  <si>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</si>
  <si>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</si>
  <si>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</si>
  <si>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</si>
  <si>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</si>
  <si>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</si>
  <si>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</si>
  <si>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</si>
  <si>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</si>
  <si>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</si>
  <si>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</si>
  <si>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</si>
  <si>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</si>
  <si>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</si>
  <si>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</si>
  <si>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</si>
  <si>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</si>
  <si>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</si>
  <si>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</si>
  <si>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</si>
  <si>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</si>
  <si>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</si>
  <si>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</si>
  <si>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</si>
  <si>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</si>
  <si>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</si>
  <si>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</si>
  <si>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</si>
  <si>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</si>
  <si>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</si>
  <si>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</si>
  <si>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</si>
  <si>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</si>
  <si>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</si>
  <si>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</si>
  <si>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</si>
  <si>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</si>
  <si>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</si>
  <si>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</si>
  <si>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</si>
  <si>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</si>
  <si>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</si>
  <si>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</si>
  <si>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</si>
  <si>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</si>
  <si>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</si>
  <si>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</si>
  <si>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</si>
  <si>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</si>
  <si>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</si>
  <si>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</si>
  <si>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</si>
  <si>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</si>
  <si>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</si>
  <si>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</si>
  <si>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</si>
  <si>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</si>
  <si>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</si>
  <si>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</si>
  <si>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</si>
  <si>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</si>
  <si>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</si>
  <si>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</si>
  <si>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</si>
  <si>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</si>
  <si>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</si>
  <si>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</si>
  <si>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</si>
  <si>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</si>
  <si>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</si>
  <si>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</si>
  <si>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</si>
  <si>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</si>
  <si>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</si>
  <si>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</si>
  <si>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</si>
  <si>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</si>
  <si>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</si>
  <si>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</si>
  <si>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</si>
  <si>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</si>
  <si>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</si>
  <si>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</si>
  <si>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</si>
  <si>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</si>
  <si>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</si>
  <si>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</si>
  <si>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</si>
  <si>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</si>
  <si>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</si>
  <si>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</si>
  <si>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</si>
  <si>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</si>
  <si>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</si>
  <si>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</si>
  <si>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</si>
  <si>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</si>
  <si>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</si>
  <si>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</si>
  <si>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</si>
  <si>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</si>
  <si>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</si>
  <si>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</si>
  <si>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</si>
  <si>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</si>
  <si>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</si>
  <si>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</si>
  <si>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</si>
  <si>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</si>
  <si>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</si>
  <si>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</si>
  <si>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</si>
  <si>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</si>
  <si>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</si>
  <si>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</si>
  <si>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</si>
  <si>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</si>
  <si>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</si>
  <si>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</si>
  <si>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</si>
  <si>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</si>
  <si>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</si>
  <si>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</si>
  <si>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</si>
  <si>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</si>
  <si>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</si>
  <si>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</si>
  <si>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</si>
  <si>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</si>
  <si>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</si>
  <si>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</si>
  <si>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</si>
  <si>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</si>
  <si>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</si>
  <si>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</si>
  <si>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</si>
  <si>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</si>
  <si>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</si>
  <si>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</si>
  <si>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</si>
  <si>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</si>
  <si>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</si>
  <si>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</si>
  <si>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</si>
  <si>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</si>
  <si>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</si>
  <si>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</si>
  <si>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</si>
  <si>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</si>
  <si>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</si>
  <si>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</si>
  <si>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</si>
  <si>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</si>
  <si>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</si>
  <si>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</si>
  <si>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</si>
  <si>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</si>
  <si>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</si>
  <si>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</si>
  <si>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</si>
  <si>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</si>
  <si>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</si>
  <si>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</si>
  <si>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</si>
  <si>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</si>
  <si>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</si>
  <si>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</si>
  <si>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</si>
  <si>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</si>
  <si>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</si>
  <si>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</si>
  <si>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</si>
  <si>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</si>
  <si>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</si>
  <si>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</si>
  <si>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</si>
  <si>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</si>
  <si>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</si>
  <si>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</si>
  <si>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</si>
  <si>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</si>
  <si>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</si>
  <si>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</si>
  <si>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</si>
  <si>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</si>
  <si>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</si>
  <si>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</si>
  <si>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</si>
  <si>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</si>
  <si>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</si>
  <si>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</si>
  <si>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</si>
  <si>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</si>
  <si>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</si>
  <si>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</si>
  <si>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</si>
  <si>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</si>
  <si>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</si>
  <si>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</si>
  <si>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</si>
  <si>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</si>
  <si>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</si>
  <si>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</si>
  <si>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</si>
  <si>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</si>
  <si>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</si>
  <si>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</si>
  <si>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</si>
  <si>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</si>
  <si>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</si>
  <si>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</si>
  <si>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</si>
  <si>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</si>
  <si>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</si>
  <si>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</si>
  <si>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</si>
  <si>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</si>
  <si>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</si>
  <si>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</si>
  <si>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</si>
  <si>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</si>
  <si>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</si>
  <si>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</si>
  <si>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</si>
  <si>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</si>
  <si>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</si>
  <si>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</si>
  <si>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</si>
  <si>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</si>
  <si>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</si>
  <si>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</si>
  <si>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</si>
  <si>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</si>
  <si>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</si>
  <si>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</si>
  <si>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</si>
  <si>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</si>
  <si>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</si>
  <si>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</si>
  <si>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</si>
  <si>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</si>
  <si>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</si>
  <si>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</si>
  <si>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</si>
  <si>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</si>
  <si>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</si>
  <si>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</si>
  <si>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</si>
  <si>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</si>
  <si>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</si>
  <si>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</si>
  <si>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</si>
  <si>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</si>
  <si>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</si>
  <si>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</si>
  <si>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</si>
  <si>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</si>
  <si>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</si>
  <si>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</si>
  <si>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</si>
  <si>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</si>
  <si>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</si>
  <si>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</si>
  <si>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</si>
  <si>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</si>
  <si>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</si>
  <si>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</si>
  <si>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</si>
  <si>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</si>
  <si>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</si>
  <si>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</si>
  <si>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</si>
  <si>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</si>
  <si>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</si>
  <si>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</si>
  <si>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</si>
  <si>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</si>
  <si>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</si>
  <si>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</si>
  <si>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</si>
  <si>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</si>
  <si>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</si>
  <si>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</si>
  <si>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</si>
  <si>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</si>
  <si>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</si>
  <si>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</si>
  <si>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</si>
  <si>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</si>
  <si>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</si>
  <si>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</si>
  <si>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</si>
  <si>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</si>
  <si>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</si>
  <si>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</si>
  <si>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</si>
  <si>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</si>
  <si>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</si>
  <si>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</si>
  <si>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</si>
  <si>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</si>
  <si>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</si>
  <si>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</si>
  <si>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</si>
  <si>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</si>
  <si>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</si>
  <si>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</si>
  <si>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</si>
  <si>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</si>
  <si>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</si>
  <si>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</si>
  <si>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</si>
  <si>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</si>
  <si>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</si>
  <si>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</si>
  <si>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</si>
  <si>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</si>
  <si>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</si>
  <si>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</si>
  <si>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</si>
  <si>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</si>
  <si>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</si>
  <si>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</si>
  <si>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</si>
  <si>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</si>
  <si>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</si>
  <si>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</si>
  <si>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</si>
  <si>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</si>
  <si>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</si>
  <si>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</si>
  <si>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</si>
  <si>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</si>
  <si>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</si>
  <si>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</si>
  <si>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</si>
  <si>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</si>
  <si>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</si>
  <si>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</si>
  <si>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</si>
  <si>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</si>
  <si>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</si>
  <si>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</si>
  <si>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</si>
  <si>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</si>
  <si>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</si>
  <si>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</si>
  <si>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</si>
  <si>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</si>
  <si>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</si>
  <si>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</si>
  <si>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</si>
  <si>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</si>
  <si>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</si>
  <si>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</si>
  <si>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</si>
  <si>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</si>
  <si>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</si>
  <si>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</si>
  <si>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</si>
  <si>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</si>
  <si>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</si>
  <si>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</si>
  <si>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</si>
  <si>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</si>
  <si>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</si>
  <si>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</si>
  <si>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</si>
  <si>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</si>
  <si>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</si>
  <si>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</si>
  <si>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</si>
  <si>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</si>
  <si>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</si>
  <si>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</si>
  <si>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</si>
  <si>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</si>
  <si>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</si>
  <si>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</si>
  <si>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</si>
  <si>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</si>
  <si>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</si>
  <si>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</si>
  <si>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</si>
  <si>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</si>
  <si>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</si>
  <si>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</si>
  <si>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</si>
  <si>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</si>
  <si>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</si>
  <si>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</si>
  <si>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</si>
  <si>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</si>
  <si>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</si>
  <si>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</si>
  <si>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</si>
  <si>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</si>
  <si>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</si>
  <si>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</si>
  <si>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</si>
  <si>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</si>
  <si>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</si>
  <si>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</si>
  <si>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</si>
  <si>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</si>
  <si>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</si>
  <si>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</si>
  <si>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</si>
  <si>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</si>
  <si>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</si>
  <si>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</si>
  <si>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</si>
  <si>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</si>
  <si>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</si>
  <si>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</si>
  <si>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</si>
  <si>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</si>
  <si>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</si>
  <si>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</si>
  <si>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</si>
  <si>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</si>
  <si>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</si>
  <si>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</si>
  <si>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</si>
  <si>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</si>
  <si>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</si>
  <si>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</si>
  <si>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</si>
  <si>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</si>
  <si>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</si>
  <si>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</si>
  <si>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</si>
  <si>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</si>
  <si>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</si>
  <si>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</si>
  <si>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</si>
  <si>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</si>
  <si>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</si>
  <si>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</si>
  <si>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</si>
  <si>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</si>
  <si>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</si>
  <si>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</si>
  <si>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</si>
  <si>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</si>
  <si>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</si>
  <si>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</si>
  <si>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</si>
  <si>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</si>
  <si>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</si>
  <si>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</si>
  <si>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</si>
  <si>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</si>
  <si>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</si>
  <si>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</si>
  <si>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</si>
  <si>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</si>
  <si>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</si>
  <si>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</si>
  <si>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</si>
  <si>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</si>
  <si>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</si>
  <si>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</si>
  <si>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</si>
  <si>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</si>
  <si>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</si>
  <si>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</si>
  <si>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</si>
  <si>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</si>
  <si>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</si>
  <si>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</si>
  <si>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</si>
  <si>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</si>
  <si>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</si>
  <si>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</si>
  <si>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</si>
  <si>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</si>
  <si>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</si>
  <si>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</si>
  <si>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</si>
  <si>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</si>
  <si>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</si>
  <si>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</si>
  <si>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</si>
  <si>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</si>
  <si>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</si>
  <si>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</si>
  <si>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</si>
  <si>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</si>
  <si>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</si>
  <si>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</si>
  <si>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</si>
  <si>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</si>
  <si>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</si>
  <si>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</si>
  <si>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</si>
  <si>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</si>
  <si>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</si>
  <si>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</si>
  <si>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</si>
  <si>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</si>
  <si>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</si>
  <si>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</si>
  <si>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</si>
  <si>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</si>
  <si>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</si>
  <si>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</si>
  <si>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</si>
  <si>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</si>
  <si>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</si>
  <si>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</si>
  <si>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</si>
  <si>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</si>
  <si>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</si>
  <si>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</si>
  <si>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</si>
  <si>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</si>
  <si>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</si>
  <si>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</si>
  <si>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</si>
  <si>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</si>
  <si>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</si>
  <si>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</si>
  <si>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</si>
  <si>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</si>
  <si>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</si>
  <si>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</si>
  <si>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</si>
  <si>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</si>
  <si>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</si>
  <si>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</si>
  <si>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</si>
  <si>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</si>
  <si>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</si>
  <si>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</si>
  <si>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</si>
  <si>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</si>
  <si>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</si>
  <si>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</si>
  <si>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</si>
  <si>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</si>
  <si>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</si>
  <si>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</si>
  <si>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</si>
  <si>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</si>
  <si>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</si>
  <si>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</si>
  <si>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</si>
  <si>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</si>
  <si>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</si>
  <si>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</si>
  <si>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</si>
  <si>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</si>
  <si>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</si>
  <si>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</si>
  <si>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</si>
  <si>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</si>
  <si>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</si>
  <si>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</si>
  <si>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</si>
  <si>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</si>
  <si>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</si>
  <si>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</si>
  <si>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</si>
  <si>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</si>
  <si>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</si>
  <si>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</si>
  <si>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</si>
  <si>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</si>
  <si>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</si>
  <si>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</si>
  <si>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</si>
  <si>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</si>
  <si>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</si>
  <si>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</si>
  <si>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</si>
  <si>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</si>
  <si>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</si>
  <si>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</si>
  <si>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</si>
  <si>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</si>
  <si>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</si>
  <si>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</si>
  <si>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</si>
  <si>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</si>
  <si>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</si>
  <si>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</si>
  <si>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</si>
  <si>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</si>
  <si>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</si>
  <si>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</si>
  <si>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</si>
  <si>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</si>
  <si>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</si>
  <si>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</si>
  <si>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</si>
  <si>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</si>
  <si>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</si>
  <si>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</si>
  <si>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</si>
  <si>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</si>
  <si>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</si>
  <si>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</si>
  <si>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</si>
  <si>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</si>
  <si>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</si>
  <si>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</si>
  <si>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</si>
  <si>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</si>
  <si>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</si>
  <si>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</si>
  <si>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</si>
  <si>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</si>
  <si>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</si>
  <si>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</si>
  <si>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</si>
  <si>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</si>
  <si>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</si>
  <si>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</si>
  <si>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</si>
  <si>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</si>
  <si>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</si>
  <si>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</si>
  <si>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</si>
  <si>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</si>
  <si>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</si>
  <si>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</si>
  <si>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</si>
  <si>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</si>
  <si>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</si>
  <si>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</si>
  <si>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</si>
  <si>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</si>
  <si>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</si>
  <si>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</si>
  <si>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</si>
  <si>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</si>
  <si>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</si>
  <si>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</si>
  <si>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</si>
  <si>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</si>
  <si>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</si>
  <si>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</si>
  <si>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</si>
  <si>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</si>
  <si>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</si>
  <si>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</si>
  <si>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</si>
  <si>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</si>
  <si>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</si>
  <si>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</si>
  <si>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</si>
  <si>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</si>
  <si>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</si>
  <si>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</si>
  <si>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</si>
  <si>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</si>
  <si>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</si>
  <si>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</si>
  <si>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</si>
  <si>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</si>
  <si>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</si>
  <si>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</si>
  <si>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</si>
  <si>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</si>
  <si>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</si>
  <si>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</si>
  <si>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</si>
  <si>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</si>
  <si>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</si>
  <si>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</si>
  <si>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</si>
  <si>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</si>
  <si>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</si>
  <si>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</si>
  <si>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</si>
  <si>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</si>
  <si>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</si>
  <si>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</si>
  <si>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</si>
  <si>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</si>
  <si>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</si>
  <si>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</si>
  <si>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</si>
  <si>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</si>
  <si>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</si>
  <si>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</si>
  <si>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</si>
  <si>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</si>
  <si>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</si>
  <si>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</si>
  <si>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</si>
  <si>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</si>
  <si>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</si>
  <si>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</si>
  <si>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</si>
  <si>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</si>
  <si>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</si>
  <si>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</si>
  <si>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</si>
  <si>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</si>
  <si>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</si>
  <si>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</si>
  <si>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</si>
  <si>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</si>
  <si>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</si>
  <si>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</si>
  <si>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</si>
  <si>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</si>
  <si>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</si>
  <si>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</si>
  <si>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</si>
  <si>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</si>
  <si>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</si>
  <si>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</si>
  <si>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</si>
  <si>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</si>
  <si>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</si>
  <si>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</si>
  <si>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</si>
  <si>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</si>
  <si>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</si>
  <si>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</si>
  <si>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</si>
  <si>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</si>
  <si>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</si>
  <si>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</si>
  <si>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</si>
  <si>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</si>
  <si>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</si>
  <si>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</si>
  <si>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</si>
  <si>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</si>
  <si>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</si>
  <si>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</si>
  <si>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</si>
  <si>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</si>
  <si>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</si>
  <si>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</si>
  <si>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</si>
  <si>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</si>
  <si>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</si>
  <si>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</si>
  <si>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</si>
  <si>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</si>
  <si>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</si>
  <si>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</si>
  <si>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</si>
  <si>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</si>
  <si>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</si>
  <si>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</si>
  <si>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</si>
  <si>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</si>
  <si>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</si>
  <si>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</si>
  <si>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</si>
  <si>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</si>
  <si>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</si>
  <si>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</si>
  <si>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</si>
  <si>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</si>
  <si>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</si>
  <si>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</si>
  <si>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</si>
  <si>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</si>
  <si>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</si>
  <si>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</si>
  <si>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</si>
  <si>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</si>
  <si>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</si>
  <si>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</si>
  <si>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</si>
  <si>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</si>
  <si>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</si>
  <si>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</si>
  <si>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</si>
  <si>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</si>
  <si>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</si>
  <si>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</si>
  <si>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</si>
  <si>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</si>
  <si>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</si>
  <si>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</si>
  <si>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</si>
  <si>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</si>
  <si>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</si>
  <si>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</si>
  <si>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</si>
  <si>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</si>
  <si>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</si>
  <si>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</si>
  <si>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</si>
  <si>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</si>
  <si>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</si>
  <si>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</si>
  <si>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</si>
  <si>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</si>
  <si>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</si>
  <si>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</si>
  <si>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</si>
  <si>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</si>
  <si>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</si>
  <si>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</si>
  <si>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</si>
  <si>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</si>
  <si>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</si>
  <si>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</si>
  <si>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</si>
  <si>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</si>
  <si>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</si>
  <si>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</si>
  <si>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</si>
  <si>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</si>
  <si>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</si>
  <si>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</si>
  <si>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</si>
  <si>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</si>
  <si>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</si>
  <si>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</si>
  <si>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</si>
  <si>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</si>
  <si>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</si>
  <si>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</si>
  <si>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</si>
  <si>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</si>
  <si>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</si>
  <si>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</si>
  <si>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</si>
  <si>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</si>
  <si>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</si>
  <si>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</si>
  <si>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</si>
  <si>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</si>
  <si>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</si>
  <si>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</si>
  <si>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</si>
  <si>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</si>
  <si>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</si>
  <si>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</si>
  <si>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</si>
  <si>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</si>
  <si>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</si>
  <si>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</si>
  <si>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</si>
  <si>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</si>
  <si>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</si>
  <si>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</si>
  <si>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</si>
  <si>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</si>
  <si>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</si>
  <si>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</si>
  <si>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</si>
  <si>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</si>
  <si>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</si>
  <si>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</si>
  <si>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</si>
  <si>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</si>
  <si>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</si>
  <si>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</si>
  <si>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</si>
  <si>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</si>
  <si>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</si>
  <si>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</si>
  <si>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</si>
  <si>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</si>
  <si>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</si>
  <si>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</si>
  <si>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</si>
  <si>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</si>
  <si>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</si>
  <si>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</si>
  <si>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</si>
  <si>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</si>
  <si>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</si>
  <si>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</si>
  <si>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</si>
  <si>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</si>
  <si>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</si>
  <si>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</si>
  <si>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</si>
  <si>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</si>
  <si>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</si>
  <si>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</si>
  <si>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</si>
  <si>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</si>
  <si>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</si>
  <si>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</si>
  <si>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</si>
  <si>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</si>
  <si>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</si>
  <si>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</si>
  <si>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</si>
  <si>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</si>
  <si>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</si>
  <si>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</si>
  <si>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</si>
  <si>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</si>
  <si>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</si>
  <si>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</si>
  <si>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</si>
  <si>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</si>
  <si>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</si>
  <si>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</si>
  <si>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</si>
  <si>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</si>
  <si>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</si>
  <si>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</si>
  <si>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</si>
  <si>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</si>
  <si>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</si>
  <si>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</si>
  <si>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</si>
  <si>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</si>
  <si>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</si>
  <si>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</si>
  <si>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</si>
  <si>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</si>
  <si>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</si>
  <si>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</si>
  <si>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</si>
  <si>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</si>
  <si>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</si>
  <si>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</si>
  <si>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</si>
  <si>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</si>
  <si>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</si>
  <si>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</si>
  <si>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</si>
  <si>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</si>
  <si>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</si>
  <si>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</si>
  <si>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</si>
  <si>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</si>
  <si>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</si>
  <si>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</si>
  <si>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</si>
  <si>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</si>
  <si>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</si>
  <si>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</si>
  <si>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</si>
  <si>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</si>
  <si>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</si>
  <si>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</si>
  <si>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</si>
  <si>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</si>
  <si>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</si>
  <si>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</si>
  <si>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</si>
  <si>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</si>
  <si>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</si>
  <si>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</si>
  <si>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</si>
  <si>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</si>
  <si>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</si>
  <si>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</si>
  <si>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</si>
  <si>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</si>
  <si>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</si>
  <si>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</si>
  <si>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</si>
  <si>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</si>
  <si>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</si>
  <si>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</si>
  <si>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</si>
  <si>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</si>
  <si>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</si>
  <si>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</si>
  <si>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</si>
  <si>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</si>
  <si>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</si>
  <si>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</si>
  <si>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</si>
  <si>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</si>
  <si>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</si>
  <si>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</si>
  <si>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</si>
  <si>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</si>
  <si>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</si>
  <si>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</si>
  <si>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</si>
  <si>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</si>
  <si>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</si>
  <si>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</si>
  <si>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</si>
  <si>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</si>
  <si>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</si>
  <si>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</si>
  <si>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</si>
  <si>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</si>
  <si>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</si>
  <si>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</si>
  <si>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</si>
  <si>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</si>
  <si>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</si>
  <si>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</si>
  <si>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</si>
  <si>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</si>
  <si>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</si>
  <si>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</si>
  <si>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</si>
  <si>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</si>
  <si>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</si>
  <si>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</si>
  <si>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</si>
  <si>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</si>
  <si>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</si>
  <si>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</si>
  <si>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</si>
  <si>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</si>
  <si>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</si>
  <si>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</si>
  <si>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</si>
  <si>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</si>
  <si>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</si>
  <si>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</si>
  <si>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</si>
  <si>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</si>
  <si>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</si>
  <si>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</si>
  <si>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</si>
  <si>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</si>
  <si>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</si>
  <si>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</si>
  <si>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</si>
  <si>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</si>
  <si>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</si>
  <si>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</si>
  <si>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</si>
  <si>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</si>
  <si>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</si>
  <si>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</si>
  <si>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</si>
  <si>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</si>
  <si>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</si>
  <si>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</si>
  <si>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</si>
  <si>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</si>
  <si>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</si>
  <si>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</si>
  <si>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</si>
  <si>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</si>
  <si>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</si>
  <si>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</si>
  <si>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</si>
  <si>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</si>
  <si>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</si>
  <si>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</si>
  <si>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</si>
  <si>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</si>
  <si>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</si>
  <si>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</si>
  <si>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</si>
  <si>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</si>
  <si>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</si>
  <si>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</si>
  <si>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</si>
  <si>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</si>
  <si>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</si>
  <si>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</si>
  <si>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</si>
  <si>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</si>
  <si>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</si>
  <si>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</si>
  <si>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</si>
  <si>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</si>
  <si>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</si>
  <si>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</si>
  <si>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</si>
  <si>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</si>
  <si>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</si>
  <si>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</si>
  <si>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</si>
  <si>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</si>
  <si>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</si>
  <si>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</si>
  <si>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</si>
  <si>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</si>
  <si>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</si>
  <si>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</si>
  <si>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</si>
  <si>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</si>
  <si>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</si>
  <si>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</si>
  <si>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</si>
  <si>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</si>
  <si>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</si>
  <si>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</si>
  <si>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</si>
  <si>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</si>
  <si>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</si>
  <si>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</si>
  <si>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</si>
  <si>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</si>
  <si>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</si>
  <si>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</si>
  <si>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</si>
  <si>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</si>
  <si>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</si>
  <si>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</si>
  <si>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</si>
  <si>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</si>
  <si>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</si>
  <si>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</si>
  <si>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</si>
  <si>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</si>
  <si>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</si>
  <si>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</si>
  <si>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</si>
  <si>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</si>
  <si>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</si>
  <si>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</si>
  <si>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</si>
  <si>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</si>
  <si>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</si>
  <si>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</si>
  <si>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</si>
  <si>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</si>
  <si>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</si>
  <si>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</si>
  <si>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</si>
  <si>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</si>
  <si>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</si>
  <si>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</si>
  <si>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</si>
  <si>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</si>
  <si>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</si>
  <si>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</si>
  <si>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</si>
  <si>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</si>
  <si>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</si>
  <si>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</si>
  <si>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</si>
  <si>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</si>
  <si>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</si>
  <si>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</si>
  <si>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</si>
  <si>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</si>
  <si>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</si>
  <si>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</si>
  <si>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</si>
  <si>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</si>
  <si>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</si>
  <si>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</si>
  <si>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</si>
  <si>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</si>
  <si>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</si>
  <si>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</si>
  <si>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</si>
  <si>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</si>
  <si>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</si>
  <si>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</si>
  <si>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</si>
  <si>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</si>
  <si>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</si>
  <si>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</si>
  <si>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</si>
  <si>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</si>
  <si>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</si>
  <si>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</si>
  <si>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</si>
  <si>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</si>
  <si>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</si>
  <si>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</si>
  <si>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</si>
  <si>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</si>
  <si>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</si>
  <si>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</si>
  <si>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</si>
  <si>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</si>
  <si>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</si>
  <si>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</si>
  <si>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</si>
  <si>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</si>
  <si>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</si>
  <si>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</si>
  <si>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</si>
  <si>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</si>
  <si>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</si>
  <si>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</si>
  <si>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</si>
  <si>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</si>
  <si>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</si>
  <si>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</si>
  <si>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</si>
  <si>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</si>
  <si>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</si>
  <si>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</si>
  <si>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</si>
  <si>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</si>
  <si>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</si>
  <si>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</si>
  <si>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</si>
  <si>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</si>
  <si>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</si>
  <si>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</si>
  <si>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</si>
  <si>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</si>
  <si>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</si>
  <si>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</si>
  <si>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</si>
  <si>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</si>
  <si>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</si>
  <si>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</si>
  <si>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</si>
  <si>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</si>
  <si>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</si>
  <si>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</si>
  <si>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</si>
  <si>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</si>
  <si>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</si>
  <si>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</si>
  <si>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</si>
  <si>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</si>
  <si>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</si>
  <si>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</si>
  <si>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</si>
  <si>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</si>
  <si>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</si>
  <si>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</si>
  <si>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</si>
  <si>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</si>
  <si>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</si>
  <si>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</si>
  <si>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</si>
  <si>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</si>
  <si>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</si>
  <si>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</si>
  <si>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</si>
  <si>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</si>
  <si>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</si>
  <si>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</si>
  <si>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</si>
  <si>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</si>
  <si>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</si>
  <si>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</si>
  <si>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</si>
  <si>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</si>
  <si>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</si>
  <si>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</si>
  <si>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</si>
  <si>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</si>
  <si>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</si>
  <si>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</si>
  <si>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</si>
  <si>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</si>
  <si>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</si>
  <si>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</si>
  <si>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</si>
  <si>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</si>
  <si>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</si>
  <si>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</si>
  <si>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</si>
  <si>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</si>
  <si>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</si>
  <si>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</si>
  <si>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</si>
  <si>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</si>
  <si>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</si>
  <si>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</si>
  <si>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</si>
  <si>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</si>
  <si>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</si>
  <si>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</si>
  <si>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</si>
  <si>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</si>
  <si>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</si>
  <si>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</si>
  <si>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</si>
  <si>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</si>
  <si>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</si>
  <si>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</si>
  <si>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</si>
  <si>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</si>
  <si>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</si>
  <si>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</si>
  <si>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</si>
  <si>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</si>
  <si>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</si>
  <si>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</si>
  <si>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</si>
  <si>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</si>
  <si>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</si>
  <si>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</si>
  <si>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</si>
  <si>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</si>
  <si>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</si>
  <si>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</si>
  <si>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</si>
  <si>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</si>
  <si>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</si>
  <si>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</si>
  <si>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</si>
  <si>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</si>
  <si>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</si>
  <si>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</si>
  <si>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</si>
  <si>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</si>
  <si>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</si>
  <si>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</si>
  <si>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</si>
  <si>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</si>
  <si>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</si>
  <si>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</si>
  <si>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</si>
  <si>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</si>
  <si>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</si>
  <si>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</si>
  <si>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</si>
  <si>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</si>
  <si>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</si>
  <si>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</si>
  <si>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</si>
  <si>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</si>
  <si>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</si>
  <si>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</si>
  <si>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</si>
  <si>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</si>
  <si>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</si>
  <si>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</si>
  <si>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</si>
  <si>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</si>
  <si>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</si>
  <si>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</si>
  <si>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</si>
  <si>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</si>
  <si>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</si>
  <si>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</si>
  <si>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</si>
  <si>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</si>
  <si>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</si>
  <si>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</si>
  <si>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</si>
  <si>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</si>
  <si>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</si>
  <si>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</si>
  <si>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</si>
  <si>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</si>
  <si>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</si>
  <si>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</si>
  <si>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</si>
  <si>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</si>
  <si>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</si>
  <si>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</si>
  <si>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</si>
  <si>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</si>
  <si>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</si>
  <si>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</si>
  <si>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</si>
  <si>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</si>
  <si>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</si>
  <si>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</si>
  <si>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</si>
  <si>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</si>
  <si>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</si>
  <si>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</si>
  <si>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</si>
  <si>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</si>
  <si>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</si>
  <si>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</si>
  <si>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</si>
  <si>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</si>
  <si>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</si>
  <si>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</si>
  <si>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</si>
  <si>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</si>
  <si>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</si>
  <si>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</si>
  <si>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</si>
  <si>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</si>
  <si>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</si>
  <si>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</si>
  <si>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</si>
  <si>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</si>
  <si>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</si>
  <si>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</si>
  <si>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</si>
  <si>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</si>
  <si>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</si>
  <si>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</si>
  <si>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</si>
  <si>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</si>
  <si>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</si>
  <si>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</si>
  <si>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</si>
  <si>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</si>
  <si>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</si>
  <si>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</si>
  <si>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</si>
  <si>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</si>
  <si>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</si>
  <si>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</si>
  <si>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</si>
  <si>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</si>
  <si>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</si>
  <si>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</si>
  <si>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</si>
  <si>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</si>
  <si>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</si>
  <si>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</si>
  <si>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</si>
  <si>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</si>
  <si>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</si>
  <si>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</si>
  <si>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</si>
  <si>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</si>
  <si>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</si>
  <si>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</si>
  <si>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</si>
  <si>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</si>
  <si>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</si>
  <si>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</si>
  <si>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</si>
  <si>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</si>
  <si>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</si>
  <si>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</si>
  <si>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</si>
  <si>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</si>
  <si>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</si>
  <si>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</si>
  <si>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</si>
  <si>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</si>
  <si>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</si>
  <si>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</si>
  <si>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</si>
  <si>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</si>
  <si>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</si>
  <si>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</si>
  <si>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</si>
  <si>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</si>
  <si>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</si>
  <si>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</si>
  <si>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</si>
  <si>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</si>
  <si>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</si>
  <si>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</si>
  <si>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</si>
  <si>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</si>
  <si>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</si>
  <si>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</si>
  <si>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</si>
  <si>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</si>
  <si>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</si>
  <si>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</si>
  <si>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</si>
  <si>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</si>
  <si>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</si>
  <si>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</si>
  <si>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</si>
  <si>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</si>
  <si>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</si>
  <si>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</si>
  <si>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</si>
  <si>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</si>
  <si>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</si>
  <si>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</si>
  <si>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</si>
  <si>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</si>
  <si>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</si>
  <si>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</si>
  <si>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</si>
  <si>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</si>
  <si>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</si>
  <si>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</si>
  <si>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</si>
  <si>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</si>
  <si>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</si>
  <si>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</si>
  <si>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</si>
  <si>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</si>
  <si>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</si>
  <si>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</si>
  <si>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</si>
  <si>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</si>
  <si>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</si>
  <si>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</si>
  <si>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</si>
  <si>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</si>
  <si>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</si>
  <si>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</si>
  <si>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</si>
  <si>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</si>
  <si>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</si>
  <si>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</si>
  <si>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</si>
  <si>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</si>
  <si>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</si>
  <si>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</si>
  <si>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</si>
  <si>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</si>
  <si>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</si>
  <si>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</si>
  <si>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</si>
  <si>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</si>
  <si>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</si>
  <si>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</si>
  <si>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</si>
  <si>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</si>
  <si>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</si>
  <si>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</si>
  <si>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</si>
  <si>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</si>
  <si>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</si>
  <si>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</si>
  <si>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</si>
  <si>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</si>
  <si>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</si>
  <si>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</si>
  <si>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</si>
  <si>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</si>
  <si>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</si>
  <si>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</si>
  <si>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</si>
  <si>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</si>
  <si>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</si>
  <si>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</si>
  <si>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</si>
  <si>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</si>
  <si>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</si>
  <si>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</si>
  <si>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</si>
  <si>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</si>
  <si>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</si>
  <si>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</si>
  <si>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</si>
  <si>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</si>
  <si>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</si>
  <si>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</si>
  <si>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</si>
  <si>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</si>
  <si>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</si>
  <si>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</si>
  <si>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</si>
  <si>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</si>
  <si>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</si>
  <si>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</si>
  <si>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</si>
  <si>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</si>
  <si>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</si>
  <si>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</si>
  <si>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</si>
  <si>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</si>
  <si>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</si>
  <si>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</si>
  <si>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</si>
  <si>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</si>
  <si>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</si>
  <si>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</si>
  <si>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</si>
  <si>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</si>
  <si>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</si>
  <si>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</si>
  <si>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</si>
  <si>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</si>
  <si>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</si>
  <si>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</si>
  <si>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</si>
  <si>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</si>
  <si>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</si>
  <si>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</si>
  <si>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</si>
  <si>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</si>
  <si>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</si>
  <si>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</si>
  <si>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</si>
  <si>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</si>
  <si>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</si>
  <si>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</si>
  <si>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</si>
  <si>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</si>
  <si>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</si>
  <si>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</si>
  <si>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</si>
  <si>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</si>
  <si>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</si>
  <si>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</si>
  <si>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</si>
  <si>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</si>
  <si>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</si>
  <si>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</si>
  <si>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</si>
  <si>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</si>
  <si>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</si>
  <si>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</si>
  <si>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</si>
  <si>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</si>
  <si>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</si>
  <si>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</si>
  <si>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</si>
  <si>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</si>
  <si>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</si>
  <si>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</si>
  <si>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</si>
  <si>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</si>
  <si>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</si>
  <si>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</si>
  <si>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</si>
  <si>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</si>
  <si>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</si>
  <si>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</si>
  <si>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</si>
  <si>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</si>
  <si>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</si>
  <si>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</si>
  <si>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</si>
  <si>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</si>
  <si>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</si>
  <si>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</si>
  <si>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</si>
  <si>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</si>
  <si>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</si>
  <si>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</si>
  <si>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</si>
  <si>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</si>
  <si>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</si>
  <si>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</si>
  <si>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</si>
  <si>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</si>
  <si>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</si>
  <si>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</si>
  <si>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</si>
  <si>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</si>
  <si>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</si>
  <si>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</si>
  <si>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</si>
  <si>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</si>
  <si>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</si>
  <si>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</si>
  <si>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</si>
  <si>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</si>
  <si>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</si>
  <si>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</si>
  <si>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</si>
  <si>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</si>
  <si>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</si>
  <si>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</si>
  <si>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</si>
  <si>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</si>
  <si>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</si>
  <si>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</si>
  <si>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</si>
  <si>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</si>
  <si>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</si>
  <si>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</si>
  <si>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</si>
  <si>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</si>
  <si>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</si>
  <si>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</si>
  <si>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</si>
  <si>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</si>
  <si>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</si>
  <si>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</si>
  <si>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</si>
  <si>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</si>
  <si>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</si>
  <si>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</si>
  <si>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</si>
  <si>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</si>
  <si>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</si>
  <si>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</si>
  <si>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</si>
  <si>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</si>
  <si>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</si>
  <si>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</si>
  <si>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</si>
  <si>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</si>
  <si>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</si>
  <si>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</si>
  <si>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</si>
  <si>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</si>
  <si>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</si>
  <si>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</si>
  <si>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</si>
  <si>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</si>
  <si>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</si>
  <si>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</si>
  <si>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</si>
  <si>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</si>
  <si>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</si>
  <si>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</si>
  <si>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</si>
  <si>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</si>
  <si>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</si>
  <si>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</si>
  <si>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</si>
  <si>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</si>
  <si>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</si>
  <si>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</si>
  <si>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</si>
  <si>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</si>
  <si>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</si>
  <si>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</si>
  <si>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</si>
  <si>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</si>
  <si>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</si>
  <si>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</si>
  <si>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</si>
  <si>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</si>
  <si>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</si>
  <si>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</si>
  <si>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</si>
  <si>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</si>
  <si>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</si>
  <si>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</si>
  <si>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</si>
  <si>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</si>
  <si>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</si>
  <si>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</si>
  <si>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</si>
  <si>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</si>
  <si>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</si>
  <si>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</si>
  <si>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</si>
  <si>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</si>
  <si>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</si>
  <si>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</si>
  <si>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</si>
  <si>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</si>
  <si>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</si>
  <si>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</si>
  <si>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</si>
  <si>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</si>
  <si>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</si>
  <si>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</si>
  <si>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</si>
  <si>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</si>
  <si>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</si>
  <si>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</si>
  <si>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</si>
  <si>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</si>
  <si>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</si>
  <si>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</si>
  <si>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</si>
  <si>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</si>
  <si>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</si>
  <si>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</si>
  <si>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</si>
  <si>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</si>
  <si>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</si>
  <si>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</si>
  <si>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</si>
  <si>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</si>
  <si>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</si>
  <si>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</si>
  <si>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</si>
  <si>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</si>
  <si>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</si>
  <si>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</si>
  <si>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</si>
  <si>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</si>
  <si>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</si>
  <si>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</si>
  <si>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</si>
  <si>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</si>
  <si>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</si>
  <si>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</si>
  <si>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</si>
  <si>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</si>
  <si>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</si>
  <si>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</si>
  <si>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</si>
  <si>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</si>
  <si>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</si>
  <si>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</si>
  <si>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</si>
  <si>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</si>
  <si>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</si>
  <si>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</si>
  <si>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</si>
  <si>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</si>
  <si>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</si>
  <si>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</si>
  <si>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</si>
  <si>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</si>
  <si>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</si>
  <si>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</si>
  <si>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</si>
  <si>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</si>
  <si>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</si>
  <si>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</si>
  <si>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</si>
  <si>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</si>
  <si>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</si>
  <si>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</si>
  <si>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</si>
  <si>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</si>
  <si>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</si>
  <si>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</si>
  <si>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</si>
  <si>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</si>
  <si>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</si>
  <si>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</si>
  <si>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</si>
  <si>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</si>
  <si>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</si>
  <si>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</si>
  <si>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</si>
  <si>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</si>
  <si>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</si>
  <si>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</si>
  <si>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</si>
  <si>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</si>
  <si>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</si>
  <si>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</si>
  <si>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</si>
  <si>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</si>
  <si>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</si>
  <si>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</si>
  <si>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</si>
  <si>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</si>
  <si>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</si>
  <si>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</si>
  <si>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</si>
  <si>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</si>
  <si>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</si>
  <si>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</si>
  <si>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</si>
  <si>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</si>
  <si>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</si>
  <si>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</si>
  <si>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</si>
  <si>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</si>
  <si>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</si>
  <si>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</si>
  <si>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</si>
  <si>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</si>
  <si>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</si>
  <si>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</si>
  <si>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</si>
  <si>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</si>
  <si>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</si>
  <si>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</si>
  <si>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</si>
  <si>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</si>
  <si>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</si>
  <si>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</si>
  <si>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</si>
  <si>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</si>
  <si>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</si>
  <si>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</si>
  <si>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</si>
  <si>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</si>
  <si>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</si>
  <si>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</si>
  <si>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</si>
  <si>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</si>
  <si>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</si>
  <si>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</si>
  <si>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</si>
  <si>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</si>
  <si>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</si>
  <si>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</si>
  <si>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</si>
  <si>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</si>
  <si>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</si>
  <si>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</si>
  <si>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</si>
  <si>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</si>
  <si>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</si>
  <si>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</si>
  <si>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</si>
  <si>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</si>
  <si>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</si>
  <si>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</si>
  <si>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</si>
  <si>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</si>
  <si>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</si>
  <si>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</si>
  <si>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</si>
  <si>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</si>
  <si>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</si>
  <si>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</si>
  <si>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</si>
  <si>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</si>
  <si>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</si>
  <si>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</si>
  <si>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</si>
  <si>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</si>
  <si>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</si>
  <si>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</si>
  <si>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</si>
  <si>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</si>
  <si>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</si>
  <si>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</si>
  <si>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</si>
  <si>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</si>
  <si>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</si>
  <si>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</si>
  <si>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</si>
  <si>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</si>
  <si>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</si>
  <si>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</si>
  <si>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</si>
  <si>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</si>
  <si>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</si>
  <si>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</si>
  <si>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</si>
  <si>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</si>
  <si>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</si>
  <si>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</si>
  <si>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</si>
  <si>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</si>
  <si>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</si>
  <si>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>کمپ کارگری (سوله شرقی - غربی)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</si>
</sst>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6" xfId="1" applyBorder="1"/>
    <xf numFmtId="0" fontId="5" fillId="0" borderId="1" xfId="1" applyBorder="1"/>
    <xf numFmtId="0" fontId="4" fillId="0" borderId="6" xfId="1" applyFont="1" applyBorder="1"/>
    <xf numFmtId="0" fontId="5" fillId="0" borderId="8" xfId="1" applyBorder="1"/>
    <xf numFmtId="0" fontId="5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1" xfId="1" applyBorder="1"/>
    <xf numFmtId="0" fontId="4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3" fillId="0" borderId="1" xfId="1" applyFont="1" applyBorder="1"/>
    <xf numFmtId="0" fontId="3" fillId="0" borderId="10" xfId="1" applyFont="1" applyBorder="1"/>
    <xf numFmtId="0" fontId="2" fillId="0" borderId="1" xfId="1" applyFont="1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23" sqref="F23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4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H17" sqref="H1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2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1261</v>
      </c>
      <c r="H223" s="2" t="str">
        <f>VLOOKUP(Table9[[#This Row],[نام شخص کارشناس نظارت]],Table1[],3,0)</f>
        <v>کارشناس مکانیک نظارت (1)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D14" sqref="D1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F16" sqref="F16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33.42578125" bestFit="1" customWidth="1"/>
    <col min="7" max="7" width="11.8554687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465</v>
      </c>
      <c r="H162" s="2" t="str">
        <f>VLOOKUP(Table11[[#This Row],[نام شخص کارشناس نظارت]],Table1[],3,0)</f>
        <v>کارشناس تاسیسات نظارت (1)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34</v>
      </c>
      <c r="H163" s="2" t="str">
        <f>VLOOKUP(Table11[[#This Row],[نام شخص کارشناس نظارت]],Table1[],3,0)</f>
        <v>کارشناس تاسیسات نظارت (3)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1663</v>
      </c>
      <c r="F178" s="2" t="str">
        <f>VLOOKUP(Table11[[#This Row],[نام کارشناس دفتر فنی]],Table1[],3,0)</f>
        <v>کارشناس بازرسی وبرنامه ریزی تعمیرات مکانیک(7)</v>
      </c>
      <c r="G178" s="2" t="s">
        <v>34</v>
      </c>
      <c r="H178" s="2" t="str">
        <f>VLOOKUP(Table11[[#This Row],[نام شخص کارشناس نظارت]],Table1[],3,0)</f>
        <v>کارشناس تاسیسات نظارت (3)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1663</v>
      </c>
      <c r="F179" s="2" t="str">
        <f>VLOOKUP(Table11[[#This Row],[نام کارشناس دفتر فنی]],Table1[],3,0)</f>
        <v>کارشناس بازرسی وبرنامه ریزی تعمیرات مکانیک(7)</v>
      </c>
      <c r="G179" s="2" t="s">
        <v>34</v>
      </c>
      <c r="H179" s="2" t="str">
        <f>VLOOKUP(Table11[[#This Row],[نام شخص کارشناس نظارت]],Table1[],3,0)</f>
        <v>کارشناس تاسیسات نظارت (3)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1663</v>
      </c>
      <c r="F180" s="2" t="str">
        <f>VLOOKUP(Table11[[#This Row],[نام کارشناس دفتر فنی]],Table1[],3,0)</f>
        <v>کارشناس بازرسی وبرنامه ریزی تعمیرات مکانیک(7)</v>
      </c>
      <c r="G180" s="2" t="s">
        <v>34</v>
      </c>
      <c r="H180" s="2" t="str">
        <f>VLOOKUP(Table11[[#This Row],[نام شخص کارشناس نظارت]],Table1[],3,0)</f>
        <v>کارشناس تاسیسات نظارت (3)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1663</v>
      </c>
      <c r="F181" s="2" t="str">
        <f>VLOOKUP(Table11[[#This Row],[نام کارشناس دفتر فنی]],Table1[],3,0)</f>
        <v>کارشناس بازرسی وبرنامه ریزی تعمیرات مکانیک(7)</v>
      </c>
      <c r="G181" s="2" t="s">
        <v>34</v>
      </c>
      <c r="H181" s="2" t="str">
        <f>VLOOKUP(Table11[[#This Row],[نام شخص کارشناس نظارت]],Table1[],3,0)</f>
        <v>کارشناس تاسیسات نظارت (3)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1663</v>
      </c>
      <c r="F182" s="2" t="str">
        <f>VLOOKUP(Table11[[#This Row],[نام کارشناس دفتر فنی]],Table1[],3,0)</f>
        <v>کارشناس بازرسی وبرنامه ریزی تعمیرات مکانیک(7)</v>
      </c>
      <c r="G182" s="2" t="s">
        <v>34</v>
      </c>
      <c r="H182" s="2" t="str">
        <f>VLOOKUP(Table11[[#This Row],[نام شخص کارشناس نظارت]],Table1[],3,0)</f>
        <v>کارشناس تاسیسات نظارت (3)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1663</v>
      </c>
      <c r="F183" s="2" t="str">
        <f>VLOOKUP(Table11[[#This Row],[نام کارشناس دفتر فنی]],Table1[],3,0)</f>
        <v>کارشناس بازرسی وبرنامه ریزی تعمیرات مکانیک(7)</v>
      </c>
      <c r="G183" s="2" t="s">
        <v>34</v>
      </c>
      <c r="H183" s="2" t="str">
        <f>VLOOKUP(Table11[[#This Row],[نام شخص کارشناس نظارت]],Table1[],3,0)</f>
        <v>کارشناس تاسیسات نظارت (3)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1663</v>
      </c>
      <c r="F184" s="2" t="str">
        <f>VLOOKUP(Table11[[#This Row],[نام کارشناس دفتر فنی]],Table1[],3,0)</f>
        <v>کارشناس بازرسی وبرنامه ریزی تعمیرات مکانیک(7)</v>
      </c>
      <c r="G184" s="2" t="s">
        <v>34</v>
      </c>
      <c r="H184" s="2" t="str">
        <f>VLOOKUP(Table11[[#This Row],[نام شخص کارشناس نظارت]],Table1[],3,0)</f>
        <v>کارشناس تاسیسات نظارت (3)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1663</v>
      </c>
      <c r="F185" s="2" t="str">
        <f>VLOOKUP(Table11[[#This Row],[نام کارشناس دفتر فنی]],Table1[],3,0)</f>
        <v>کارشناس بازرسی وبرنامه ریزی تعمیرات مکانیک(7)</v>
      </c>
      <c r="G185" s="2" t="s">
        <v>34</v>
      </c>
      <c r="H185" s="2" t="str">
        <f>VLOOKUP(Table11[[#This Row],[نام شخص کارشناس نظارت]],Table1[],3,0)</f>
        <v>کارشناس تاسیسات نظارت (3)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1663</v>
      </c>
      <c r="F186" s="2" t="str">
        <f>VLOOKUP(Table11[[#This Row],[نام کارشناس دفتر فنی]],Table1[],3,0)</f>
        <v>کارشناس بازرسی وبرنامه ریزی تعمیرات مکانیک(7)</v>
      </c>
      <c r="G186" s="2" t="s">
        <v>34</v>
      </c>
      <c r="H186" s="2" t="str">
        <f>VLOOKUP(Table11[[#This Row],[نام شخص کارشناس نظارت]],Table1[],3,0)</f>
        <v>کارشناس تاسیسات نظارت (3)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1663</v>
      </c>
      <c r="F512" s="2" t="str">
        <f>VLOOKUP(Table11[[#This Row],[نام کارشناس دفتر فنی]],Table1[],3,0)</f>
        <v>کارشناس بازرسی وبرنامه ریزی تعمیرات مکانیک(7)</v>
      </c>
      <c r="G512" s="2" t="s">
        <v>34</v>
      </c>
      <c r="H512" s="2" t="str">
        <f>VLOOKUP(Table11[[#This Row],[نام شخص کارشناس نظارت]],Table1[],3,0)</f>
        <v>کارشناس تاسیسات نظارت (3)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34</v>
      </c>
      <c r="H513" s="2" t="str">
        <f>VLOOKUP(Table11[[#This Row],[نام شخص کارشناس نظارت]],Table1[],3,0)</f>
        <v>کارشناس تاسیسات نظارت (3)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34</v>
      </c>
      <c r="H514" s="2" t="str">
        <f>VLOOKUP(Table11[[#This Row],[نام شخص کارشناس نظارت]],Table1[],3,0)</f>
        <v>کارشناس تاسیسات نظارت (3)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339</v>
      </c>
      <c r="F590" s="2" t="str">
        <f>VLOOKUP(Table11[[#This Row],[نام کارشناس دفتر فنی]],Table1[],3,0)</f>
        <v>کارشناس بازرسی وبرنامه ریزی تعمیرات مکانیک(5)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339</v>
      </c>
      <c r="F591" s="2" t="str">
        <f>VLOOKUP(Table11[[#This Row],[نام کارشناس دفتر فنی]],Table1[],3,0)</f>
        <v>کارشناس بازرسی وبرنامه ریزی تعمیرات مکانیک(5)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339</v>
      </c>
      <c r="F592" s="2" t="str">
        <f>VLOOKUP(Table11[[#This Row],[نام کارشناس دفتر فنی]],Table1[],3,0)</f>
        <v>کارشناس بازرسی وبرنامه ریزی تعمیرات مکانیک(5)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L13" sqref="L13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25.42578125" customWidth="1"/>
    <col min="7" max="7" width="22.42578125" customWidth="1"/>
    <col min="8" max="8" width="27.140625" customWidth="1"/>
    <col min="9" max="9" width="1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29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29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29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29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29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29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29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29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29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29" t="s">
        <v>2686</v>
      </c>
      <c r="C499" s="12" t="s">
        <v>2686</v>
      </c>
      <c r="D499" s="2" t="s">
        <v>3873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29" t="s">
        <v>2700</v>
      </c>
      <c r="C506" s="29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29" t="s">
        <v>2712</v>
      </c>
      <c r="C512" s="12" t="s">
        <v>2712</v>
      </c>
      <c r="D512" s="2" t="s">
        <v>3873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29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29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29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29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29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29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29" t="s">
        <v>3033</v>
      </c>
      <c r="C673" s="29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29" t="s">
        <v>3059</v>
      </c>
      <c r="C686" s="12" t="s">
        <v>3059</v>
      </c>
      <c r="D686" s="2" t="s">
        <v>3873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29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2" t="str">
        <f>VLOOKUP(Table4[[#This Row],[نام شخص کارشناس نظارت]],Table1[],3,0)</f>
        <v>کارشناس برق و ابزار دقیق نظارت (3)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29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1287</v>
      </c>
      <c r="H721" s="2" t="str">
        <f>VLOOKUP(Table4[[#This Row],[نام شخص کارشناس نظارت]],Table1[],3,0)</f>
        <v>کارشناس برق و ابزار دقیق نظارت (3)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29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29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29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29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29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1287</v>
      </c>
      <c r="H729" s="2" t="str">
        <f>VLOOKUP(Table4[[#This Row],[نام شخص کارشناس نظارت]],Table1[],3,0)</f>
        <v>کارشناس برق و ابزار دقیق نظارت (3)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1287</v>
      </c>
      <c r="H730" s="2" t="str">
        <f>VLOOKUP(Table4[[#This Row],[نام شخص کارشناس نظارت]],Table1[],3,0)</f>
        <v>کارشناس برق و ابزار دقیق نظارت (3)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1287</v>
      </c>
      <c r="H731" s="2" t="str">
        <f>VLOOKUP(Table4[[#This Row],[نام شخص کارشناس نظارت]],Table1[],3,0)</f>
        <v>کارشناس برق و ابزار دقیق نظارت (3)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1287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1287</v>
      </c>
      <c r="H733" s="2" t="str">
        <f>VLOOKUP(Table4[[#This Row],[نام شخص کارشناس نظارت]],Table1[],3,0)</f>
        <v>کارشناس برق و ابزار دقیق نظارت (3)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29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1287</v>
      </c>
      <c r="H734" s="2" t="str">
        <f>VLOOKUP(Table4[[#This Row],[نام شخص کارشناس نظارت]],Table1[],3,0)</f>
        <v>کارشناس برق و ابزار دقیق نظارت (3)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29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1287</v>
      </c>
      <c r="H735" s="2" t="str">
        <f>VLOOKUP(Table4[[#This Row],[نام شخص کارشناس نظارت]],Table1[],3,0)</f>
        <v>کارشناس برق و ابزار دقیق نظارت (3)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1287</v>
      </c>
      <c r="H736" s="2" t="str">
        <f>VLOOKUP(Table4[[#This Row],[نام شخص کارشناس نظارت]],Table1[],3,0)</f>
        <v>کارشناس برق و ابزار دقیق نظارت (3)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VLOOKUP(Table4[[#This Row],[نام شخص کارشناس نظارت]],Table1[],3,0)</f>
        <v>کارشناس برق و ابزار دقیق نظارت (3)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29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29" t="s">
        <v>3177</v>
      </c>
      <c r="C741" s="29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29" t="s">
        <v>3179</v>
      </c>
      <c r="C742" s="29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29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29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29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29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633</v>
      </c>
      <c r="F1083" s="2" t="str">
        <f>VLOOKUP(Table4[[#This Row],[نام کارشناس دفتر فنی]],Table1[],3,0)</f>
        <v>کارشناس بازرسی وبرنامه ریزی تعمیرات برق وابزاردقیق(2)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E1100" sqref="E1100"/>
    </sheetView>
  </sheetViews>
  <sheetFormatPr defaultColWidth="8.42578125" defaultRowHeight="15" x14ac:dyDescent="0.25"/>
  <cols>
    <col min="2" max="2" width="26.285156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29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29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29" t="s">
        <v>2686</v>
      </c>
      <c r="C499" s="12" t="s">
        <v>2686</v>
      </c>
      <c r="D499" s="2" t="s">
        <v>3875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29" t="s">
        <v>2712</v>
      </c>
      <c r="C512" s="12" t="s">
        <v>2712</v>
      </c>
      <c r="D512" s="2" t="s">
        <v>3875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2" t="str">
        <f>VLOOKUP(Table5[[#This Row],[نام شخص کارشناس نظارت]],Table1[],3,0)</f>
        <v>کارشناس برق و ابزار دقیق نظارت (3)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2" t="str">
        <f>VLOOKUP(Table5[[#This Row],[نام شخص کارشناس نظارت]],Table1[],3,0)</f>
        <v>کارشناس برق و ابزار دقیق نظارت (3)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VLOOKUP(Table5[[#This Row],[نام شخص کارشناس نظارت]],Table1[],3,0)</f>
        <v>کارشناس برق و ابزار دقیق نظارت (3)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VLOOKUP(Table5[[#This Row],[نام شخص کارشناس نظارت]],Table1[],3,0)</f>
        <v>کارشناس برق و ابزار دقیق نظارت (3)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VLOOKUP(Table5[[#This Row],[نام شخص کارشناس نظارت]],Table1[],3,0)</f>
        <v>کارشناس برق و ابزار دقیق نظارت (3)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VLOOKUP(Table5[[#This Row],[نام شخص کارشناس نظارت]],Table1[],3,0)</f>
        <v>کارشناس برق و ابزار دقیق نظارت (3)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VLOOKUP(Table5[[#This Row],[نام شخص کارشناس نظارت]],Table1[],3,0)</f>
        <v>کارشناس برق و ابزار دقیق نظارت (3)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2" t="str">
        <f>VLOOKUP(Table5[[#This Row],[نام شخص کارشناس نظارت]],Table1[],3,0)</f>
        <v>کارشناس برق و ابزار دقیق نظارت (3)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1287</v>
      </c>
      <c r="H721" s="2" t="str">
        <f>VLOOKUP(Table5[[#This Row],[نام شخص کارشناس نظارت]],Table1[],3,0)</f>
        <v>کارشناس برق و ابزار دقیق نظارت (3)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1287</v>
      </c>
      <c r="H729" s="2" t="str">
        <f>VLOOKUP(Table5[[#This Row],[نام شخص کارشناس نظارت]],Table1[],3,0)</f>
        <v>کارشناس برق و ابزار دقیق نظارت (3)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1287</v>
      </c>
      <c r="H730" s="2" t="str">
        <f>VLOOKUP(Table5[[#This Row],[نام شخص کارشناس نظارت]],Table1[],3,0)</f>
        <v>کارشناس برق و ابزار دقیق نظارت (3)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1287</v>
      </c>
      <c r="H731" s="2" t="str">
        <f>VLOOKUP(Table5[[#This Row],[نام شخص کارشناس نظارت]],Table1[],3,0)</f>
        <v>کارشناس برق و ابزار دقیق نظارت (3)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1287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1287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1287</v>
      </c>
      <c r="H734" s="2" t="str">
        <f>VLOOKUP(Table5[[#This Row],[نام شخص کارشناس نظارت]],Table1[],3,0)</f>
        <v>کارشناس برق و ابزار دقیق نظارت (3)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1287</v>
      </c>
      <c r="H735" s="2" t="str">
        <f>VLOOKUP(Table5[[#This Row],[نام شخص کارشناس نظارت]],Table1[],3,0)</f>
        <v>کارشناس برق و ابزار دقیق نظارت (3)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1287</v>
      </c>
      <c r="H736" s="2" t="str">
        <f>VLOOKUP(Table5[[#This Row],[نام شخص کارشناس نظارت]],Table1[],3,0)</f>
        <v>کارشناس برق و ابزار دقیق نظارت (3)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29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29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621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447</v>
      </c>
      <c r="F856" s="2" t="str">
        <f>VLOOKUP(Table5[[#This Row],[نام کارشناس دفتر فنی]],Table1[],3,0)</f>
        <v>کارشناس بازرسی وبرنامه ریزی تعمیرات برق وابزاردقیق(1)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633</v>
      </c>
      <c r="F1056" s="2" t="str">
        <f>VLOOKUP(Table5[[#This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633</v>
      </c>
      <c r="F1057" s="2" t="str">
        <f>VLOOKUP(Table5[[#This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633</v>
      </c>
      <c r="F1058" s="2" t="str">
        <f>VLOOKUP(Table5[[#This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633</v>
      </c>
      <c r="F1059" s="2" t="str">
        <f>VLOOKUP(Table5[[#This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633</v>
      </c>
      <c r="F1060" s="2" t="str">
        <f>VLOOKUP(Table5[[#This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633</v>
      </c>
      <c r="F1061" s="2" t="str">
        <f>VLOOKUP(Table5[[#This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633</v>
      </c>
      <c r="F1062" s="2" t="str">
        <f>VLOOKUP(Table5[[#This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633</v>
      </c>
      <c r="F1063" s="2" t="str">
        <f>VLOOKUP(Table5[[#This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633</v>
      </c>
      <c r="F1064" s="2" t="str">
        <f>VLOOKUP(Table5[[#This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633</v>
      </c>
      <c r="F1065" s="2" t="str">
        <f>VLOOKUP(Table5[[#This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633</v>
      </c>
      <c r="F1066" s="2" t="str">
        <f>VLOOKUP(Table5[[#This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633</v>
      </c>
      <c r="F1067" s="2" t="str">
        <f>VLOOKUP(Table5[[#This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633</v>
      </c>
      <c r="F1068" s="2" t="str">
        <f>VLOOKUP(Table5[[#This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633</v>
      </c>
      <c r="F1069" s="2" t="str">
        <f>VLOOKUP(Table5[[#This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633</v>
      </c>
      <c r="F1070" s="2" t="str">
        <f>VLOOKUP(Table5[[#This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633</v>
      </c>
      <c r="F1071" s="2" t="str">
        <f>VLOOKUP(Table5[[#This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633</v>
      </c>
      <c r="F1072" s="2" t="str">
        <f>VLOOKUP(Table5[[#This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633</v>
      </c>
      <c r="F1073" s="2" t="str">
        <f>VLOOKUP(Table5[[#This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633</v>
      </c>
      <c r="F1074" s="2" t="str">
        <f>VLOOKUP(Table5[[#This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633</v>
      </c>
      <c r="F1075" s="2" t="str">
        <f>VLOOKUP(Table5[[#This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633</v>
      </c>
      <c r="F1076" s="2" t="str">
        <f>VLOOKUP(Table5[[#This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633</v>
      </c>
      <c r="F1077" s="2" t="str">
        <f>VLOOKUP(Table5[[#This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633</v>
      </c>
      <c r="F1078" s="2" t="str">
        <f>VLOOKUP(Table5[[#This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633</v>
      </c>
      <c r="F1079" s="2" t="str">
        <f>VLOOKUP(Table5[[#This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633</v>
      </c>
      <c r="F1080" s="2" t="str">
        <f>VLOOKUP(Table5[[#This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633</v>
      </c>
      <c r="F1081" s="2" t="str">
        <f>VLOOKUP(Table5[[#This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633</v>
      </c>
      <c r="F1082" s="2" t="str">
        <f>VLOOKUP(Table5[[#This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633</v>
      </c>
      <c r="F1083" s="2" t="str">
        <f>VLOOKUP(Table5[[#This Row],[نام کارشناس دفتر فنی]],Table1[],3,0)</f>
        <v>کارشناس بازرسی وبرنامه ریزی تعمیرات برق وابزاردقیق(2)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633</v>
      </c>
      <c r="F1084" s="2" t="str">
        <f>VLOOKUP(Table5[[#This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447</v>
      </c>
      <c r="F1085" s="2" t="str">
        <f>VLOOKUP(Table5[[#This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447</v>
      </c>
      <c r="F1087" s="2" t="str">
        <f>VLOOKUP(Table5[[#This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447</v>
      </c>
      <c r="F1088" s="2" t="str">
        <f>VLOOKUP(Table5[[#This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447</v>
      </c>
      <c r="F1089" s="2" t="str">
        <f>VLOOKUP(Table5[[#This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447</v>
      </c>
      <c r="F1090" s="2" t="str">
        <f>VLOOKUP(Table5[[#This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447</v>
      </c>
      <c r="F1091" s="2" t="str">
        <f>VLOOKUP(Table5[[#This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447</v>
      </c>
      <c r="F1092" s="2" t="str">
        <f>VLOOKUP(Table5[[#This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621</v>
      </c>
      <c r="F1093" s="2" t="str">
        <f>VLOOKUP(Table5[[#This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621</v>
      </c>
      <c r="F1094" s="2" t="str">
        <f>VLOOKUP(Table5[[#This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621</v>
      </c>
      <c r="F1095" s="2" t="str">
        <f>VLOOKUP(Table5[[#This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621</v>
      </c>
      <c r="F1096" s="24" t="str">
        <f>VLOOKUP(Table5[[#This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topLeftCell="A427" zoomScaleNormal="100" workbookViewId="0">
      <selection activeCell="B449" sqref="B449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29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1625</v>
      </c>
      <c r="H192" s="4" t="str">
        <f>VLOOKUP(Table1113[[#This Row],[نام شخص کارشناس نظارت]],Table1[],3,0)</f>
        <v>کارشناس ناظر برق و ابزار دقیق چادرملو 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1625</v>
      </c>
      <c r="H193" s="4" t="str">
        <f>VLOOKUP(Table1113[[#This Row],[نام شخص کارشناس نظارت]],Table1[],3,0)</f>
        <v>کارشناس ناظر برق و ابزار دقیق چادرملو 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29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29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29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29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29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29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29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29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29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29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29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621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29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29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29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1099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26" t="s">
        <v>4006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29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1625</v>
      </c>
      <c r="H699" s="4" t="str">
        <f>VLOOKUP(Table1113[[#This Row],[نام شخص کارشناس نظارت]],Table1[],3,0)</f>
        <v>کارشناس ناظر برق و ابزار دقیق چادرملو 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1625</v>
      </c>
      <c r="H700" s="4" t="str">
        <f>VLOOKUP(Table1113[[#This Row],[نام شخص کارشناس نظارت]],Table1[],3,0)</f>
        <v>کارشناس ناظر برق و ابزار دقیق چادرملو 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1625</v>
      </c>
      <c r="H701" s="4" t="str">
        <f>VLOOKUP(Table1113[[#This Row],[نام شخص کارشناس نظارت]],Table1[],3,0)</f>
        <v>کارشناس ناظر برق و ابزار دقیق چادرملو 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1625</v>
      </c>
      <c r="H702" s="4" t="str">
        <f>VLOOKUP(Table1113[[#This Row],[نام شخص کارشناس نظارت]],Table1[],3,0)</f>
        <v>کارشناس ناظر برق و ابزار دقیق چادرملو 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1625</v>
      </c>
      <c r="H703" s="4" t="str">
        <f>VLOOKUP(Table1113[[#This Row],[نام شخص کارشناس نظارت]],Table1[],3,0)</f>
        <v>کارشناس ناظر برق و ابزار دقیق چادرملو 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1625</v>
      </c>
      <c r="H704" s="4" t="str">
        <f>VLOOKUP(Table1113[[#This Row],[نام شخص کارشناس نظارت]],Table1[],3,0)</f>
        <v>کارشناس ناظر برق و ابزار دقیق چادرملو 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1287</v>
      </c>
      <c r="H721" s="4" t="str">
        <f>VLOOKUP(Table1113[[#This Row],[نام شخص کارشناس نظارت]],Table1[],3,0)</f>
        <v>کارشناس برق و ابزار دقیق نظارت (3)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29" t="s">
        <v>3960</v>
      </c>
      <c r="C722" s="26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26" t="s">
        <v>3961</v>
      </c>
      <c r="C723" s="29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26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26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1287</v>
      </c>
      <c r="H729" s="4" t="str">
        <f>VLOOKUP(Table1113[[#This Row],[نام شخص کارشناس نظارت]],Table1[],3,0)</f>
        <v>کارشناس برق و ابزار دقیق نظارت (3)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1287</v>
      </c>
      <c r="H730" s="4" t="str">
        <f>VLOOKUP(Table1113[[#This Row],[نام شخص کارشناس نظارت]],Table1[],3,0)</f>
        <v>کارشناس برق و ابزار دقیق نظارت (3)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1287</v>
      </c>
      <c r="H731" s="4" t="str">
        <f>VLOOKUP(Table1113[[#This Row],[نام شخص کارشناس نظارت]],Table1[],3,0)</f>
        <v>کارشناس برق و ابزار دقیق نظارت (3)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29" t="s">
        <v>3156</v>
      </c>
      <c r="C732" s="26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1287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1287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1287</v>
      </c>
      <c r="H734" s="4" t="str">
        <f>VLOOKUP(Table1113[[#This Row],[نام شخص کارشناس نظارت]],Table1[],3,0)</f>
        <v>کارشناس برق و ابزار دقیق نظارت (3)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26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1287</v>
      </c>
      <c r="H735" s="4" t="str">
        <f>VLOOKUP(Table1113[[#This Row],[نام شخص کارشناس نظارت]],Table1[],3,0)</f>
        <v>کارشناس برق و ابزار دقیق نظارت (3)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1287</v>
      </c>
      <c r="H736" s="4" t="str">
        <f>VLOOKUP(Table1113[[#This Row],[نام شخص کارشناس نظارت]],Table1[],3,0)</f>
        <v>کارشناس برق و ابزار دقیق نظارت (3)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26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29" t="s">
        <v>3196</v>
      </c>
      <c r="C750" s="26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26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26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29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29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28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447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26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29" t="s">
        <v>3997</v>
      </c>
      <c r="C886" s="12" t="s">
        <v>3997</v>
      </c>
      <c r="D886" s="2" t="s">
        <v>3877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633</v>
      </c>
      <c r="F1082" s="2" t="str">
        <f>VLOOKUP(Table1113[[#This Row],[نام کارشناس دفتر فنی]],Table1[],3,0)</f>
        <v>کارشناس بازرسی وبرنامه ریزی تعمیرات برق وابزاردقیق(2)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633</v>
      </c>
      <c r="F1083" s="2" t="str">
        <f>VLOOKUP(Table1113[[#This Row],[نام کارشناس دفتر فنی]],Table1[],3,0)</f>
        <v>کارشناس بازرسی وبرنامه ریزی تعمیرات برق وابزاردقیق(2)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26" t="s">
        <v>3844</v>
      </c>
      <c r="D1084" s="2" t="s">
        <v>3877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26" t="s">
        <v>3846</v>
      </c>
      <c r="D1085" s="2" t="s">
        <v>3877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27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محمد وفایی فر</cp:lastModifiedBy>
  <cp:revision>1</cp:revision>
  <dcterms:created xsi:type="dcterms:W3CDTF">2022-12-03T14:20:49Z</dcterms:created>
  <dcterms:modified xsi:type="dcterms:W3CDTF">2024-02-24T23:47:02Z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