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ldshutdown_daily_progress_report\"/>
    </mc:Choice>
  </mc:AlternateContent>
  <xr:revisionPtr revIDLastSave="0" documentId="13_ncr:1_{185E2D78-D2CB-4E9F-8A56-5C0EB227B192}" xr6:coauthVersionLast="47" xr6:coauthVersionMax="47" xr10:uidLastSave="{00000000-0000-0000-0000-000000000000}"/>
  <bookViews>
    <workbookView xWindow="-120" yWindow="-120" windowWidth="21840" windowHeight="13140" xr2:uid="{60583983-896B-4EDD-BC67-4ACFA980BE1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93" i="1" l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R93" i="1"/>
  <c r="S93" i="1"/>
  <c r="T93" i="1"/>
  <c r="H6" i="1"/>
  <c r="H12" i="1"/>
  <c r="H14" i="1"/>
  <c r="H15" i="1"/>
  <c r="H16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C93" i="1"/>
  <c r="D6" i="1" s="1"/>
  <c r="H7" i="1"/>
  <c r="H3" i="1"/>
  <c r="H4" i="1"/>
  <c r="H5" i="1"/>
  <c r="H8" i="1"/>
  <c r="H9" i="1"/>
  <c r="H2" i="1"/>
  <c r="D17" i="1" l="1"/>
  <c r="D13" i="1"/>
  <c r="D92" i="1"/>
  <c r="D89" i="1"/>
  <c r="D84" i="1"/>
  <c r="D78" i="1"/>
  <c r="D73" i="1"/>
  <c r="D68" i="1"/>
  <c r="D61" i="1"/>
  <c r="D53" i="1"/>
  <c r="D45" i="1"/>
  <c r="D37" i="1"/>
  <c r="D29" i="1"/>
  <c r="D21" i="1"/>
  <c r="D88" i="1"/>
  <c r="D82" i="1"/>
  <c r="D77" i="1"/>
  <c r="D72" i="1"/>
  <c r="D66" i="1"/>
  <c r="D60" i="1"/>
  <c r="D52" i="1"/>
  <c r="D44" i="1"/>
  <c r="D36" i="1"/>
  <c r="D28" i="1"/>
  <c r="D20" i="1"/>
  <c r="D86" i="1"/>
  <c r="D81" i="1"/>
  <c r="D76" i="1"/>
  <c r="D70" i="1"/>
  <c r="D65" i="1"/>
  <c r="D57" i="1"/>
  <c r="D49" i="1"/>
  <c r="D41" i="1"/>
  <c r="D33" i="1"/>
  <c r="D25" i="1"/>
  <c r="D12" i="1"/>
  <c r="D85" i="1"/>
  <c r="D80" i="1"/>
  <c r="D74" i="1"/>
  <c r="D69" i="1"/>
  <c r="D64" i="1"/>
  <c r="D56" i="1"/>
  <c r="D48" i="1"/>
  <c r="D40" i="1"/>
  <c r="D32" i="1"/>
  <c r="D24" i="1"/>
  <c r="D16" i="1"/>
  <c r="D91" i="1"/>
  <c r="D2" i="1"/>
  <c r="D87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7" i="1"/>
  <c r="D90" i="1"/>
  <c r="D8" i="1"/>
  <c r="D11" i="1"/>
  <c r="D10" i="1"/>
  <c r="D9" i="1"/>
  <c r="D4" i="1"/>
  <c r="D3" i="1"/>
  <c r="D5" i="1"/>
  <c r="G93" i="1" l="1"/>
  <c r="D93" i="1"/>
  <c r="M93" i="1"/>
  <c r="Q93" i="1" l="1"/>
  <c r="L93" i="1"/>
  <c r="P93" i="1"/>
  <c r="J93" i="1"/>
  <c r="N93" i="1"/>
  <c r="O93" i="1"/>
  <c r="K93" i="1"/>
  <c r="AS93" i="1"/>
  <c r="I93" i="1"/>
  <c r="I94" i="1" s="1"/>
  <c r="J94" i="1" l="1"/>
  <c r="K94" i="1" s="1"/>
  <c r="L94" i="1" s="1"/>
  <c r="M94" i="1" s="1"/>
  <c r="N94" i="1" s="1"/>
  <c r="O94" i="1" s="1"/>
  <c r="P94" i="1" s="1"/>
  <c r="Q94" i="1" s="1"/>
  <c r="AS94" i="1" l="1"/>
  <c r="R94" i="1"/>
  <c r="S94" i="1" s="1"/>
  <c r="T94" i="1" s="1"/>
  <c r="U94" i="1" s="1"/>
  <c r="V94" i="1" s="1"/>
  <c r="W94" i="1" s="1"/>
  <c r="X94" i="1" s="1"/>
  <c r="Y94" i="1" s="1"/>
  <c r="Z94" i="1" s="1"/>
  <c r="AA94" i="1" s="1"/>
  <c r="AB94" i="1" s="1"/>
  <c r="AC94" i="1" s="1"/>
  <c r="AD94" i="1" s="1"/>
  <c r="AE94" i="1" s="1"/>
  <c r="AF94" i="1" s="1"/>
  <c r="AG94" i="1" s="1"/>
  <c r="AH94" i="1" s="1"/>
  <c r="AI94" i="1" s="1"/>
  <c r="AJ94" i="1" s="1"/>
  <c r="AK94" i="1" s="1"/>
  <c r="AL94" i="1" s="1"/>
  <c r="AM94" i="1" s="1"/>
  <c r="AN94" i="1" s="1"/>
  <c r="AO94" i="1" s="1"/>
  <c r="AP94" i="1" s="1"/>
  <c r="AQ94" i="1" s="1"/>
  <c r="AR94" i="1" s="1"/>
</calcChain>
</file>

<file path=xl/sharedStrings.xml><?xml version="1.0" encoding="utf-8"?>
<sst xmlns="http://schemas.openxmlformats.org/spreadsheetml/2006/main" count="149" uniqueCount="140">
  <si>
    <t>task1</t>
  </si>
  <si>
    <t>task2</t>
  </si>
  <si>
    <t>task3</t>
  </si>
  <si>
    <t>task4</t>
  </si>
  <si>
    <t>task5</t>
  </si>
  <si>
    <t>task6</t>
  </si>
  <si>
    <t>task7</t>
  </si>
  <si>
    <t>task8</t>
  </si>
  <si>
    <t>task9</t>
  </si>
  <si>
    <t>task10</t>
  </si>
  <si>
    <t>Tasks</t>
  </si>
  <si>
    <t>نفر-ساعت</t>
  </si>
  <si>
    <t>درصد نفر-ساعت</t>
  </si>
  <si>
    <t>start</t>
  </si>
  <si>
    <t>end</t>
  </si>
  <si>
    <t>duration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</si>
  <si>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</si>
  <si>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</si>
  <si>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</si>
  <si>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</si>
  <si>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</si>
  <si>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</si>
  <si>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</si>
  <si>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</si>
  <si>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</si>
  <si>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</si>
  <si>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درصد تجمیعی</t>
  </si>
  <si>
    <t>درصد روزانه</t>
  </si>
  <si>
    <t>درصد واقعی تجمیعی</t>
  </si>
  <si>
    <t>comp</t>
  </si>
  <si>
    <t>task11</t>
  </si>
  <si>
    <t>task12</t>
  </si>
  <si>
    <t>task13</t>
  </si>
  <si>
    <t>task14</t>
  </si>
  <si>
    <t>task15</t>
  </si>
  <si>
    <t>task16</t>
  </si>
  <si>
    <t>task17</t>
  </si>
  <si>
    <t>task19</t>
  </si>
  <si>
    <t>task20</t>
  </si>
  <si>
    <t>task21</t>
  </si>
  <si>
    <t>task22</t>
  </si>
  <si>
    <t>task23</t>
  </si>
  <si>
    <t>task24</t>
  </si>
  <si>
    <t>task25</t>
  </si>
  <si>
    <t>task26</t>
  </si>
  <si>
    <t>task27</t>
  </si>
  <si>
    <t>task28</t>
  </si>
  <si>
    <t>ش.درخواست</t>
  </si>
  <si>
    <t>task29</t>
  </si>
  <si>
    <t>task30</t>
  </si>
  <si>
    <t>task31</t>
  </si>
  <si>
    <t>task32</t>
  </si>
  <si>
    <t>task33</t>
  </si>
  <si>
    <t>task34</t>
  </si>
  <si>
    <t>task35</t>
  </si>
  <si>
    <t>task36</t>
  </si>
  <si>
    <t>task37</t>
  </si>
  <si>
    <t>task38</t>
  </si>
  <si>
    <t>task39</t>
  </si>
  <si>
    <t>task40</t>
  </si>
  <si>
    <t>task41</t>
  </si>
  <si>
    <t>task42</t>
  </si>
  <si>
    <t>task43</t>
  </si>
  <si>
    <t>task44</t>
  </si>
  <si>
    <t>task45</t>
  </si>
  <si>
    <t>task46</t>
  </si>
  <si>
    <t>task47</t>
  </si>
  <si>
    <t>task48</t>
  </si>
  <si>
    <t>task49</t>
  </si>
  <si>
    <t>task50</t>
  </si>
  <si>
    <t>task51</t>
  </si>
  <si>
    <t>task52</t>
  </si>
  <si>
    <t>task53</t>
  </si>
  <si>
    <t>task54</t>
  </si>
  <si>
    <t>task55</t>
  </si>
  <si>
    <t>task56</t>
  </si>
  <si>
    <t>task57</t>
  </si>
  <si>
    <t>task58</t>
  </si>
  <si>
    <t>task59</t>
  </si>
  <si>
    <t>task60</t>
  </si>
  <si>
    <t>task61</t>
  </si>
  <si>
    <t>task62</t>
  </si>
  <si>
    <t>task63</t>
  </si>
  <si>
    <t>task64</t>
  </si>
  <si>
    <t>task65</t>
  </si>
  <si>
    <t>task66</t>
  </si>
  <si>
    <t>task67</t>
  </si>
  <si>
    <t>task68</t>
  </si>
  <si>
    <t>task69</t>
  </si>
  <si>
    <t>task70</t>
  </si>
  <si>
    <t>task71</t>
  </si>
  <si>
    <t>task72</t>
  </si>
  <si>
    <t>task73</t>
  </si>
  <si>
    <t>task74</t>
  </si>
  <si>
    <t>task75</t>
  </si>
  <si>
    <t>task76</t>
  </si>
  <si>
    <t>task77</t>
  </si>
  <si>
    <t>task78</t>
  </si>
  <si>
    <t>task79</t>
  </si>
  <si>
    <t>task80</t>
  </si>
  <si>
    <t>task81</t>
  </si>
  <si>
    <t>task82</t>
  </si>
  <si>
    <t>task83</t>
  </si>
  <si>
    <t>task84</t>
  </si>
  <si>
    <t>task85</t>
  </si>
  <si>
    <t>task86</t>
  </si>
  <si>
    <t>task87</t>
  </si>
  <si>
    <t>task88</t>
  </si>
  <si>
    <t>task89</t>
  </si>
  <si>
    <t>task90</t>
  </si>
  <si>
    <t>task91</t>
  </si>
  <si>
    <t>task92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</si>
  <si>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</si>
  <si>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</si>
  <si>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</si>
  <si>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</si>
  <si>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</si>
  <si>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</si>
  <si>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</si>
  <si>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</si>
  <si>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</si>
  <si>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</si>
  <si>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</si>
  <si>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</si>
  <si>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</si>
  <si>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</si>
  <si>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</si>
  <si>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</si>
  <si>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</si>
  <si>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</si>
  <si>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</si>
  <si>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</si>
  <si>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</si>
  <si>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</si>
  <si>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</si>
  <si>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</si>
  <si>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</si>
  <si>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Day36</t>
  </si>
  <si>
    <t>Day37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</si>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</sst>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6" fillId="5" borderId="4" applyNumberFormat="0" applyAlignment="0" applyProtection="0"/>
  </cellStyleXfs>
  <cellXfs count="22">
    <xf numFmtId="0" fontId="0" fillId="0" borderId="0" xfId="0"/>
    <xf numFmtId="0" fontId="3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0" fontId="3" fillId="2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0" fontId="3" fillId="3" borderId="2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6" fillId="5" borderId="4" xfId="1" applyAlignment="1">
      <alignment horizontal="center" vertical="center"/>
    </xf>
    <xf numFmtId="10" fontId="6" fillId="5" borderId="4" xfId="1" applyNumberForma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0" fontId="2" fillId="0" borderId="3" xfId="0" applyNumberFormat="1" applyFont="1" applyFill="1" applyBorder="1" applyAlignment="1">
      <alignment horizontal="center" vertical="center"/>
    </xf>
    <xf numFmtId="0" fontId="6" fillId="0" borderId="4" xfId="1" applyFill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S-Curve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Sheet1!$I$1:$AS$1</c:f>
              <c:strCache>
                <c:ptCount val="37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  <c:pt idx="4">
                  <c:v>Day5</c:v>
                </c:pt>
                <c:pt idx="5">
                  <c:v>Day6</c:v>
                </c:pt>
                <c:pt idx="6">
                  <c:v>Day7</c:v>
                </c:pt>
                <c:pt idx="7">
                  <c:v>Day8</c:v>
                </c:pt>
                <c:pt idx="8">
                  <c:v>Day9</c:v>
                </c:pt>
                <c:pt idx="9">
                  <c:v>Day10</c:v>
                </c:pt>
                <c:pt idx="10">
                  <c:v>Day11</c:v>
                </c:pt>
                <c:pt idx="11">
                  <c:v>Day12</c:v>
                </c:pt>
                <c:pt idx="12">
                  <c:v>Day13</c:v>
                </c:pt>
                <c:pt idx="13">
                  <c:v>Day14</c:v>
                </c:pt>
                <c:pt idx="14">
                  <c:v>Day15</c:v>
                </c:pt>
                <c:pt idx="15">
                  <c:v>Day16</c:v>
                </c:pt>
                <c:pt idx="16">
                  <c:v>Day17</c:v>
                </c:pt>
                <c:pt idx="17">
                  <c:v>Day18</c:v>
                </c:pt>
                <c:pt idx="18">
                  <c:v>Day19</c:v>
                </c:pt>
                <c:pt idx="19">
                  <c:v>Day20</c:v>
                </c:pt>
                <c:pt idx="20">
                  <c:v>Day21</c:v>
                </c:pt>
                <c:pt idx="21">
                  <c:v>Day22</c:v>
                </c:pt>
                <c:pt idx="22">
                  <c:v>Day23</c:v>
                </c:pt>
                <c:pt idx="23">
                  <c:v>Day24</c:v>
                </c:pt>
                <c:pt idx="24">
                  <c:v>Day25</c:v>
                </c:pt>
                <c:pt idx="25">
                  <c:v>Day26</c:v>
                </c:pt>
                <c:pt idx="26">
                  <c:v>Day27</c:v>
                </c:pt>
                <c:pt idx="27">
                  <c:v>Day28</c:v>
                </c:pt>
                <c:pt idx="28">
                  <c:v>Day29</c:v>
                </c:pt>
                <c:pt idx="29">
                  <c:v>Day30</c:v>
                </c:pt>
                <c:pt idx="30">
                  <c:v>Day31</c:v>
                </c:pt>
                <c:pt idx="31">
                  <c:v>Day32</c:v>
                </c:pt>
                <c:pt idx="32">
                  <c:v>Day33</c:v>
                </c:pt>
                <c:pt idx="33">
                  <c:v>Day34</c:v>
                </c:pt>
                <c:pt idx="34">
                  <c:v>Day35</c:v>
                </c:pt>
                <c:pt idx="35">
                  <c:v>Day36</c:v>
                </c:pt>
                <c:pt idx="36">
                  <c:v>Day37</c:v>
                </c:pt>
              </c:strCache>
            </c:strRef>
          </c:cat>
          <c:val>
            <c:numRef>
              <c:f>Sheet1!$I$94:$AS$94</c:f>
              <c:numCache>
                <c:formatCode>0.00%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B-47E8-A1B8-EC1A3364D4EF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Sheet1!$I$1:$AS$1</c:f>
              <c:strCache>
                <c:ptCount val="37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  <c:pt idx="4">
                  <c:v>Day5</c:v>
                </c:pt>
                <c:pt idx="5">
                  <c:v>Day6</c:v>
                </c:pt>
                <c:pt idx="6">
                  <c:v>Day7</c:v>
                </c:pt>
                <c:pt idx="7">
                  <c:v>Day8</c:v>
                </c:pt>
                <c:pt idx="8">
                  <c:v>Day9</c:v>
                </c:pt>
                <c:pt idx="9">
                  <c:v>Day10</c:v>
                </c:pt>
                <c:pt idx="10">
                  <c:v>Day11</c:v>
                </c:pt>
                <c:pt idx="11">
                  <c:v>Day12</c:v>
                </c:pt>
                <c:pt idx="12">
                  <c:v>Day13</c:v>
                </c:pt>
                <c:pt idx="13">
                  <c:v>Day14</c:v>
                </c:pt>
                <c:pt idx="14">
                  <c:v>Day15</c:v>
                </c:pt>
                <c:pt idx="15">
                  <c:v>Day16</c:v>
                </c:pt>
                <c:pt idx="16">
                  <c:v>Day17</c:v>
                </c:pt>
                <c:pt idx="17">
                  <c:v>Day18</c:v>
                </c:pt>
                <c:pt idx="18">
                  <c:v>Day19</c:v>
                </c:pt>
                <c:pt idx="19">
                  <c:v>Day20</c:v>
                </c:pt>
                <c:pt idx="20">
                  <c:v>Day21</c:v>
                </c:pt>
                <c:pt idx="21">
                  <c:v>Day22</c:v>
                </c:pt>
                <c:pt idx="22">
                  <c:v>Day23</c:v>
                </c:pt>
                <c:pt idx="23">
                  <c:v>Day24</c:v>
                </c:pt>
                <c:pt idx="24">
                  <c:v>Day25</c:v>
                </c:pt>
                <c:pt idx="25">
                  <c:v>Day26</c:v>
                </c:pt>
                <c:pt idx="26">
                  <c:v>Day27</c:v>
                </c:pt>
                <c:pt idx="27">
                  <c:v>Day28</c:v>
                </c:pt>
                <c:pt idx="28">
                  <c:v>Day29</c:v>
                </c:pt>
                <c:pt idx="29">
                  <c:v>Day30</c:v>
                </c:pt>
                <c:pt idx="30">
                  <c:v>Day31</c:v>
                </c:pt>
                <c:pt idx="31">
                  <c:v>Day32</c:v>
                </c:pt>
                <c:pt idx="32">
                  <c:v>Day33</c:v>
                </c:pt>
                <c:pt idx="33">
                  <c:v>Day34</c:v>
                </c:pt>
                <c:pt idx="34">
                  <c:v>Day35</c:v>
                </c:pt>
                <c:pt idx="35">
                  <c:v>Day36</c:v>
                </c:pt>
                <c:pt idx="36">
                  <c:v>Day37</c:v>
                </c:pt>
              </c:strCache>
            </c:strRef>
          </c:cat>
          <c:val>
            <c:numRef>
              <c:f>Sheet1!$I$95:$AS$95</c:f>
              <c:numCache>
                <c:formatCode>0.00%</c:formatCode>
                <c:ptCount val="37"/>
                <c:pt idx="0">
                  <c:v>6.5600000000000006E-2</c:v>
                </c:pt>
                <c:pt idx="1">
                  <c:v>0.2019</c:v>
                </c:pt>
                <c:pt idx="2">
                  <c:v>0.44180000000000003</c:v>
                </c:pt>
                <c:pt idx="3">
                  <c:v>0.5</c:v>
                </c:pt>
                <c:pt idx="4">
                  <c:v>0.7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DB-47E8-A1B8-EC1A3364D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328320"/>
        <c:axId val="554326680"/>
      </c:lineChart>
      <c:catAx>
        <c:axId val="55432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26680"/>
        <c:crosses val="autoZero"/>
        <c:auto val="1"/>
        <c:lblAlgn val="ctr"/>
        <c:lblOffset val="100"/>
        <c:noMultiLvlLbl val="0"/>
      </c:catAx>
      <c:valAx>
        <c:axId val="554326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2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plan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Sheet1!$I$1:$AS$1</c:f>
              <c:strCache>
                <c:ptCount val="37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  <c:pt idx="4">
                  <c:v>Day5</c:v>
                </c:pt>
                <c:pt idx="5">
                  <c:v>Day6</c:v>
                </c:pt>
                <c:pt idx="6">
                  <c:v>Day7</c:v>
                </c:pt>
                <c:pt idx="7">
                  <c:v>Day8</c:v>
                </c:pt>
                <c:pt idx="8">
                  <c:v>Day9</c:v>
                </c:pt>
                <c:pt idx="9">
                  <c:v>Day10</c:v>
                </c:pt>
                <c:pt idx="10">
                  <c:v>Day11</c:v>
                </c:pt>
                <c:pt idx="11">
                  <c:v>Day12</c:v>
                </c:pt>
                <c:pt idx="12">
                  <c:v>Day13</c:v>
                </c:pt>
                <c:pt idx="13">
                  <c:v>Day14</c:v>
                </c:pt>
                <c:pt idx="14">
                  <c:v>Day15</c:v>
                </c:pt>
                <c:pt idx="15">
                  <c:v>Day16</c:v>
                </c:pt>
                <c:pt idx="16">
                  <c:v>Day17</c:v>
                </c:pt>
                <c:pt idx="17">
                  <c:v>Day18</c:v>
                </c:pt>
                <c:pt idx="18">
                  <c:v>Day19</c:v>
                </c:pt>
                <c:pt idx="19">
                  <c:v>Day20</c:v>
                </c:pt>
                <c:pt idx="20">
                  <c:v>Day21</c:v>
                </c:pt>
                <c:pt idx="21">
                  <c:v>Day22</c:v>
                </c:pt>
                <c:pt idx="22">
                  <c:v>Day23</c:v>
                </c:pt>
                <c:pt idx="23">
                  <c:v>Day24</c:v>
                </c:pt>
                <c:pt idx="24">
                  <c:v>Day25</c:v>
                </c:pt>
                <c:pt idx="25">
                  <c:v>Day26</c:v>
                </c:pt>
                <c:pt idx="26">
                  <c:v>Day27</c:v>
                </c:pt>
                <c:pt idx="27">
                  <c:v>Day28</c:v>
                </c:pt>
                <c:pt idx="28">
                  <c:v>Day29</c:v>
                </c:pt>
                <c:pt idx="29">
                  <c:v>Day30</c:v>
                </c:pt>
                <c:pt idx="30">
                  <c:v>Day31</c:v>
                </c:pt>
                <c:pt idx="31">
                  <c:v>Day32</c:v>
                </c:pt>
                <c:pt idx="32">
                  <c:v>Day33</c:v>
                </c:pt>
                <c:pt idx="33">
                  <c:v>Day34</c:v>
                </c:pt>
                <c:pt idx="34">
                  <c:v>Day35</c:v>
                </c:pt>
                <c:pt idx="35">
                  <c:v>Day36</c:v>
                </c:pt>
                <c:pt idx="36">
                  <c:v>Day37</c:v>
                </c:pt>
              </c:strCache>
            </c:strRef>
          </c:cat>
          <c:val>
            <c:numRef>
              <c:f>Sheet1!$I$93:$AS$93</c:f>
              <c:numCache>
                <c:formatCode>0.00%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D-4529-AA78-A80F2937FAC9}"/>
            </c:ext>
          </c:extLst>
        </c:ser>
        <c:ser>
          <c:idx val="1"/>
          <c:order val="1"/>
          <c:tx>
            <c:v>actual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BD-4529-AA78-A80F2937F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566472"/>
        <c:axId val="281540344"/>
      </c:barChart>
      <c:catAx>
        <c:axId val="41956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540344"/>
        <c:crosses val="autoZero"/>
        <c:auto val="1"/>
        <c:lblAlgn val="ctr"/>
        <c:lblOffset val="100"/>
        <c:noMultiLvlLbl val="0"/>
      </c:catAx>
      <c:valAx>
        <c:axId val="28154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66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430214</xdr:colOff>
      <xdr:row>96</xdr:row>
      <xdr:rowOff>111125</xdr:rowOff>
    </xdr:from>
    <xdr:to>
      <xdr:col>16</xdr:col>
      <xdr:colOff>47626</xdr:colOff>
      <xdr:row>112</xdr:row>
      <xdr:rowOff>146843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4D63D9-7C3B-4125-A8A7-3E3009F85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433916</xdr:colOff>
      <xdr:row>112</xdr:row>
      <xdr:rowOff>158751</xdr:rowOff>
    </xdr:from>
    <xdr:to>
      <xdr:col>15</xdr:col>
      <xdr:colOff>105832</xdr:colOff>
      <xdr:row>116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0CABEA-7A48-436B-8F88-69DDC767C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79112-5215-4682-8159-41C9E41DBEC3}">
  <dimension ref="A1:AS95"/>
  <sheetViews>
    <sheetView tabSelected="1" topLeftCell="A25" zoomScale="85" zoomScaleNormal="85" workbookViewId="0">
      <selection activeCell="F41" sqref="F41"/>
    </sheetView>
  </sheetViews>
  <sheetFormatPr defaultRowHeight="15" x14ac:dyDescent="0.25"/>
  <cols>
    <col min="1" max="1" width="12.42578125" style="2" customWidth="1"/>
    <col min="2" max="2" width="9.140625" style="2" bestFit="1" customWidth="1"/>
    <col min="3" max="3" width="15.5703125" style="2" bestFit="1" customWidth="1"/>
    <col min="4" max="4" width="20.5703125" style="2" bestFit="1" customWidth="1"/>
    <col min="5" max="5" width="11.140625" style="2" bestFit="1" customWidth="1"/>
    <col min="6" max="6" width="9.7109375" style="2" bestFit="1" customWidth="1"/>
    <col min="7" max="7" width="9.85546875" style="2" customWidth="1"/>
    <col min="8" max="8" width="23.28515625" style="2" bestFit="1" customWidth="1"/>
    <col min="9" max="11" width="11.140625" style="2" bestFit="1" customWidth="1"/>
    <col min="12" max="12" width="12.42578125" style="2" bestFit="1" customWidth="1"/>
    <col min="13" max="17" width="11.140625" style="2" bestFit="1" customWidth="1"/>
    <col min="18" max="44" width="11.140625" style="2" customWidth="1"/>
    <col min="45" max="45" width="12.5703125" style="2" customWidth="1"/>
    <col min="46" max="16384" width="9.140625" style="2"/>
  </cols>
  <sheetData>
    <row r="1" spans="1:45" ht="21" x14ac:dyDescent="0.25">
      <c r="A1" s="17" t="s">
        <v>47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5" t="s">
        <v>29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112</v>
      </c>
      <c r="T1" s="1" t="s">
        <v>113</v>
      </c>
      <c r="U1" s="1" t="s">
        <v>114</v>
      </c>
      <c r="V1" s="1" t="s">
        <v>115</v>
      </c>
      <c r="W1" s="1" t="s">
        <v>116</v>
      </c>
      <c r="X1" s="1" t="s">
        <v>117</v>
      </c>
      <c r="Y1" s="1" t="s">
        <v>118</v>
      </c>
      <c r="Z1" s="1" t="s">
        <v>119</v>
      </c>
      <c r="AA1" s="1" t="s">
        <v>120</v>
      </c>
      <c r="AB1" s="1" t="s">
        <v>121</v>
      </c>
      <c r="AC1" s="1" t="s">
        <v>122</v>
      </c>
      <c r="AD1" s="1" t="s">
        <v>123</v>
      </c>
      <c r="AE1" s="1" t="s">
        <v>124</v>
      </c>
      <c r="AF1" s="1" t="s">
        <v>125</v>
      </c>
      <c r="AG1" s="1" t="s">
        <v>126</v>
      </c>
      <c r="AH1" s="1" t="s">
        <v>127</v>
      </c>
      <c r="AI1" s="1" t="s">
        <v>128</v>
      </c>
      <c r="AJ1" s="1" t="s">
        <v>129</v>
      </c>
      <c r="AK1" s="1" t="s">
        <v>130</v>
      </c>
      <c r="AL1" s="1" t="s">
        <v>131</v>
      </c>
      <c r="AM1" s="1" t="s">
        <v>132</v>
      </c>
      <c r="AN1" s="1" t="s">
        <v>133</v>
      </c>
      <c r="AO1" s="1" t="s">
        <v>134</v>
      </c>
      <c r="AP1" s="1" t="s">
        <v>135</v>
      </c>
      <c r="AQ1" s="1" t="s">
        <v>136</v>
      </c>
      <c r="AR1" s="1" t="s">
        <v>137</v>
      </c>
      <c r="AS1" s="1" t="s">
        <v>138</v>
      </c>
    </row>
    <row r="2" spans="1:45" ht="18.75" x14ac:dyDescent="0.25">
      <c r="A2" s="17">
        <v>93085573</v>
      </c>
      <c r="B2" s="14" t="s">
        <v>0</v>
      </c>
      <c r="C2" s="3">
        <v>6</v>
      </c>
      <c r="D2" s="4">
        <f>C2/$C$93</f>
        <v>1.2617765814266487E-4</v>
      </c>
      <c r="E2" s="3">
        <v>3</v>
      </c>
      <c r="F2" s="3">
        <v>3</v>
      </c>
      <c r="G2" s="16"/>
      <c r="H2" s="3">
        <f>F2-E2+1</f>
        <v>1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19"/>
    </row>
    <row r="3" spans="1:45" ht="18.75" x14ac:dyDescent="0.25">
      <c r="A3" s="17">
        <v>93084280</v>
      </c>
      <c r="B3" s="14" t="s">
        <v>1</v>
      </c>
      <c r="C3" s="3">
        <v>4</v>
      </c>
      <c r="D3" s="4">
        <f>C3/$C$93</f>
        <v>8.4118438761776582E-5</v>
      </c>
      <c r="E3" s="3">
        <v>3</v>
      </c>
      <c r="F3" s="3">
        <v>3</v>
      </c>
      <c r="G3" s="16"/>
      <c r="H3" s="3">
        <f t="shared" ref="H3:H66" si="0">F3-E3+1</f>
        <v>1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19"/>
    </row>
    <row r="4" spans="1:45" ht="18.75" x14ac:dyDescent="0.25">
      <c r="A4" s="17">
        <v>93085735</v>
      </c>
      <c r="B4" s="14" t="s">
        <v>2</v>
      </c>
      <c r="C4" s="3">
        <v>50</v>
      </c>
      <c r="D4" s="4">
        <f>C4/$C$93</f>
        <v>1.0514804845222073E-3</v>
      </c>
      <c r="E4" s="3">
        <v>4</v>
      </c>
      <c r="F4" s="3">
        <v>4</v>
      </c>
      <c r="G4" s="16"/>
      <c r="H4" s="3">
        <f t="shared" si="0"/>
        <v>1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19"/>
    </row>
    <row r="5" spans="1:45" ht="18.75" x14ac:dyDescent="0.25">
      <c r="A5" s="17">
        <v>93087475</v>
      </c>
      <c r="B5" s="14" t="s">
        <v>3</v>
      </c>
      <c r="C5" s="3">
        <v>12</v>
      </c>
      <c r="D5" s="4">
        <f>C5/$C$93</f>
        <v>2.5235531628532975E-4</v>
      </c>
      <c r="E5" s="3">
        <v>6</v>
      </c>
      <c r="F5" s="3">
        <v>6</v>
      </c>
      <c r="G5" s="16"/>
      <c r="H5" s="3">
        <f t="shared" si="0"/>
        <v>1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19"/>
    </row>
    <row r="6" spans="1:45" ht="18.75" x14ac:dyDescent="0.25">
      <c r="A6" s="17">
        <v>93085866</v>
      </c>
      <c r="B6" s="14" t="s">
        <v>4</v>
      </c>
      <c r="C6" s="3">
        <v>420</v>
      </c>
      <c r="D6" s="4">
        <f>C6/$C$93</f>
        <v>8.8324360699865417E-3</v>
      </c>
      <c r="E6" s="3">
        <v>21</v>
      </c>
      <c r="F6" s="3">
        <v>25</v>
      </c>
      <c r="G6" s="16"/>
      <c r="H6" s="3">
        <f>F6-E6+1</f>
        <v>5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19"/>
    </row>
    <row r="7" spans="1:45" ht="18.75" x14ac:dyDescent="0.25">
      <c r="A7" s="17">
        <v>93083567</v>
      </c>
      <c r="B7" s="14" t="s">
        <v>5</v>
      </c>
      <c r="C7" s="3">
        <v>48</v>
      </c>
      <c r="D7" s="4">
        <f>C7/$C$93</f>
        <v>1.009421265141319E-3</v>
      </c>
      <c r="E7" s="3">
        <v>14</v>
      </c>
      <c r="F7" s="3">
        <v>15</v>
      </c>
      <c r="G7" s="16"/>
      <c r="H7" s="3">
        <f>F7-E7+1</f>
        <v>2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ht="18.75" x14ac:dyDescent="0.25">
      <c r="A8" s="17">
        <v>93087455</v>
      </c>
      <c r="B8" s="14" t="s">
        <v>6</v>
      </c>
      <c r="C8" s="3">
        <v>15</v>
      </c>
      <c r="D8" s="4">
        <f>C8/$C$93</f>
        <v>3.1544414535666216E-4</v>
      </c>
      <c r="E8" s="3">
        <v>9</v>
      </c>
      <c r="F8" s="3">
        <v>11</v>
      </c>
      <c r="G8" s="16"/>
      <c r="H8" s="3">
        <f t="shared" si="0"/>
        <v>3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19"/>
    </row>
    <row r="9" spans="1:45" ht="18.75" x14ac:dyDescent="0.25">
      <c r="A9" s="17">
        <v>93082605</v>
      </c>
      <c r="B9" s="14" t="s">
        <v>7</v>
      </c>
      <c r="C9" s="3">
        <v>48</v>
      </c>
      <c r="D9" s="4">
        <f>C9/$C$93</f>
        <v>1.009421265141319E-3</v>
      </c>
      <c r="E9" s="3">
        <v>33</v>
      </c>
      <c r="F9" s="3">
        <v>34</v>
      </c>
      <c r="G9" s="16"/>
      <c r="H9" s="3">
        <f t="shared" si="0"/>
        <v>2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ht="18.75" x14ac:dyDescent="0.25">
      <c r="A10" s="17">
        <v>93083114</v>
      </c>
      <c r="B10" s="14" t="s">
        <v>8</v>
      </c>
      <c r="C10" s="3">
        <v>96</v>
      </c>
      <c r="D10" s="4">
        <f>C10/$C$93</f>
        <v>2.018842530282638E-3</v>
      </c>
      <c r="E10" s="3" t="s">
        <v>139</v>
      </c>
      <c r="F10" s="3" t="s">
        <v>139</v>
      </c>
      <c r="G10" s="16"/>
      <c r="H10" s="3">
        <v>3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ht="18.75" x14ac:dyDescent="0.25">
      <c r="A11" s="17">
        <v>93082661</v>
      </c>
      <c r="B11" s="14" t="s">
        <v>9</v>
      </c>
      <c r="C11" s="3">
        <v>168</v>
      </c>
      <c r="D11" s="4">
        <f>C11/$C$93</f>
        <v>3.5329744279946162E-3</v>
      </c>
      <c r="E11" s="3" t="s">
        <v>139</v>
      </c>
      <c r="F11" s="3" t="s">
        <v>139</v>
      </c>
      <c r="G11" s="16"/>
      <c r="H11" s="6">
        <v>2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</row>
    <row r="12" spans="1:45" ht="18.75" x14ac:dyDescent="0.25">
      <c r="A12" s="17">
        <v>93082634</v>
      </c>
      <c r="B12" s="14" t="s">
        <v>30</v>
      </c>
      <c r="C12" s="3">
        <v>270</v>
      </c>
      <c r="D12" s="4">
        <f>C12/$C$93</f>
        <v>5.677994616419919E-3</v>
      </c>
      <c r="E12" s="3">
        <v>3</v>
      </c>
      <c r="F12" s="3">
        <v>10</v>
      </c>
      <c r="G12" s="4"/>
      <c r="H12" s="6">
        <f t="shared" si="0"/>
        <v>8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</row>
    <row r="13" spans="1:45" ht="18.75" x14ac:dyDescent="0.25">
      <c r="A13" s="21">
        <v>93082667</v>
      </c>
      <c r="B13" s="14" t="s">
        <v>31</v>
      </c>
      <c r="C13" s="3">
        <v>1440</v>
      </c>
      <c r="D13" s="4">
        <f>C13/$C$93</f>
        <v>3.028263795423957E-2</v>
      </c>
      <c r="E13" s="3" t="s">
        <v>139</v>
      </c>
      <c r="F13" s="3" t="s">
        <v>139</v>
      </c>
      <c r="G13" s="7"/>
      <c r="H13" s="6">
        <v>6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</row>
    <row r="14" spans="1:45" ht="18.75" x14ac:dyDescent="0.25">
      <c r="A14" s="17">
        <v>93082663</v>
      </c>
      <c r="B14" s="14" t="s">
        <v>32</v>
      </c>
      <c r="C14" s="3">
        <v>144</v>
      </c>
      <c r="D14" s="4">
        <f>C14/$C$93</f>
        <v>3.028263795423957E-3</v>
      </c>
      <c r="E14" s="3">
        <v>3</v>
      </c>
      <c r="F14" s="3">
        <v>8</v>
      </c>
      <c r="G14" s="4"/>
      <c r="H14" s="6">
        <f t="shared" si="0"/>
        <v>6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</row>
    <row r="15" spans="1:45" ht="18.75" x14ac:dyDescent="0.25">
      <c r="A15" s="17">
        <v>93082636</v>
      </c>
      <c r="B15" s="14" t="s">
        <v>33</v>
      </c>
      <c r="C15" s="3">
        <v>640</v>
      </c>
      <c r="D15" s="4">
        <f>C15/$C$93</f>
        <v>1.3458950201884253E-2</v>
      </c>
      <c r="E15" s="3">
        <v>4</v>
      </c>
      <c r="F15" s="3">
        <v>11</v>
      </c>
      <c r="G15" s="7"/>
      <c r="H15" s="6">
        <f t="shared" si="0"/>
        <v>8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</row>
    <row r="16" spans="1:45" ht="18.75" x14ac:dyDescent="0.25">
      <c r="A16" s="17">
        <v>93082662</v>
      </c>
      <c r="B16" s="14" t="s">
        <v>34</v>
      </c>
      <c r="C16" s="3">
        <v>200</v>
      </c>
      <c r="D16" s="4">
        <f>C16/$C$93</f>
        <v>4.2059219380888293E-3</v>
      </c>
      <c r="E16" s="3">
        <v>5</v>
      </c>
      <c r="F16" s="3">
        <v>7</v>
      </c>
      <c r="G16" s="4"/>
      <c r="H16" s="6">
        <f t="shared" si="0"/>
        <v>3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</row>
    <row r="17" spans="1:45" ht="18.75" x14ac:dyDescent="0.25">
      <c r="A17" s="21">
        <v>93087257</v>
      </c>
      <c r="B17" s="14" t="s">
        <v>35</v>
      </c>
      <c r="C17" s="3">
        <v>1506</v>
      </c>
      <c r="D17" s="4">
        <f>C17/$C$93</f>
        <v>3.1670592193808883E-2</v>
      </c>
      <c r="E17" s="3" t="s">
        <v>139</v>
      </c>
      <c r="F17" s="3" t="s">
        <v>139</v>
      </c>
      <c r="G17" s="7"/>
      <c r="H17" s="6">
        <v>5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</row>
    <row r="18" spans="1:45" ht="18.75" x14ac:dyDescent="0.25">
      <c r="A18" s="21">
        <v>93087360</v>
      </c>
      <c r="B18" s="14" t="s">
        <v>36</v>
      </c>
      <c r="C18" s="3">
        <v>480</v>
      </c>
      <c r="D18" s="4">
        <f>C18/$C$93</f>
        <v>1.0094212651413189E-2</v>
      </c>
      <c r="E18" s="3" t="s">
        <v>139</v>
      </c>
      <c r="F18" s="3" t="s">
        <v>139</v>
      </c>
      <c r="G18" s="4"/>
      <c r="H18" s="6">
        <v>14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</row>
    <row r="19" spans="1:45" ht="18.75" x14ac:dyDescent="0.25">
      <c r="A19" s="17">
        <v>93082664</v>
      </c>
      <c r="B19" s="14" t="s">
        <v>37</v>
      </c>
      <c r="C19" s="3">
        <v>960</v>
      </c>
      <c r="D19" s="4">
        <f>C19/$C$93</f>
        <v>2.0188425302826378E-2</v>
      </c>
      <c r="E19" s="3">
        <v>9</v>
      </c>
      <c r="F19" s="3">
        <v>18</v>
      </c>
      <c r="G19" s="7"/>
      <c r="H19" s="6">
        <f t="shared" si="0"/>
        <v>10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</row>
    <row r="20" spans="1:45" ht="18.75" x14ac:dyDescent="0.25">
      <c r="A20" s="17">
        <v>93082632</v>
      </c>
      <c r="B20" s="14" t="s">
        <v>38</v>
      </c>
      <c r="C20" s="3">
        <v>250</v>
      </c>
      <c r="D20" s="4">
        <f>C20/$C$93</f>
        <v>5.257402422611036E-3</v>
      </c>
      <c r="E20" s="3">
        <v>9</v>
      </c>
      <c r="F20" s="3">
        <v>14</v>
      </c>
      <c r="G20" s="4"/>
      <c r="H20" s="6">
        <f t="shared" si="0"/>
        <v>6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</row>
    <row r="21" spans="1:45" ht="18.75" x14ac:dyDescent="0.25">
      <c r="A21" s="17">
        <v>93082666</v>
      </c>
      <c r="B21" s="14" t="s">
        <v>39</v>
      </c>
      <c r="C21" s="3">
        <v>400</v>
      </c>
      <c r="D21" s="4">
        <f>C21/$C$93</f>
        <v>8.4118438761776586E-3</v>
      </c>
      <c r="E21" s="3">
        <v>18</v>
      </c>
      <c r="F21" s="3">
        <v>21</v>
      </c>
      <c r="G21" s="7"/>
      <c r="H21" s="6">
        <f t="shared" si="0"/>
        <v>4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</row>
    <row r="22" spans="1:45" ht="18.75" x14ac:dyDescent="0.25">
      <c r="A22" s="17">
        <v>93082641</v>
      </c>
      <c r="B22" s="14" t="s">
        <v>40</v>
      </c>
      <c r="C22" s="3">
        <v>120</v>
      </c>
      <c r="D22" s="4">
        <f>C22/$C$93</f>
        <v>2.5235531628532972E-3</v>
      </c>
      <c r="E22" s="3">
        <v>22</v>
      </c>
      <c r="F22" s="3">
        <v>24</v>
      </c>
      <c r="G22" s="4"/>
      <c r="H22" s="6">
        <f t="shared" si="0"/>
        <v>3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</row>
    <row r="23" spans="1:45" ht="18.75" x14ac:dyDescent="0.25">
      <c r="A23" s="17">
        <v>93082665</v>
      </c>
      <c r="B23" s="14" t="s">
        <v>41</v>
      </c>
      <c r="C23" s="3">
        <v>320</v>
      </c>
      <c r="D23" s="4">
        <f>C23/$C$93</f>
        <v>6.7294751009421266E-3</v>
      </c>
      <c r="E23" s="3">
        <v>26</v>
      </c>
      <c r="F23" s="3">
        <v>28</v>
      </c>
      <c r="G23" s="7"/>
      <c r="H23" s="6">
        <f t="shared" si="0"/>
        <v>3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</row>
    <row r="24" spans="1:45" ht="18.75" x14ac:dyDescent="0.25">
      <c r="A24" s="17">
        <v>93084780</v>
      </c>
      <c r="B24" s="14" t="s">
        <v>42</v>
      </c>
      <c r="C24" s="3">
        <v>240</v>
      </c>
      <c r="D24" s="4">
        <f>C24/$C$93</f>
        <v>5.0471063257065945E-3</v>
      </c>
      <c r="E24" s="3">
        <v>26</v>
      </c>
      <c r="F24" s="3">
        <v>27</v>
      </c>
      <c r="G24" s="4"/>
      <c r="H24" s="6">
        <f t="shared" si="0"/>
        <v>2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spans="1:45" ht="18.75" x14ac:dyDescent="0.25">
      <c r="A25" s="17">
        <v>93086458</v>
      </c>
      <c r="B25" s="14" t="s">
        <v>43</v>
      </c>
      <c r="C25" s="3">
        <v>480</v>
      </c>
      <c r="D25" s="4">
        <f>C25/$C$93</f>
        <v>1.0094212651413189E-2</v>
      </c>
      <c r="E25" s="3">
        <v>26</v>
      </c>
      <c r="F25" s="3">
        <v>27</v>
      </c>
      <c r="G25" s="7"/>
      <c r="H25" s="6">
        <f t="shared" si="0"/>
        <v>2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</row>
    <row r="26" spans="1:45" ht="18.75" x14ac:dyDescent="0.25">
      <c r="A26" s="17">
        <v>93083112</v>
      </c>
      <c r="B26" s="14" t="s">
        <v>44</v>
      </c>
      <c r="C26" s="3">
        <v>500</v>
      </c>
      <c r="D26" s="4">
        <f>C26/$C$93</f>
        <v>1.0514804845222072E-2</v>
      </c>
      <c r="E26" s="3">
        <v>29</v>
      </c>
      <c r="F26" s="3">
        <v>32</v>
      </c>
      <c r="G26" s="4"/>
      <c r="H26" s="6">
        <f t="shared" si="0"/>
        <v>4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</row>
    <row r="27" spans="1:45" ht="18.75" x14ac:dyDescent="0.25">
      <c r="A27" s="17">
        <v>93077720</v>
      </c>
      <c r="B27" s="14" t="s">
        <v>45</v>
      </c>
      <c r="C27" s="3">
        <v>2000</v>
      </c>
      <c r="D27" s="4">
        <f>C27/$C$93</f>
        <v>4.2059219380888288E-2</v>
      </c>
      <c r="E27" s="3">
        <v>2</v>
      </c>
      <c r="F27" s="3">
        <v>9</v>
      </c>
      <c r="G27" s="7"/>
      <c r="H27" s="6">
        <f t="shared" si="0"/>
        <v>8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</row>
    <row r="28" spans="1:45" ht="18.75" x14ac:dyDescent="0.25">
      <c r="A28" s="17">
        <v>93066773</v>
      </c>
      <c r="B28" s="14" t="s">
        <v>46</v>
      </c>
      <c r="C28" s="3">
        <v>2400</v>
      </c>
      <c r="D28" s="4">
        <f>C28/$C$93</f>
        <v>5.0471063257065948E-2</v>
      </c>
      <c r="E28" s="3">
        <v>1</v>
      </c>
      <c r="F28" s="3">
        <v>28</v>
      </c>
      <c r="G28" s="4"/>
      <c r="H28" s="6">
        <f t="shared" si="0"/>
        <v>28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</row>
    <row r="29" spans="1:45" ht="18.75" x14ac:dyDescent="0.25">
      <c r="A29" s="17">
        <v>93083111</v>
      </c>
      <c r="B29" s="14" t="s">
        <v>48</v>
      </c>
      <c r="C29" s="3">
        <v>2400</v>
      </c>
      <c r="D29" s="4">
        <f>C29/$C$93</f>
        <v>5.0471063257065948E-2</v>
      </c>
      <c r="E29" s="3">
        <v>3</v>
      </c>
      <c r="F29" s="3">
        <v>7</v>
      </c>
      <c r="G29" s="7"/>
      <c r="H29" s="6">
        <f t="shared" si="0"/>
        <v>5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</row>
    <row r="30" spans="1:45" ht="18.75" x14ac:dyDescent="0.25">
      <c r="A30" s="17">
        <v>93082680</v>
      </c>
      <c r="B30" s="14" t="s">
        <v>49</v>
      </c>
      <c r="C30" s="3">
        <v>120</v>
      </c>
      <c r="D30" s="4">
        <f>C30/$C$93</f>
        <v>2.5235531628532972E-3</v>
      </c>
      <c r="E30" s="3">
        <v>8</v>
      </c>
      <c r="F30" s="3">
        <v>8</v>
      </c>
      <c r="G30" s="7"/>
      <c r="H30" s="6">
        <f t="shared" si="0"/>
        <v>1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</row>
    <row r="31" spans="1:45" ht="18.75" x14ac:dyDescent="0.25">
      <c r="A31" s="17">
        <v>93083117</v>
      </c>
      <c r="B31" s="14" t="s">
        <v>50</v>
      </c>
      <c r="C31" s="3">
        <v>6260</v>
      </c>
      <c r="D31" s="4">
        <f>C31/$C$93</f>
        <v>0.13164535666218036</v>
      </c>
      <c r="E31" s="3">
        <v>12</v>
      </c>
      <c r="F31" s="3">
        <v>25</v>
      </c>
      <c r="G31" s="7"/>
      <c r="H31" s="6">
        <f t="shared" si="0"/>
        <v>14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</row>
    <row r="32" spans="1:45" ht="18.75" x14ac:dyDescent="0.25">
      <c r="A32" s="17">
        <v>93083142</v>
      </c>
      <c r="B32" s="14" t="s">
        <v>51</v>
      </c>
      <c r="C32" s="3">
        <v>960</v>
      </c>
      <c r="D32" s="4">
        <f>C32/$C$93</f>
        <v>2.0188425302826378E-2</v>
      </c>
      <c r="E32" s="3">
        <v>26</v>
      </c>
      <c r="F32" s="3">
        <v>27</v>
      </c>
      <c r="G32" s="7"/>
      <c r="H32" s="6">
        <f t="shared" si="0"/>
        <v>2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</row>
    <row r="33" spans="1:45" ht="18.75" x14ac:dyDescent="0.25">
      <c r="A33" s="17">
        <v>93083149</v>
      </c>
      <c r="B33" s="14" t="s">
        <v>52</v>
      </c>
      <c r="C33" s="3">
        <v>480</v>
      </c>
      <c r="D33" s="4">
        <f>C33/$C$93</f>
        <v>1.0094212651413189E-2</v>
      </c>
      <c r="E33" s="3">
        <v>28</v>
      </c>
      <c r="F33" s="3">
        <v>29</v>
      </c>
      <c r="G33" s="7"/>
      <c r="H33" s="6">
        <f t="shared" si="0"/>
        <v>2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</row>
    <row r="34" spans="1:45" ht="18.75" x14ac:dyDescent="0.25">
      <c r="A34" s="17">
        <v>93083167</v>
      </c>
      <c r="B34" s="14" t="s">
        <v>53</v>
      </c>
      <c r="C34" s="3">
        <v>48</v>
      </c>
      <c r="D34" s="4">
        <f>C34/$C$93</f>
        <v>1.009421265141319E-3</v>
      </c>
      <c r="E34" s="3">
        <v>30</v>
      </c>
      <c r="F34" s="3">
        <v>30</v>
      </c>
      <c r="G34" s="7"/>
      <c r="H34" s="6">
        <f t="shared" si="0"/>
        <v>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</row>
    <row r="35" spans="1:45" ht="18.75" x14ac:dyDescent="0.25">
      <c r="A35" s="17">
        <v>93083150</v>
      </c>
      <c r="B35" s="14" t="s">
        <v>54</v>
      </c>
      <c r="C35" s="3">
        <v>270</v>
      </c>
      <c r="D35" s="4">
        <f>C35/$C$93</f>
        <v>5.677994616419919E-3</v>
      </c>
      <c r="E35" s="3">
        <v>31</v>
      </c>
      <c r="F35" s="3">
        <v>31</v>
      </c>
      <c r="G35" s="7"/>
      <c r="H35" s="6">
        <f t="shared" si="0"/>
        <v>1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</row>
    <row r="36" spans="1:45" ht="18.75" x14ac:dyDescent="0.25">
      <c r="A36" s="21">
        <v>93083546</v>
      </c>
      <c r="B36" s="14" t="s">
        <v>55</v>
      </c>
      <c r="C36" s="3">
        <v>60</v>
      </c>
      <c r="D36" s="4">
        <f>C36/$C$93</f>
        <v>1.2617765814266486E-3</v>
      </c>
      <c r="E36" s="3">
        <v>3</v>
      </c>
      <c r="F36" s="3">
        <v>4</v>
      </c>
      <c r="G36" s="7"/>
      <c r="H36" s="6">
        <f t="shared" si="0"/>
        <v>2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</row>
    <row r="37" spans="1:45" ht="18.75" x14ac:dyDescent="0.25">
      <c r="A37" s="17">
        <v>93085868</v>
      </c>
      <c r="B37" s="14" t="s">
        <v>56</v>
      </c>
      <c r="C37" s="3">
        <v>432</v>
      </c>
      <c r="D37" s="4">
        <f>C37/$C$93</f>
        <v>9.0847913862718704E-3</v>
      </c>
      <c r="E37" s="3">
        <v>13</v>
      </c>
      <c r="F37" s="3">
        <v>15</v>
      </c>
      <c r="G37" s="7"/>
      <c r="H37" s="6">
        <f t="shared" si="0"/>
        <v>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</row>
    <row r="38" spans="1:45" ht="18.75" x14ac:dyDescent="0.25">
      <c r="A38" s="17">
        <v>93083152</v>
      </c>
      <c r="B38" s="14" t="s">
        <v>57</v>
      </c>
      <c r="C38" s="3">
        <v>960</v>
      </c>
      <c r="D38" s="4">
        <f>C38/$C$93</f>
        <v>2.0188425302826378E-2</v>
      </c>
      <c r="E38" s="3">
        <v>17</v>
      </c>
      <c r="F38" s="3">
        <v>20</v>
      </c>
      <c r="G38" s="7"/>
      <c r="H38" s="6">
        <f t="shared" si="0"/>
        <v>4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</row>
    <row r="39" spans="1:45" ht="18.75" x14ac:dyDescent="0.25">
      <c r="A39" s="17">
        <v>93083151</v>
      </c>
      <c r="B39" s="14" t="s">
        <v>58</v>
      </c>
      <c r="C39" s="3">
        <v>432</v>
      </c>
      <c r="D39" s="4">
        <f>C39/$C$93</f>
        <v>9.0847913862718704E-3</v>
      </c>
      <c r="E39" s="3">
        <v>25</v>
      </c>
      <c r="F39" s="3">
        <v>26</v>
      </c>
      <c r="G39" s="7"/>
      <c r="H39" s="6">
        <f t="shared" si="0"/>
        <v>2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</row>
    <row r="40" spans="1:45" ht="18.75" x14ac:dyDescent="0.25">
      <c r="A40" s="17">
        <v>93082595</v>
      </c>
      <c r="B40" s="14" t="s">
        <v>59</v>
      </c>
      <c r="C40" s="3">
        <v>500</v>
      </c>
      <c r="D40" s="4">
        <f>C40/$C$93</f>
        <v>1.0514804845222072E-2</v>
      </c>
      <c r="E40" s="3">
        <v>4</v>
      </c>
      <c r="F40" s="3">
        <v>7</v>
      </c>
      <c r="G40" s="7"/>
      <c r="H40" s="6">
        <f t="shared" si="0"/>
        <v>4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</row>
    <row r="41" spans="1:45" ht="18.75" x14ac:dyDescent="0.25">
      <c r="A41" s="17">
        <v>93082591</v>
      </c>
      <c r="B41" s="14" t="s">
        <v>60</v>
      </c>
      <c r="C41" s="3">
        <v>504</v>
      </c>
      <c r="D41" s="4">
        <f>C41/$C$93</f>
        <v>1.059892328398385E-2</v>
      </c>
      <c r="E41" s="7"/>
      <c r="F41" s="7"/>
      <c r="G41" s="7"/>
      <c r="H41" s="6">
        <f t="shared" si="0"/>
        <v>1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</row>
    <row r="42" spans="1:45" ht="18.75" x14ac:dyDescent="0.25">
      <c r="A42" s="17">
        <v>93082597</v>
      </c>
      <c r="B42" s="14" t="s">
        <v>61</v>
      </c>
      <c r="C42" s="3">
        <v>1000</v>
      </c>
      <c r="D42" s="4">
        <f>C42/$C$93</f>
        <v>2.1029609690444144E-2</v>
      </c>
      <c r="E42" s="7"/>
      <c r="F42" s="7"/>
      <c r="G42" s="7"/>
      <c r="H42" s="6">
        <f t="shared" si="0"/>
        <v>1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</row>
    <row r="43" spans="1:45" ht="18.75" x14ac:dyDescent="0.25">
      <c r="A43" s="17">
        <v>93082596</v>
      </c>
      <c r="B43" s="14" t="s">
        <v>62</v>
      </c>
      <c r="C43" s="3">
        <v>500</v>
      </c>
      <c r="D43" s="4">
        <f>C43/$C$93</f>
        <v>1.0514804845222072E-2</v>
      </c>
      <c r="E43" s="7"/>
      <c r="F43" s="7"/>
      <c r="G43" s="7"/>
      <c r="H43" s="6">
        <f t="shared" si="0"/>
        <v>1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</row>
    <row r="44" spans="1:45" ht="18.75" x14ac:dyDescent="0.25">
      <c r="A44" s="17">
        <v>93082590</v>
      </c>
      <c r="B44" s="14" t="s">
        <v>63</v>
      </c>
      <c r="C44" s="3">
        <v>500</v>
      </c>
      <c r="D44" s="4">
        <f>C44/$C$93</f>
        <v>1.0514804845222072E-2</v>
      </c>
      <c r="E44" s="7"/>
      <c r="F44" s="7"/>
      <c r="G44" s="7"/>
      <c r="H44" s="6">
        <f t="shared" si="0"/>
        <v>1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</row>
    <row r="45" spans="1:45" ht="18.75" x14ac:dyDescent="0.25">
      <c r="A45" s="17">
        <v>93082593</v>
      </c>
      <c r="B45" s="14" t="s">
        <v>64</v>
      </c>
      <c r="C45" s="3">
        <v>840</v>
      </c>
      <c r="D45" s="4">
        <f>C45/$C$93</f>
        <v>1.7664872139973083E-2</v>
      </c>
      <c r="E45" s="7"/>
      <c r="F45" s="7"/>
      <c r="G45" s="7"/>
      <c r="H45" s="6">
        <f t="shared" si="0"/>
        <v>1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</row>
    <row r="46" spans="1:45" ht="18.75" x14ac:dyDescent="0.25">
      <c r="A46" s="17">
        <v>93082592</v>
      </c>
      <c r="B46" s="14" t="s">
        <v>65</v>
      </c>
      <c r="C46" s="3">
        <v>250</v>
      </c>
      <c r="D46" s="4">
        <f>C46/$C$93</f>
        <v>5.257402422611036E-3</v>
      </c>
      <c r="E46" s="7"/>
      <c r="F46" s="7"/>
      <c r="G46" s="7"/>
      <c r="H46" s="6">
        <f t="shared" si="0"/>
        <v>1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</row>
    <row r="47" spans="1:45" ht="18.75" x14ac:dyDescent="0.25">
      <c r="A47" s="17">
        <v>93082598</v>
      </c>
      <c r="B47" s="14" t="s">
        <v>66</v>
      </c>
      <c r="C47" s="3">
        <v>400</v>
      </c>
      <c r="D47" s="4">
        <f>C47/$C$93</f>
        <v>8.4118438761776586E-3</v>
      </c>
      <c r="E47" s="7"/>
      <c r="F47" s="7"/>
      <c r="G47" s="7"/>
      <c r="H47" s="6">
        <f t="shared" si="0"/>
        <v>1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</row>
    <row r="48" spans="1:45" ht="18.75" x14ac:dyDescent="0.25">
      <c r="A48" s="17">
        <v>93084443</v>
      </c>
      <c r="B48" s="14" t="s">
        <v>67</v>
      </c>
      <c r="C48" s="3">
        <v>792</v>
      </c>
      <c r="D48" s="4">
        <f>C48/$C$93</f>
        <v>1.6655450874831765E-2</v>
      </c>
      <c r="E48" s="7"/>
      <c r="F48" s="7"/>
      <c r="G48" s="7"/>
      <c r="H48" s="6">
        <f t="shared" si="0"/>
        <v>1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</row>
    <row r="49" spans="1:45" ht="18.75" x14ac:dyDescent="0.25">
      <c r="A49" s="17">
        <v>93084153</v>
      </c>
      <c r="B49" s="14" t="s">
        <v>68</v>
      </c>
      <c r="C49" s="3">
        <v>24</v>
      </c>
      <c r="D49" s="4">
        <f>C49/$C$93</f>
        <v>5.0471063257065949E-4</v>
      </c>
      <c r="E49" s="7"/>
      <c r="F49" s="7"/>
      <c r="G49" s="7"/>
      <c r="H49" s="6">
        <f t="shared" si="0"/>
        <v>1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</row>
    <row r="50" spans="1:45" ht="18.75" x14ac:dyDescent="0.25">
      <c r="A50" s="17">
        <v>93081197</v>
      </c>
      <c r="B50" s="14" t="s">
        <v>69</v>
      </c>
      <c r="C50" s="3">
        <v>60</v>
      </c>
      <c r="D50" s="4">
        <f>C50/$C$93</f>
        <v>1.2617765814266486E-3</v>
      </c>
      <c r="E50" s="7"/>
      <c r="F50" s="7"/>
      <c r="G50" s="7"/>
      <c r="H50" s="6">
        <f t="shared" si="0"/>
        <v>1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</row>
    <row r="51" spans="1:45" ht="18.75" x14ac:dyDescent="0.25">
      <c r="A51" s="17">
        <v>93083899</v>
      </c>
      <c r="B51" s="14" t="s">
        <v>70</v>
      </c>
      <c r="C51" s="3">
        <v>360</v>
      </c>
      <c r="D51" s="4">
        <f>C51/$C$93</f>
        <v>7.5706594885598926E-3</v>
      </c>
      <c r="E51" s="7"/>
      <c r="F51" s="7"/>
      <c r="G51" s="7"/>
      <c r="H51" s="6">
        <f t="shared" si="0"/>
        <v>1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</row>
    <row r="52" spans="1:45" ht="18.75" x14ac:dyDescent="0.25">
      <c r="A52" s="17">
        <v>93082602</v>
      </c>
      <c r="B52" s="14" t="s">
        <v>71</v>
      </c>
      <c r="C52" s="3">
        <v>400</v>
      </c>
      <c r="D52" s="4">
        <f>C52/$C$93</f>
        <v>8.4118438761776586E-3</v>
      </c>
      <c r="E52" s="7"/>
      <c r="F52" s="7"/>
      <c r="G52" s="7"/>
      <c r="H52" s="6">
        <f t="shared" si="0"/>
        <v>1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</row>
    <row r="53" spans="1:45" ht="18.75" x14ac:dyDescent="0.25">
      <c r="A53" s="17">
        <v>93082604</v>
      </c>
      <c r="B53" s="14" t="s">
        <v>72</v>
      </c>
      <c r="C53" s="3">
        <v>400</v>
      </c>
      <c r="D53" s="4">
        <f>C53/$C$93</f>
        <v>8.4118438761776586E-3</v>
      </c>
      <c r="E53" s="7"/>
      <c r="F53" s="7"/>
      <c r="G53" s="7"/>
      <c r="H53" s="6">
        <f t="shared" si="0"/>
        <v>1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</row>
    <row r="54" spans="1:45" ht="18.75" x14ac:dyDescent="0.25">
      <c r="A54" s="17">
        <v>93082603</v>
      </c>
      <c r="B54" s="14" t="s">
        <v>73</v>
      </c>
      <c r="C54" s="3">
        <v>500</v>
      </c>
      <c r="D54" s="4">
        <f>C54/$C$93</f>
        <v>1.0514804845222072E-2</v>
      </c>
      <c r="E54" s="7"/>
      <c r="F54" s="7"/>
      <c r="G54" s="7"/>
      <c r="H54" s="6">
        <f t="shared" si="0"/>
        <v>1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</row>
    <row r="55" spans="1:45" ht="18.75" x14ac:dyDescent="0.25">
      <c r="A55" s="17">
        <v>93083385</v>
      </c>
      <c r="B55" s="14" t="s">
        <v>74</v>
      </c>
      <c r="C55" s="3">
        <v>1060</v>
      </c>
      <c r="D55" s="4">
        <f>C55/$C$93</f>
        <v>2.2291386271870793E-2</v>
      </c>
      <c r="E55" s="7"/>
      <c r="F55" s="7"/>
      <c r="G55" s="7"/>
      <c r="H55" s="6">
        <f t="shared" si="0"/>
        <v>1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</row>
    <row r="56" spans="1:45" ht="18.75" x14ac:dyDescent="0.25">
      <c r="A56" s="17">
        <v>93085122</v>
      </c>
      <c r="B56" s="14" t="s">
        <v>75</v>
      </c>
      <c r="C56" s="3">
        <v>800</v>
      </c>
      <c r="D56" s="4">
        <f>C56/$C$93</f>
        <v>1.6823687752355317E-2</v>
      </c>
      <c r="E56" s="7"/>
      <c r="F56" s="7"/>
      <c r="G56" s="7"/>
      <c r="H56" s="6">
        <f t="shared" si="0"/>
        <v>1</v>
      </c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</row>
    <row r="57" spans="1:45" ht="18.75" x14ac:dyDescent="0.25">
      <c r="A57" s="17">
        <v>93081783</v>
      </c>
      <c r="B57" s="14" t="s">
        <v>76</v>
      </c>
      <c r="C57" s="3">
        <v>1080</v>
      </c>
      <c r="D57" s="4">
        <f>C57/$C$93</f>
        <v>2.2711978465679676E-2</v>
      </c>
      <c r="E57" s="7"/>
      <c r="F57" s="7"/>
      <c r="G57" s="7"/>
      <c r="H57" s="6">
        <f t="shared" si="0"/>
        <v>1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</row>
    <row r="58" spans="1:45" ht="18.75" x14ac:dyDescent="0.25">
      <c r="A58" s="17">
        <v>93083731</v>
      </c>
      <c r="B58" s="14" t="s">
        <v>77</v>
      </c>
      <c r="C58" s="3">
        <v>1080</v>
      </c>
      <c r="D58" s="4">
        <f>C58/$C$93</f>
        <v>2.2711978465679676E-2</v>
      </c>
      <c r="E58" s="7"/>
      <c r="F58" s="7"/>
      <c r="G58" s="7"/>
      <c r="H58" s="6">
        <f t="shared" si="0"/>
        <v>1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</row>
    <row r="59" spans="1:45" ht="18.75" x14ac:dyDescent="0.25">
      <c r="A59" s="17">
        <v>93084875</v>
      </c>
      <c r="B59" s="14" t="s">
        <v>78</v>
      </c>
      <c r="C59" s="3">
        <v>432</v>
      </c>
      <c r="D59" s="4">
        <f>C59/$C$93</f>
        <v>9.0847913862718704E-3</v>
      </c>
      <c r="E59" s="7"/>
      <c r="F59" s="7"/>
      <c r="G59" s="7"/>
      <c r="H59" s="6">
        <f t="shared" si="0"/>
        <v>1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</row>
    <row r="60" spans="1:45" ht="18.75" x14ac:dyDescent="0.25">
      <c r="A60" s="17">
        <v>93078452</v>
      </c>
      <c r="B60" s="14" t="s">
        <v>79</v>
      </c>
      <c r="C60" s="3">
        <v>800</v>
      </c>
      <c r="D60" s="4">
        <f>C60/$C$93</f>
        <v>1.6823687752355317E-2</v>
      </c>
      <c r="E60" s="7"/>
      <c r="F60" s="7"/>
      <c r="G60" s="7"/>
      <c r="H60" s="6">
        <f t="shared" si="0"/>
        <v>1</v>
      </c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</row>
    <row r="61" spans="1:45" ht="18.75" x14ac:dyDescent="0.25">
      <c r="A61" s="17">
        <v>93078559</v>
      </c>
      <c r="B61" s="14" t="s">
        <v>80</v>
      </c>
      <c r="C61" s="3">
        <v>60</v>
      </c>
      <c r="D61" s="4">
        <f>C61/$C$93</f>
        <v>1.2617765814266486E-3</v>
      </c>
      <c r="E61" s="7"/>
      <c r="F61" s="7"/>
      <c r="G61" s="7"/>
      <c r="H61" s="6">
        <f t="shared" si="0"/>
        <v>1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</row>
    <row r="62" spans="1:45" ht="18.75" x14ac:dyDescent="0.25">
      <c r="A62" s="17">
        <v>93085026</v>
      </c>
      <c r="B62" s="14" t="s">
        <v>81</v>
      </c>
      <c r="C62" s="3">
        <v>36</v>
      </c>
      <c r="D62" s="4">
        <f>C62/$C$93</f>
        <v>7.5706594885598924E-4</v>
      </c>
      <c r="E62" s="7"/>
      <c r="F62" s="7"/>
      <c r="G62" s="7"/>
      <c r="H62" s="6">
        <f t="shared" si="0"/>
        <v>1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</row>
    <row r="63" spans="1:45" ht="18.75" x14ac:dyDescent="0.25">
      <c r="A63" s="17">
        <v>93086353</v>
      </c>
      <c r="B63" s="14" t="s">
        <v>82</v>
      </c>
      <c r="C63" s="3">
        <v>32</v>
      </c>
      <c r="D63" s="4">
        <f>C63/$C$93</f>
        <v>6.7294751009421266E-4</v>
      </c>
      <c r="E63" s="7"/>
      <c r="F63" s="7"/>
      <c r="G63" s="7"/>
      <c r="H63" s="6">
        <f t="shared" si="0"/>
        <v>1</v>
      </c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</row>
    <row r="64" spans="1:45" ht="18.75" x14ac:dyDescent="0.25">
      <c r="A64" s="17">
        <v>93085988</v>
      </c>
      <c r="B64" s="14" t="s">
        <v>83</v>
      </c>
      <c r="C64" s="3">
        <v>16</v>
      </c>
      <c r="D64" s="4">
        <f>C64/$C$93</f>
        <v>3.3647375504710633E-4</v>
      </c>
      <c r="E64" s="7"/>
      <c r="F64" s="7"/>
      <c r="G64" s="7"/>
      <c r="H64" s="6">
        <f t="shared" si="0"/>
        <v>1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</row>
    <row r="65" spans="1:45" ht="18.75" x14ac:dyDescent="0.25">
      <c r="A65" s="17">
        <v>93081196</v>
      </c>
      <c r="B65" s="14" t="s">
        <v>84</v>
      </c>
      <c r="C65" s="3">
        <v>18</v>
      </c>
      <c r="D65" s="4">
        <f>C65/$C$93</f>
        <v>3.7853297442799462E-4</v>
      </c>
      <c r="E65" s="7"/>
      <c r="F65" s="7"/>
      <c r="G65" s="7"/>
      <c r="H65" s="6">
        <f t="shared" si="0"/>
        <v>1</v>
      </c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</row>
    <row r="66" spans="1:45" ht="18.75" x14ac:dyDescent="0.25">
      <c r="A66" s="17">
        <v>93076942</v>
      </c>
      <c r="B66" s="14" t="s">
        <v>85</v>
      </c>
      <c r="C66" s="3">
        <v>216</v>
      </c>
      <c r="D66" s="4">
        <f>C66/$C$93</f>
        <v>4.5423956931359352E-3</v>
      </c>
      <c r="E66" s="7"/>
      <c r="F66" s="7"/>
      <c r="G66" s="7"/>
      <c r="H66" s="6">
        <f t="shared" si="0"/>
        <v>1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</row>
    <row r="67" spans="1:45" ht="18.75" x14ac:dyDescent="0.25">
      <c r="A67" s="17">
        <v>93084517</v>
      </c>
      <c r="B67" s="14" t="s">
        <v>86</v>
      </c>
      <c r="C67" s="3">
        <v>900</v>
      </c>
      <c r="D67" s="4">
        <f>C67/$C$93</f>
        <v>1.8926648721399732E-2</v>
      </c>
      <c r="E67" s="7"/>
      <c r="F67" s="7"/>
      <c r="G67" s="7"/>
      <c r="H67" s="6">
        <f t="shared" ref="H67:H92" si="1">F67-E67+1</f>
        <v>1</v>
      </c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</row>
    <row r="68" spans="1:45" ht="18.75" x14ac:dyDescent="0.25">
      <c r="A68" s="17">
        <v>93084693</v>
      </c>
      <c r="B68" s="14" t="s">
        <v>87</v>
      </c>
      <c r="C68" s="3">
        <v>600</v>
      </c>
      <c r="D68" s="4">
        <f>C68/$C$93</f>
        <v>1.2617765814266487E-2</v>
      </c>
      <c r="E68" s="7"/>
      <c r="F68" s="7"/>
      <c r="G68" s="7"/>
      <c r="H68" s="6">
        <f t="shared" si="1"/>
        <v>1</v>
      </c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</row>
    <row r="69" spans="1:45" ht="18.75" x14ac:dyDescent="0.25">
      <c r="A69" s="17">
        <v>93084512</v>
      </c>
      <c r="B69" s="14" t="s">
        <v>88</v>
      </c>
      <c r="C69" s="3">
        <v>12</v>
      </c>
      <c r="D69" s="4">
        <f>C69/$C$93</f>
        <v>2.5235531628532975E-4</v>
      </c>
      <c r="E69" s="7"/>
      <c r="F69" s="7"/>
      <c r="G69" s="7"/>
      <c r="H69" s="6">
        <f t="shared" si="1"/>
        <v>1</v>
      </c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</row>
    <row r="70" spans="1:45" ht="18.75" x14ac:dyDescent="0.25">
      <c r="A70" s="17">
        <v>93078761</v>
      </c>
      <c r="B70" s="14" t="s">
        <v>89</v>
      </c>
      <c r="C70" s="3">
        <v>1620</v>
      </c>
      <c r="D70" s="4">
        <f>C70/$C$93</f>
        <v>3.4067967698519518E-2</v>
      </c>
      <c r="E70" s="7"/>
      <c r="F70" s="7"/>
      <c r="G70" s="7"/>
      <c r="H70" s="6">
        <f t="shared" si="1"/>
        <v>1</v>
      </c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</row>
    <row r="71" spans="1:45" ht="18.75" x14ac:dyDescent="0.25">
      <c r="A71" s="17">
        <v>93087590</v>
      </c>
      <c r="B71" s="14" t="s">
        <v>90</v>
      </c>
      <c r="C71" s="3">
        <v>600</v>
      </c>
      <c r="D71" s="4">
        <f>C71/$C$93</f>
        <v>1.2617765814266487E-2</v>
      </c>
      <c r="E71" s="7"/>
      <c r="F71" s="7"/>
      <c r="G71" s="7"/>
      <c r="H71" s="6">
        <f t="shared" si="1"/>
        <v>1</v>
      </c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</row>
    <row r="72" spans="1:45" ht="18.75" x14ac:dyDescent="0.25">
      <c r="A72" s="17">
        <v>93084694</v>
      </c>
      <c r="B72" s="14" t="s">
        <v>91</v>
      </c>
      <c r="C72" s="3">
        <v>600</v>
      </c>
      <c r="D72" s="4">
        <f>C72/$C$93</f>
        <v>1.2617765814266487E-2</v>
      </c>
      <c r="E72" s="7"/>
      <c r="F72" s="7"/>
      <c r="G72" s="7"/>
      <c r="H72" s="6">
        <f t="shared" si="1"/>
        <v>1</v>
      </c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</row>
    <row r="73" spans="1:45" ht="18.75" x14ac:dyDescent="0.25">
      <c r="A73" s="17">
        <v>93084829</v>
      </c>
      <c r="B73" s="14" t="s">
        <v>92</v>
      </c>
      <c r="C73" s="3">
        <v>18</v>
      </c>
      <c r="D73" s="4">
        <f>C73/$C$93</f>
        <v>3.7853297442799462E-4</v>
      </c>
      <c r="E73" s="7"/>
      <c r="F73" s="7"/>
      <c r="G73" s="7"/>
      <c r="H73" s="6">
        <f t="shared" si="1"/>
        <v>1</v>
      </c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</row>
    <row r="74" spans="1:45" ht="18.75" x14ac:dyDescent="0.25">
      <c r="A74" s="17">
        <v>93083354</v>
      </c>
      <c r="B74" s="14" t="s">
        <v>93</v>
      </c>
      <c r="C74" s="3">
        <v>50</v>
      </c>
      <c r="D74" s="4">
        <f>C74/$C$93</f>
        <v>1.0514804845222073E-3</v>
      </c>
      <c r="E74" s="7"/>
      <c r="F74" s="7"/>
      <c r="G74" s="7"/>
      <c r="H74" s="6">
        <f t="shared" si="1"/>
        <v>1</v>
      </c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</row>
    <row r="75" spans="1:45" ht="18.75" x14ac:dyDescent="0.25">
      <c r="A75" s="17">
        <v>93068361</v>
      </c>
      <c r="B75" s="14" t="s">
        <v>94</v>
      </c>
      <c r="C75" s="3">
        <v>4</v>
      </c>
      <c r="D75" s="4">
        <f>C75/$C$93</f>
        <v>8.4118438761776582E-5</v>
      </c>
      <c r="E75" s="7"/>
      <c r="F75" s="7"/>
      <c r="G75" s="7"/>
      <c r="H75" s="6">
        <f t="shared" si="1"/>
        <v>1</v>
      </c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</row>
    <row r="76" spans="1:45" ht="18.75" x14ac:dyDescent="0.25">
      <c r="A76" s="17">
        <v>93078933</v>
      </c>
      <c r="B76" s="14" t="s">
        <v>95</v>
      </c>
      <c r="C76" s="3">
        <v>4</v>
      </c>
      <c r="D76" s="4">
        <f>C76/$C$93</f>
        <v>8.4118438761776582E-5</v>
      </c>
      <c r="E76" s="7"/>
      <c r="F76" s="7"/>
      <c r="G76" s="7"/>
      <c r="H76" s="6">
        <f t="shared" si="1"/>
        <v>1</v>
      </c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</row>
    <row r="77" spans="1:45" ht="18.75" x14ac:dyDescent="0.25">
      <c r="A77" s="17">
        <v>93083353</v>
      </c>
      <c r="B77" s="14" t="s">
        <v>96</v>
      </c>
      <c r="C77" s="3">
        <v>45</v>
      </c>
      <c r="D77" s="4">
        <f>C77/$C$93</f>
        <v>9.4633243606998658E-4</v>
      </c>
      <c r="E77" s="7"/>
      <c r="F77" s="7"/>
      <c r="G77" s="7"/>
      <c r="H77" s="6">
        <f t="shared" si="1"/>
        <v>1</v>
      </c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</row>
    <row r="78" spans="1:45" ht="18.75" x14ac:dyDescent="0.25">
      <c r="A78" s="17">
        <v>93072684</v>
      </c>
      <c r="B78" s="14" t="s">
        <v>97</v>
      </c>
      <c r="C78" s="3">
        <v>300</v>
      </c>
      <c r="D78" s="4">
        <f>C78/$C$93</f>
        <v>6.3088829071332436E-3</v>
      </c>
      <c r="E78" s="7"/>
      <c r="F78" s="7"/>
      <c r="G78" s="7"/>
      <c r="H78" s="6">
        <f t="shared" si="1"/>
        <v>1</v>
      </c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</row>
    <row r="79" spans="1:45" ht="18.75" x14ac:dyDescent="0.25">
      <c r="A79" s="17">
        <v>93083355</v>
      </c>
      <c r="B79" s="14" t="s">
        <v>98</v>
      </c>
      <c r="C79" s="3">
        <v>50</v>
      </c>
      <c r="D79" s="4">
        <f>C79/$C$93</f>
        <v>1.0514804845222073E-3</v>
      </c>
      <c r="E79" s="7"/>
      <c r="F79" s="7"/>
      <c r="G79" s="7"/>
      <c r="H79" s="6">
        <f t="shared" si="1"/>
        <v>1</v>
      </c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</row>
    <row r="80" spans="1:45" ht="18.75" x14ac:dyDescent="0.25">
      <c r="A80" s="17">
        <v>93083358</v>
      </c>
      <c r="B80" s="14" t="s">
        <v>99</v>
      </c>
      <c r="C80" s="3">
        <v>45</v>
      </c>
      <c r="D80" s="4">
        <f>C80/$C$93</f>
        <v>9.4633243606998658E-4</v>
      </c>
      <c r="E80" s="7"/>
      <c r="F80" s="7"/>
      <c r="G80" s="7"/>
      <c r="H80" s="6">
        <f t="shared" si="1"/>
        <v>1</v>
      </c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</row>
    <row r="81" spans="1:45" ht="18.75" x14ac:dyDescent="0.25">
      <c r="A81" s="17">
        <v>93087272</v>
      </c>
      <c r="B81" s="14" t="s">
        <v>100</v>
      </c>
      <c r="C81" s="3">
        <v>720</v>
      </c>
      <c r="D81" s="4">
        <f>C81/$C$93</f>
        <v>1.5141318977119785E-2</v>
      </c>
      <c r="E81" s="7"/>
      <c r="F81" s="7"/>
      <c r="G81" s="7"/>
      <c r="H81" s="6">
        <f t="shared" si="1"/>
        <v>1</v>
      </c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</row>
    <row r="82" spans="1:45" ht="18.75" x14ac:dyDescent="0.25">
      <c r="A82" s="17">
        <v>93087274</v>
      </c>
      <c r="B82" s="14" t="s">
        <v>101</v>
      </c>
      <c r="C82" s="3">
        <v>720</v>
      </c>
      <c r="D82" s="4">
        <f>C82/$C$93</f>
        <v>1.5141318977119785E-2</v>
      </c>
      <c r="E82" s="7"/>
      <c r="F82" s="7"/>
      <c r="G82" s="7"/>
      <c r="H82" s="6">
        <f t="shared" si="1"/>
        <v>1</v>
      </c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</row>
    <row r="83" spans="1:45" ht="18.75" x14ac:dyDescent="0.25">
      <c r="A83" s="17">
        <v>93087275</v>
      </c>
      <c r="B83" s="14" t="s">
        <v>102</v>
      </c>
      <c r="C83" s="3">
        <v>720</v>
      </c>
      <c r="D83" s="4">
        <f>C83/$C$93</f>
        <v>1.5141318977119785E-2</v>
      </c>
      <c r="E83" s="7"/>
      <c r="F83" s="7"/>
      <c r="G83" s="7"/>
      <c r="H83" s="6">
        <f t="shared" si="1"/>
        <v>1</v>
      </c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</row>
    <row r="84" spans="1:45" ht="18.75" x14ac:dyDescent="0.25">
      <c r="A84" s="17">
        <v>93084250</v>
      </c>
      <c r="B84" s="14" t="s">
        <v>103</v>
      </c>
      <c r="C84" s="3">
        <v>360</v>
      </c>
      <c r="D84" s="4">
        <f>C84/$C$93</f>
        <v>7.5706594885598926E-3</v>
      </c>
      <c r="E84" s="7"/>
      <c r="F84" s="7"/>
      <c r="G84" s="7"/>
      <c r="H84" s="6">
        <f t="shared" si="1"/>
        <v>1</v>
      </c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</row>
    <row r="85" spans="1:45" ht="18.75" x14ac:dyDescent="0.25">
      <c r="A85" s="17">
        <v>93085863</v>
      </c>
      <c r="B85" s="14" t="s">
        <v>104</v>
      </c>
      <c r="C85" s="3">
        <v>36</v>
      </c>
      <c r="D85" s="4">
        <f>C85/$C$93</f>
        <v>7.5706594885598924E-4</v>
      </c>
      <c r="E85" s="7"/>
      <c r="F85" s="7"/>
      <c r="G85" s="7"/>
      <c r="H85" s="6">
        <f t="shared" si="1"/>
        <v>1</v>
      </c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</row>
    <row r="86" spans="1:45" ht="18.75" x14ac:dyDescent="0.25">
      <c r="A86" s="17">
        <v>93082585</v>
      </c>
      <c r="B86" s="14" t="s">
        <v>105</v>
      </c>
      <c r="C86" s="3">
        <v>192</v>
      </c>
      <c r="D86" s="4">
        <f>C86/$C$93</f>
        <v>4.0376850605652759E-3</v>
      </c>
      <c r="E86" s="7"/>
      <c r="F86" s="7"/>
      <c r="G86" s="7"/>
      <c r="H86" s="6">
        <f t="shared" si="1"/>
        <v>1</v>
      </c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</row>
    <row r="87" spans="1:45" ht="18.75" x14ac:dyDescent="0.25">
      <c r="A87" s="17">
        <v>93082581</v>
      </c>
      <c r="B87" s="14" t="s">
        <v>106</v>
      </c>
      <c r="C87" s="3">
        <v>500</v>
      </c>
      <c r="D87" s="4">
        <f>C87/$C$93</f>
        <v>1.0514804845222072E-2</v>
      </c>
      <c r="E87" s="7"/>
      <c r="F87" s="7"/>
      <c r="G87" s="7"/>
      <c r="H87" s="6">
        <f t="shared" si="1"/>
        <v>1</v>
      </c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</row>
    <row r="88" spans="1:45" ht="18.75" x14ac:dyDescent="0.25">
      <c r="A88" s="17">
        <v>93082586</v>
      </c>
      <c r="B88" s="14" t="s">
        <v>107</v>
      </c>
      <c r="C88" s="3">
        <v>144</v>
      </c>
      <c r="D88" s="4">
        <f>C88/$C$93</f>
        <v>3.028263795423957E-3</v>
      </c>
      <c r="E88" s="7"/>
      <c r="F88" s="7"/>
      <c r="G88" s="7"/>
      <c r="H88" s="6">
        <f t="shared" si="1"/>
        <v>1</v>
      </c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</row>
    <row r="89" spans="1:45" ht="18.75" x14ac:dyDescent="0.25">
      <c r="A89" s="17">
        <v>93085864</v>
      </c>
      <c r="B89" s="14" t="s">
        <v>108</v>
      </c>
      <c r="C89" s="3">
        <v>33</v>
      </c>
      <c r="D89" s="4">
        <f>C89/$C$93</f>
        <v>6.9397711978465683E-4</v>
      </c>
      <c r="E89" s="7"/>
      <c r="F89" s="7"/>
      <c r="G89" s="7"/>
      <c r="H89" s="6">
        <f t="shared" si="1"/>
        <v>1</v>
      </c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</row>
    <row r="90" spans="1:45" ht="18.75" x14ac:dyDescent="0.25">
      <c r="A90" s="17">
        <v>93083038</v>
      </c>
      <c r="B90" s="14" t="s">
        <v>109</v>
      </c>
      <c r="C90" s="3">
        <v>480</v>
      </c>
      <c r="D90" s="4">
        <f>C90/$C$93</f>
        <v>1.0094212651413189E-2</v>
      </c>
      <c r="E90" s="7"/>
      <c r="F90" s="7"/>
      <c r="G90" s="7"/>
      <c r="H90" s="6">
        <f t="shared" si="1"/>
        <v>1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</row>
    <row r="91" spans="1:45" ht="18.75" x14ac:dyDescent="0.25">
      <c r="A91" s="17">
        <v>93087239</v>
      </c>
      <c r="B91" s="14" t="s">
        <v>110</v>
      </c>
      <c r="C91" s="3">
        <v>200</v>
      </c>
      <c r="D91" s="4">
        <f>C91/$C$93</f>
        <v>4.2059219380888293E-3</v>
      </c>
      <c r="E91" s="7"/>
      <c r="F91" s="7"/>
      <c r="G91" s="7"/>
      <c r="H91" s="6">
        <f t="shared" si="1"/>
        <v>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</row>
    <row r="92" spans="1:45" ht="19.5" thickBot="1" x14ac:dyDescent="0.3">
      <c r="A92" s="17">
        <v>93087243</v>
      </c>
      <c r="B92" s="14" t="s">
        <v>111</v>
      </c>
      <c r="C92" s="3">
        <v>300</v>
      </c>
      <c r="D92" s="4">
        <f>C92/$C$93</f>
        <v>6.3088829071332436E-3</v>
      </c>
      <c r="E92" s="7"/>
      <c r="F92" s="7"/>
      <c r="G92" s="7"/>
      <c r="H92" s="6">
        <f t="shared" si="1"/>
        <v>1</v>
      </c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</row>
    <row r="93" spans="1:45" ht="21.75" thickBot="1" x14ac:dyDescent="0.3">
      <c r="C93" s="17">
        <f>SUM(C2:C92)</f>
        <v>47552</v>
      </c>
      <c r="D93" s="18">
        <f>SUM(D2:D92)</f>
        <v>0.99999999999999933</v>
      </c>
      <c r="G93" s="18">
        <f>SUMPRODUCT(G2:G92,D2:D92)</f>
        <v>0</v>
      </c>
      <c r="H93" s="8" t="s">
        <v>27</v>
      </c>
      <c r="I93" s="9">
        <f>SUM(I2:I92)</f>
        <v>0</v>
      </c>
      <c r="J93" s="9">
        <f>SUM(J2:J92)</f>
        <v>0</v>
      </c>
      <c r="K93" s="9">
        <f>SUM(K2:K92)</f>
        <v>0</v>
      </c>
      <c r="L93" s="9">
        <f>SUM(L2:L92)</f>
        <v>0</v>
      </c>
      <c r="M93" s="9">
        <f>SUM(M2:M92)</f>
        <v>0</v>
      </c>
      <c r="N93" s="9">
        <f>SUM(N2:N92)</f>
        <v>0</v>
      </c>
      <c r="O93" s="9">
        <f>SUM(O2:O92)</f>
        <v>0</v>
      </c>
      <c r="P93" s="9">
        <f>SUM(P2:P92)</f>
        <v>0</v>
      </c>
      <c r="Q93" s="9">
        <f>SUM(Q2:Q92)</f>
        <v>0</v>
      </c>
      <c r="R93" s="9">
        <f>SUM(R2:R92)</f>
        <v>0</v>
      </c>
      <c r="S93" s="9">
        <f>SUM(S2:S92)</f>
        <v>0</v>
      </c>
      <c r="T93" s="9">
        <f>SUM(T2:T92)</f>
        <v>0</v>
      </c>
      <c r="U93" s="9">
        <f>SUM(U2:U92)</f>
        <v>0</v>
      </c>
      <c r="V93" s="9">
        <f>SUM(V2:V92)</f>
        <v>0</v>
      </c>
      <c r="W93" s="9">
        <f>SUM(W2:W92)</f>
        <v>0</v>
      </c>
      <c r="X93" s="9">
        <f>SUM(X2:X92)</f>
        <v>0</v>
      </c>
      <c r="Y93" s="9">
        <f>SUM(Y2:Y92)</f>
        <v>0</v>
      </c>
      <c r="Z93" s="9">
        <f>SUM(Z2:Z92)</f>
        <v>0</v>
      </c>
      <c r="AA93" s="9">
        <f>SUM(AA2:AA92)</f>
        <v>0</v>
      </c>
      <c r="AB93" s="9">
        <f>SUM(AB2:AB92)</f>
        <v>0</v>
      </c>
      <c r="AC93" s="9">
        <f>SUM(AC2:AC92)</f>
        <v>0</v>
      </c>
      <c r="AD93" s="9">
        <f>SUM(AD2:AD92)</f>
        <v>0</v>
      </c>
      <c r="AE93" s="9">
        <f>SUM(AE2:AE92)</f>
        <v>0</v>
      </c>
      <c r="AF93" s="9">
        <f>SUM(AF2:AF92)</f>
        <v>0</v>
      </c>
      <c r="AG93" s="9">
        <f>SUM(AG2:AG92)</f>
        <v>0</v>
      </c>
      <c r="AH93" s="9">
        <f>SUM(AH2:AH92)</f>
        <v>0</v>
      </c>
      <c r="AI93" s="9">
        <f>SUM(AI2:AI92)</f>
        <v>0</v>
      </c>
      <c r="AJ93" s="9">
        <f>SUM(AJ2:AJ92)</f>
        <v>0</v>
      </c>
      <c r="AK93" s="9">
        <f>SUM(AK2:AK92)</f>
        <v>0</v>
      </c>
      <c r="AL93" s="9">
        <f>SUM(AL2:AL92)</f>
        <v>0</v>
      </c>
      <c r="AM93" s="9">
        <f>SUM(AM2:AM92)</f>
        <v>0</v>
      </c>
      <c r="AN93" s="9">
        <f>SUM(AN2:AN92)</f>
        <v>0</v>
      </c>
      <c r="AO93" s="9">
        <f>SUM(AO2:AO92)</f>
        <v>0</v>
      </c>
      <c r="AP93" s="9">
        <f>SUM(AP2:AP92)</f>
        <v>0</v>
      </c>
      <c r="AQ93" s="9">
        <f>SUM(AQ2:AQ92)</f>
        <v>0</v>
      </c>
      <c r="AR93" s="9">
        <f>SUM(AR2:AR92)</f>
        <v>0</v>
      </c>
      <c r="AS93" s="9">
        <f>SUM(AS2:AS92)</f>
        <v>0</v>
      </c>
    </row>
    <row r="94" spans="1:45" ht="21.75" thickBot="1" x14ac:dyDescent="0.3">
      <c r="H94" s="10" t="s">
        <v>26</v>
      </c>
      <c r="I94" s="11">
        <f>I93</f>
        <v>0</v>
      </c>
      <c r="J94" s="11">
        <f>J93+I94</f>
        <v>0</v>
      </c>
      <c r="K94" s="11">
        <f t="shared" ref="K94:Q94" si="2">K93+J94</f>
        <v>0</v>
      </c>
      <c r="L94" s="11">
        <f t="shared" si="2"/>
        <v>0</v>
      </c>
      <c r="M94" s="11">
        <f t="shared" si="2"/>
        <v>0</v>
      </c>
      <c r="N94" s="11">
        <f t="shared" si="2"/>
        <v>0</v>
      </c>
      <c r="O94" s="11">
        <f t="shared" si="2"/>
        <v>0</v>
      </c>
      <c r="P94" s="11">
        <f t="shared" si="2"/>
        <v>0</v>
      </c>
      <c r="Q94" s="11">
        <f t="shared" si="2"/>
        <v>0</v>
      </c>
      <c r="R94" s="11">
        <f t="shared" ref="R94" si="3">R93+Q94</f>
        <v>0</v>
      </c>
      <c r="S94" s="11">
        <f t="shared" ref="S94" si="4">S93+R94</f>
        <v>0</v>
      </c>
      <c r="T94" s="11">
        <f t="shared" ref="T94" si="5">T93+S94</f>
        <v>0</v>
      </c>
      <c r="U94" s="11">
        <f t="shared" ref="U94" si="6">U93+T94</f>
        <v>0</v>
      </c>
      <c r="V94" s="11">
        <f t="shared" ref="V94" si="7">V93+U94</f>
        <v>0</v>
      </c>
      <c r="W94" s="11">
        <f t="shared" ref="W94" si="8">W93+V94</f>
        <v>0</v>
      </c>
      <c r="X94" s="11">
        <f t="shared" ref="X94" si="9">X93+W94</f>
        <v>0</v>
      </c>
      <c r="Y94" s="11">
        <f t="shared" ref="Y94" si="10">Y93+X94</f>
        <v>0</v>
      </c>
      <c r="Z94" s="11">
        <f t="shared" ref="Z94" si="11">Z93+Y94</f>
        <v>0</v>
      </c>
      <c r="AA94" s="11">
        <f t="shared" ref="AA94" si="12">AA93+Z94</f>
        <v>0</v>
      </c>
      <c r="AB94" s="11">
        <f t="shared" ref="AB94" si="13">AB93+AA94</f>
        <v>0</v>
      </c>
      <c r="AC94" s="11">
        <f t="shared" ref="AC94" si="14">AC93+AB94</f>
        <v>0</v>
      </c>
      <c r="AD94" s="11">
        <f t="shared" ref="AD94" si="15">AD93+AC94</f>
        <v>0</v>
      </c>
      <c r="AE94" s="11">
        <f t="shared" ref="AE94" si="16">AE93+AD94</f>
        <v>0</v>
      </c>
      <c r="AF94" s="11">
        <f t="shared" ref="AF94" si="17">AF93+AE94</f>
        <v>0</v>
      </c>
      <c r="AG94" s="11">
        <f t="shared" ref="AG94" si="18">AG93+AF94</f>
        <v>0</v>
      </c>
      <c r="AH94" s="11">
        <f t="shared" ref="AH94" si="19">AH93+AG94</f>
        <v>0</v>
      </c>
      <c r="AI94" s="11">
        <f t="shared" ref="AI94" si="20">AI93+AH94</f>
        <v>0</v>
      </c>
      <c r="AJ94" s="11">
        <f t="shared" ref="AJ94" si="21">AJ93+AI94</f>
        <v>0</v>
      </c>
      <c r="AK94" s="11">
        <f t="shared" ref="AK94" si="22">AK93+AJ94</f>
        <v>0</v>
      </c>
      <c r="AL94" s="11">
        <f t="shared" ref="AL94" si="23">AL93+AK94</f>
        <v>0</v>
      </c>
      <c r="AM94" s="11">
        <f t="shared" ref="AM94" si="24">AM93+AL94</f>
        <v>0</v>
      </c>
      <c r="AN94" s="11">
        <f t="shared" ref="AN94" si="25">AN93+AM94</f>
        <v>0</v>
      </c>
      <c r="AO94" s="11">
        <f t="shared" ref="AO94" si="26">AO93+AN94</f>
        <v>0</v>
      </c>
      <c r="AP94" s="11">
        <f t="shared" ref="AP94" si="27">AP93+AO94</f>
        <v>0</v>
      </c>
      <c r="AQ94" s="11">
        <f t="shared" ref="AQ94" si="28">AQ93+AP94</f>
        <v>0</v>
      </c>
      <c r="AR94" s="11">
        <f t="shared" ref="AR94" si="29">AR93+AQ94</f>
        <v>0</v>
      </c>
      <c r="AS94" s="11">
        <f>AS93+Q94</f>
        <v>0</v>
      </c>
    </row>
    <row r="95" spans="1:45" ht="21.75" thickBot="1" x14ac:dyDescent="0.3">
      <c r="H95" s="12" t="s">
        <v>28</v>
      </c>
      <c r="I95" s="13">
        <v>6.5600000000000006E-2</v>
      </c>
      <c r="J95" s="13">
        <v>0.2019</v>
      </c>
      <c r="K95" s="13">
        <v>0.44180000000000003</v>
      </c>
      <c r="L95" s="13">
        <v>0.5</v>
      </c>
      <c r="M95" s="13">
        <v>0.7</v>
      </c>
      <c r="N95" s="13">
        <v>0.8</v>
      </c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37414-F9FA-4B2A-9430-6FB50EB8546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heidar</dc:creator>
  <cp:lastModifiedBy>hamid paknia</cp:lastModifiedBy>
  <dcterms:created xsi:type="dcterms:W3CDTF">2022-06-03T17:13:09Z</dcterms:created>
  <dcterms:modified xsi:type="dcterms:W3CDTF">2022-06-20T11:13:33Z</dcterms:modified>
</cp:coreProperties>
</file>