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ldshutdown_daily_progress_report\"/>
    </mc:Choice>
  </mc:AlternateContent>
  <xr:revisionPtr revIDLastSave="0" documentId="13_ncr:1_{D36F88F6-1464-49B9-9C1A-8F15A5339137}" xr6:coauthVersionLast="47" xr6:coauthVersionMax="47" xr10:uidLastSave="{00000000-0000-0000-0000-000000000000}"/>
  <bookViews>
    <workbookView xWindow="-120" yWindow="-120" windowWidth="21840" windowHeight="13140" activeTab="1" xr2:uid="{60583983-896B-4EDD-BC67-4ACFA980BE1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6" i="1" l="1"/>
  <c r="H8" i="1"/>
  <c r="H12" i="1"/>
  <c r="H51" i="1"/>
  <c r="H6" i="1"/>
  <c r="H14" i="1"/>
  <c r="H15" i="1"/>
  <c r="H16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2" i="1"/>
  <c r="H43" i="1"/>
  <c r="H44" i="1"/>
  <c r="H45" i="1"/>
  <c r="H46" i="1"/>
  <c r="H47" i="1"/>
  <c r="H48" i="1"/>
  <c r="H52" i="1"/>
  <c r="H53" i="1"/>
  <c r="H54" i="1"/>
  <c r="H56" i="1"/>
  <c r="H57" i="1"/>
  <c r="H58" i="1"/>
  <c r="H59" i="1"/>
  <c r="H60" i="1"/>
  <c r="H61" i="1"/>
  <c r="H62" i="1"/>
  <c r="H63" i="1"/>
  <c r="H64" i="1"/>
  <c r="H65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90" i="1"/>
  <c r="H92" i="1"/>
  <c r="C93" i="1"/>
  <c r="D6" i="1" s="1"/>
  <c r="H7" i="1"/>
  <c r="H3" i="1"/>
  <c r="H4" i="1"/>
  <c r="H5" i="1"/>
  <c r="H9" i="1"/>
  <c r="H2" i="1"/>
  <c r="AE6" i="1" l="1"/>
  <c r="AD6" i="1"/>
  <c r="D2" i="1"/>
  <c r="D7" i="1"/>
  <c r="V7" i="1" s="1"/>
  <c r="AG6" i="1"/>
  <c r="D5" i="1"/>
  <c r="L5" i="1" s="1"/>
  <c r="AF6" i="1"/>
  <c r="AC6" i="1"/>
  <c r="D17" i="1"/>
  <c r="D13" i="1"/>
  <c r="D92" i="1"/>
  <c r="D89" i="1"/>
  <c r="D84" i="1"/>
  <c r="D78" i="1"/>
  <c r="D73" i="1"/>
  <c r="AK73" i="1" s="1"/>
  <c r="D68" i="1"/>
  <c r="D61" i="1"/>
  <c r="D53" i="1"/>
  <c r="D45" i="1"/>
  <c r="D37" i="1"/>
  <c r="D29" i="1"/>
  <c r="D21" i="1"/>
  <c r="D88" i="1"/>
  <c r="AH88" i="1" s="1"/>
  <c r="D82" i="1"/>
  <c r="D77" i="1"/>
  <c r="U77" i="1" s="1"/>
  <c r="D72" i="1"/>
  <c r="D66" i="1"/>
  <c r="D60" i="1"/>
  <c r="D52" i="1"/>
  <c r="U52" i="1" s="1"/>
  <c r="D44" i="1"/>
  <c r="D36" i="1"/>
  <c r="D28" i="1"/>
  <c r="D20" i="1"/>
  <c r="D86" i="1"/>
  <c r="D81" i="1"/>
  <c r="D76" i="1"/>
  <c r="U76" i="1" s="1"/>
  <c r="D70" i="1"/>
  <c r="D65" i="1"/>
  <c r="AB65" i="1" s="1"/>
  <c r="D57" i="1"/>
  <c r="D49" i="1"/>
  <c r="D41" i="1"/>
  <c r="D33" i="1"/>
  <c r="D25" i="1"/>
  <c r="D12" i="1"/>
  <c r="D85" i="1"/>
  <c r="AJ85" i="1" s="1"/>
  <c r="D80" i="1"/>
  <c r="S80" i="1" s="1"/>
  <c r="D74" i="1"/>
  <c r="T74" i="1" s="1"/>
  <c r="D69" i="1"/>
  <c r="AK69" i="1" s="1"/>
  <c r="D64" i="1"/>
  <c r="AA64" i="1" s="1"/>
  <c r="D56" i="1"/>
  <c r="D48" i="1"/>
  <c r="D40" i="1"/>
  <c r="D32" i="1"/>
  <c r="D24" i="1"/>
  <c r="D16" i="1"/>
  <c r="D91" i="1"/>
  <c r="D87" i="1"/>
  <c r="D83" i="1"/>
  <c r="D79" i="1"/>
  <c r="R79" i="1" s="1"/>
  <c r="D75" i="1"/>
  <c r="U75" i="1" s="1"/>
  <c r="D71" i="1"/>
  <c r="D67" i="1"/>
  <c r="D63" i="1"/>
  <c r="Z63" i="1" s="1"/>
  <c r="D59" i="1"/>
  <c r="D55" i="1"/>
  <c r="X55" i="1" s="1"/>
  <c r="D51" i="1"/>
  <c r="K51" i="1" s="1"/>
  <c r="D47" i="1"/>
  <c r="D43" i="1"/>
  <c r="D39" i="1"/>
  <c r="D35" i="1"/>
  <c r="D31" i="1"/>
  <c r="D27" i="1"/>
  <c r="D23" i="1"/>
  <c r="D19" i="1"/>
  <c r="D15" i="1"/>
  <c r="D62" i="1"/>
  <c r="W62" i="1" s="1"/>
  <c r="D58" i="1"/>
  <c r="D54" i="1"/>
  <c r="D50" i="1"/>
  <c r="D46" i="1"/>
  <c r="D42" i="1"/>
  <c r="D38" i="1"/>
  <c r="D34" i="1"/>
  <c r="AI34" i="1" s="1"/>
  <c r="D30" i="1"/>
  <c r="P30" i="1" s="1"/>
  <c r="D26" i="1"/>
  <c r="D22" i="1"/>
  <c r="D18" i="1"/>
  <c r="D14" i="1"/>
  <c r="D90" i="1"/>
  <c r="D8" i="1"/>
  <c r="D11" i="1"/>
  <c r="D10" i="1"/>
  <c r="D9" i="1"/>
  <c r="D4" i="1"/>
  <c r="I4" i="1" s="1"/>
  <c r="D3" i="1"/>
  <c r="K2" i="1" l="1"/>
  <c r="G93" i="1"/>
  <c r="W7" i="1"/>
  <c r="Q36" i="1"/>
  <c r="P36" i="1"/>
  <c r="AB45" i="1"/>
  <c r="AF45" i="1"/>
  <c r="AC45" i="1"/>
  <c r="AA45" i="1"/>
  <c r="AD45" i="1"/>
  <c r="AE45" i="1"/>
  <c r="AH92" i="1"/>
  <c r="AG92" i="1"/>
  <c r="S31" i="1"/>
  <c r="Q31" i="1"/>
  <c r="T31" i="1"/>
  <c r="R31" i="1"/>
  <c r="X8" i="1"/>
  <c r="V8" i="1"/>
  <c r="W8" i="1"/>
  <c r="AD54" i="1"/>
  <c r="AG54" i="1"/>
  <c r="AE54" i="1"/>
  <c r="AF54" i="1"/>
  <c r="AK35" i="1"/>
  <c r="AJ35" i="1"/>
  <c r="AG33" i="1"/>
  <c r="AH33" i="1"/>
  <c r="AH86" i="1"/>
  <c r="AG86" i="1"/>
  <c r="Y44" i="1"/>
  <c r="Z44" i="1"/>
  <c r="W44" i="1"/>
  <c r="V44" i="1"/>
  <c r="X44" i="1"/>
  <c r="Z53" i="1"/>
  <c r="AC53" i="1"/>
  <c r="AA53" i="1"/>
  <c r="AB53" i="1"/>
  <c r="AH47" i="1"/>
  <c r="AK47" i="1"/>
  <c r="AI47" i="1"/>
  <c r="AJ47" i="1"/>
  <c r="S48" i="1"/>
  <c r="W48" i="1"/>
  <c r="T48" i="1"/>
  <c r="X48" i="1"/>
  <c r="U48" i="1"/>
  <c r="V48" i="1"/>
  <c r="AM9" i="1"/>
  <c r="AL9" i="1"/>
  <c r="S90" i="1"/>
  <c r="Q90" i="1"/>
  <c r="T90" i="1"/>
  <c r="R90" i="1"/>
  <c r="AE39" i="1"/>
  <c r="AD39" i="1"/>
  <c r="AH87" i="1"/>
  <c r="AG87" i="1"/>
  <c r="AF32" i="1"/>
  <c r="AE32" i="1"/>
  <c r="AI46" i="1"/>
  <c r="AH46" i="1"/>
  <c r="AI91" i="1"/>
  <c r="R91" i="1"/>
  <c r="Q91" i="1"/>
  <c r="L40" i="1"/>
  <c r="K40" i="1"/>
  <c r="AB37" i="1"/>
  <c r="Z37" i="1"/>
  <c r="AA37" i="1"/>
  <c r="AI89" i="1"/>
  <c r="AK89" i="1"/>
  <c r="P43" i="1"/>
  <c r="O43" i="1"/>
  <c r="AG59" i="1"/>
  <c r="AH59" i="1"/>
  <c r="AA82" i="1"/>
  <c r="X82" i="1"/>
  <c r="W82" i="1"/>
  <c r="Y82" i="1"/>
  <c r="Z82" i="1"/>
  <c r="K3" i="1"/>
  <c r="P15" i="1"/>
  <c r="M15" i="1"/>
  <c r="Q15" i="1"/>
  <c r="N15" i="1"/>
  <c r="R15" i="1"/>
  <c r="O15" i="1"/>
  <c r="S15" i="1"/>
  <c r="L15" i="1"/>
  <c r="U81" i="1"/>
  <c r="V81" i="1"/>
  <c r="T81" i="1"/>
  <c r="R81" i="1"/>
  <c r="S81" i="1"/>
  <c r="W66" i="1"/>
  <c r="O66" i="1"/>
  <c r="S66" i="1"/>
  <c r="X66" i="1"/>
  <c r="P66" i="1"/>
  <c r="T66" i="1"/>
  <c r="M66" i="1"/>
  <c r="U66" i="1"/>
  <c r="N66" i="1"/>
  <c r="L66" i="1"/>
  <c r="Q66" i="1"/>
  <c r="V66" i="1"/>
  <c r="R66" i="1"/>
  <c r="AE22" i="1"/>
  <c r="AF22" i="1"/>
  <c r="AD22" i="1"/>
  <c r="AA38" i="1"/>
  <c r="Y38" i="1"/>
  <c r="Z38" i="1"/>
  <c r="AB38" i="1"/>
  <c r="T19" i="1"/>
  <c r="X19" i="1"/>
  <c r="V19" i="1"/>
  <c r="Q19" i="1"/>
  <c r="R19" i="1"/>
  <c r="W19" i="1"/>
  <c r="S19" i="1"/>
  <c r="Y19" i="1"/>
  <c r="U19" i="1"/>
  <c r="Z19" i="1"/>
  <c r="M51" i="1"/>
  <c r="Q51" i="1"/>
  <c r="U51" i="1"/>
  <c r="Y51" i="1"/>
  <c r="AC51" i="1"/>
  <c r="L51" i="1"/>
  <c r="N51" i="1"/>
  <c r="X51" i="1"/>
  <c r="O51" i="1"/>
  <c r="T51" i="1"/>
  <c r="Z51" i="1"/>
  <c r="P51" i="1"/>
  <c r="V51" i="1"/>
  <c r="AA51" i="1"/>
  <c r="R51" i="1"/>
  <c r="W51" i="1"/>
  <c r="AB51" i="1"/>
  <c r="S51" i="1"/>
  <c r="AB67" i="1"/>
  <c r="AF67" i="1"/>
  <c r="AC67" i="1"/>
  <c r="AG67" i="1"/>
  <c r="AD67" i="1"/>
  <c r="AE67" i="1"/>
  <c r="Z67" i="1"/>
  <c r="AA67" i="1"/>
  <c r="AC83" i="1"/>
  <c r="AB83" i="1"/>
  <c r="AD83" i="1"/>
  <c r="AE83" i="1"/>
  <c r="AF83" i="1"/>
  <c r="AI24" i="1"/>
  <c r="AH24" i="1"/>
  <c r="P56" i="1"/>
  <c r="M56" i="1"/>
  <c r="L56" i="1"/>
  <c r="N56" i="1"/>
  <c r="O56" i="1"/>
  <c r="Q56" i="1"/>
  <c r="AC72" i="1"/>
  <c r="AD72" i="1"/>
  <c r="AE72" i="1"/>
  <c r="AF72" i="1"/>
  <c r="AA21" i="1"/>
  <c r="Z21" i="1"/>
  <c r="AB21" i="1"/>
  <c r="AC21" i="1"/>
  <c r="O78" i="1"/>
  <c r="P78" i="1"/>
  <c r="N78" i="1"/>
  <c r="K13" i="1"/>
  <c r="AC13" i="1"/>
  <c r="Z13" i="1"/>
  <c r="AA13" i="1"/>
  <c r="L13" i="1"/>
  <c r="AB13" i="1"/>
  <c r="O14" i="1"/>
  <c r="L14" i="1"/>
  <c r="P14" i="1"/>
  <c r="M14" i="1"/>
  <c r="K14" i="1"/>
  <c r="N14" i="1"/>
  <c r="M27" i="1"/>
  <c r="Q27" i="1"/>
  <c r="O27" i="1"/>
  <c r="K27" i="1"/>
  <c r="P27" i="1"/>
  <c r="L27" i="1"/>
  <c r="J27" i="1"/>
  <c r="N27" i="1"/>
  <c r="O12" i="1"/>
  <c r="L12" i="1"/>
  <c r="P12" i="1"/>
  <c r="M12" i="1"/>
  <c r="Q12" i="1"/>
  <c r="N12" i="1"/>
  <c r="R12" i="1"/>
  <c r="K12" i="1"/>
  <c r="K49" i="1"/>
  <c r="AH49" i="1"/>
  <c r="T60" i="1"/>
  <c r="X60" i="1"/>
  <c r="S60" i="1"/>
  <c r="Y60" i="1"/>
  <c r="U60" i="1"/>
  <c r="Z60" i="1"/>
  <c r="V60" i="1"/>
  <c r="W60" i="1"/>
  <c r="AB68" i="1"/>
  <c r="AC68" i="1"/>
  <c r="AA68" i="1"/>
  <c r="Z68" i="1"/>
  <c r="Y11" i="1"/>
  <c r="K11" i="1"/>
  <c r="AA18" i="1"/>
  <c r="AE18" i="1"/>
  <c r="R18" i="1"/>
  <c r="AD18" i="1"/>
  <c r="P18" i="1"/>
  <c r="T18" i="1"/>
  <c r="AB18" i="1"/>
  <c r="Z18" i="1"/>
  <c r="U18" i="1"/>
  <c r="AC18" i="1"/>
  <c r="Q18" i="1"/>
  <c r="S18" i="1"/>
  <c r="K50" i="1"/>
  <c r="AH50" i="1"/>
  <c r="W31" i="1"/>
  <c r="AA31" i="1"/>
  <c r="X31" i="1"/>
  <c r="Y31" i="1"/>
  <c r="AD31" i="1"/>
  <c r="U31" i="1"/>
  <c r="Z31" i="1"/>
  <c r="V31" i="1"/>
  <c r="AB31" i="1"/>
  <c r="AC31" i="1"/>
  <c r="N16" i="1"/>
  <c r="O16" i="1"/>
  <c r="M16" i="1"/>
  <c r="Q48" i="1"/>
  <c r="P48" i="1"/>
  <c r="R48" i="1"/>
  <c r="N48" i="1"/>
  <c r="M48" i="1"/>
  <c r="O48" i="1"/>
  <c r="AI25" i="1"/>
  <c r="AH25" i="1"/>
  <c r="AK88" i="1"/>
  <c r="Z45" i="1"/>
  <c r="U90" i="1"/>
  <c r="AL26" i="1"/>
  <c r="AM26" i="1"/>
  <c r="AK26" i="1"/>
  <c r="Q42" i="1"/>
  <c r="P42" i="1"/>
  <c r="R42" i="1"/>
  <c r="O42" i="1"/>
  <c r="AG58" i="1"/>
  <c r="AF58" i="1"/>
  <c r="AH58" i="1"/>
  <c r="AD58" i="1"/>
  <c r="AC58" i="1"/>
  <c r="AE58" i="1"/>
  <c r="AH23" i="1"/>
  <c r="AI23" i="1"/>
  <c r="AJ23" i="1"/>
  <c r="N55" i="1"/>
  <c r="R55" i="1"/>
  <c r="V55" i="1"/>
  <c r="W55" i="1"/>
  <c r="M55" i="1"/>
  <c r="S55" i="1"/>
  <c r="L55" i="1"/>
  <c r="T55" i="1"/>
  <c r="P55" i="1"/>
  <c r="U55" i="1"/>
  <c r="Q55" i="1"/>
  <c r="AG71" i="1"/>
  <c r="AC71" i="1"/>
  <c r="AD71" i="1"/>
  <c r="AH71" i="1"/>
  <c r="AI71" i="1"/>
  <c r="AJ71" i="1"/>
  <c r="AE71" i="1"/>
  <c r="AF71" i="1"/>
  <c r="L41" i="1"/>
  <c r="N41" i="1"/>
  <c r="S70" i="1"/>
  <c r="W70" i="1"/>
  <c r="AA70" i="1"/>
  <c r="P70" i="1"/>
  <c r="T70" i="1"/>
  <c r="X70" i="1"/>
  <c r="O70" i="1"/>
  <c r="U70" i="1"/>
  <c r="V70" i="1"/>
  <c r="Q70" i="1"/>
  <c r="Y70" i="1"/>
  <c r="R70" i="1"/>
  <c r="Z70" i="1"/>
  <c r="R20" i="1"/>
  <c r="V20" i="1"/>
  <c r="U20" i="1"/>
  <c r="Q20" i="1"/>
  <c r="S20" i="1"/>
  <c r="T20" i="1"/>
  <c r="X52" i="1"/>
  <c r="Y52" i="1"/>
  <c r="V52" i="1"/>
  <c r="W52" i="1"/>
  <c r="O29" i="1"/>
  <c r="K29" i="1"/>
  <c r="L29" i="1"/>
  <c r="M29" i="1"/>
  <c r="N29" i="1"/>
  <c r="U61" i="1"/>
  <c r="V61" i="1"/>
  <c r="T61" i="1"/>
  <c r="R84" i="1"/>
  <c r="S84" i="1"/>
  <c r="T84" i="1"/>
  <c r="Q84" i="1"/>
  <c r="O17" i="1"/>
  <c r="Y17" i="1"/>
  <c r="M17" i="1"/>
  <c r="X17" i="1"/>
  <c r="N17" i="1"/>
  <c r="K10" i="1"/>
  <c r="J10" i="1"/>
  <c r="Y10" i="1"/>
  <c r="M40" i="1"/>
  <c r="N40" i="1"/>
  <c r="L28" i="1"/>
  <c r="P28" i="1"/>
  <c r="T28" i="1"/>
  <c r="X28" i="1"/>
  <c r="AB28" i="1"/>
  <c r="AF28" i="1"/>
  <c r="AJ28" i="1"/>
  <c r="S28" i="1"/>
  <c r="AI28" i="1"/>
  <c r="J28" i="1"/>
  <c r="O28" i="1"/>
  <c r="U28" i="1"/>
  <c r="Z28" i="1"/>
  <c r="AE28" i="1"/>
  <c r="I28" i="1"/>
  <c r="I93" i="1" s="1"/>
  <c r="I94" i="1" s="1"/>
  <c r="K28" i="1"/>
  <c r="Q28" i="1"/>
  <c r="V28" i="1"/>
  <c r="AA28" i="1"/>
  <c r="AG28" i="1"/>
  <c r="M28" i="1"/>
  <c r="R28" i="1"/>
  <c r="W28" i="1"/>
  <c r="AC28" i="1"/>
  <c r="AH28" i="1"/>
  <c r="N28" i="1"/>
  <c r="Y28" i="1"/>
  <c r="AD28" i="1"/>
  <c r="N57" i="1"/>
  <c r="L57" i="1"/>
  <c r="M57" i="1"/>
  <c r="O57" i="1"/>
  <c r="P57" i="1"/>
  <c r="Q57" i="1"/>
  <c r="D93" i="1"/>
  <c r="AM93" i="1" l="1"/>
  <c r="AL93" i="1"/>
  <c r="W93" i="1"/>
  <c r="AC93" i="1"/>
  <c r="AB93" i="1"/>
  <c r="M93" i="1"/>
  <c r="AG93" i="1"/>
  <c r="AK93" i="1"/>
  <c r="U93" i="1"/>
  <c r="AF93" i="1"/>
  <c r="Y93" i="1"/>
  <c r="X93" i="1"/>
  <c r="S93" i="1"/>
  <c r="V93" i="1"/>
  <c r="AD93" i="1"/>
  <c r="AA93" i="1"/>
  <c r="AJ93" i="1"/>
  <c r="AI93" i="1"/>
  <c r="AH93" i="1"/>
  <c r="R93" i="1"/>
  <c r="T93" i="1"/>
  <c r="Z93" i="1"/>
  <c r="AE93" i="1"/>
  <c r="Q93" i="1"/>
  <c r="L93" i="1"/>
  <c r="P93" i="1"/>
  <c r="J93" i="1"/>
  <c r="N93" i="1"/>
  <c r="O93" i="1"/>
  <c r="K93" i="1"/>
  <c r="J94" i="1" l="1"/>
  <c r="K94" i="1" s="1"/>
  <c r="L94" i="1" s="1"/>
  <c r="M94" i="1" s="1"/>
  <c r="N94" i="1" s="1"/>
  <c r="O94" i="1" s="1"/>
  <c r="P94" i="1" s="1"/>
  <c r="Q94" i="1" s="1"/>
  <c r="R94" i="1" l="1"/>
  <c r="S94" i="1" s="1"/>
  <c r="T94" i="1" s="1"/>
  <c r="U94" i="1" s="1"/>
  <c r="V94" i="1" s="1"/>
  <c r="W94" i="1" s="1"/>
  <c r="X94" i="1" s="1"/>
  <c r="Y94" i="1" s="1"/>
  <c r="Z94" i="1" s="1"/>
  <c r="AA94" i="1" s="1"/>
  <c r="AB94" i="1" s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AM94" i="1" l="1"/>
</calcChain>
</file>

<file path=xl/sharedStrings.xml><?xml version="1.0" encoding="utf-8"?>
<sst xmlns="http://schemas.openxmlformats.org/spreadsheetml/2006/main" count="157" uniqueCount="134">
  <si>
    <t>task1</t>
  </si>
  <si>
    <t>task2</t>
  </si>
  <si>
    <t>task3</t>
  </si>
  <si>
    <t>task4</t>
  </si>
  <si>
    <t>task5</t>
  </si>
  <si>
    <t>task6</t>
  </si>
  <si>
    <t>task7</t>
  </si>
  <si>
    <t>task8</t>
  </si>
  <si>
    <t>task9</t>
  </si>
  <si>
    <t>task10</t>
  </si>
  <si>
    <t>Tasks</t>
  </si>
  <si>
    <t>نفر-ساعت</t>
  </si>
  <si>
    <t>درصد نفر-ساعت</t>
  </si>
  <si>
    <t>start</t>
  </si>
  <si>
    <t>end</t>
  </si>
  <si>
    <t>duration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</si>
  <si>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</si>
  <si>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</si>
  <si>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</si>
  <si>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</si>
  <si>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</si>
  <si>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</si>
  <si>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</si>
  <si>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</si>
  <si>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</si>
  <si>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</si>
  <si>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درصد تجمیعی</t>
  </si>
  <si>
    <t>درصد روزانه</t>
  </si>
  <si>
    <t>درصد واقعی تجمیعی</t>
  </si>
  <si>
    <t>comp</t>
  </si>
  <si>
    <t>task11</t>
  </si>
  <si>
    <t>task12</t>
  </si>
  <si>
    <t>task13</t>
  </si>
  <si>
    <t>task14</t>
  </si>
  <si>
    <t>task15</t>
  </si>
  <si>
    <t>task16</t>
  </si>
  <si>
    <t>task17</t>
  </si>
  <si>
    <t>task19</t>
  </si>
  <si>
    <t>task20</t>
  </si>
  <si>
    <t>task21</t>
  </si>
  <si>
    <t>task22</t>
  </si>
  <si>
    <t>task23</t>
  </si>
  <si>
    <t>task24</t>
  </si>
  <si>
    <t>task25</t>
  </si>
  <si>
    <t>task26</t>
  </si>
  <si>
    <t>task27</t>
  </si>
  <si>
    <t>task28</t>
  </si>
  <si>
    <t>ش.درخواست</t>
  </si>
  <si>
    <t>task29</t>
  </si>
  <si>
    <t>task30</t>
  </si>
  <si>
    <t>task31</t>
  </si>
  <si>
    <t>task32</t>
  </si>
  <si>
    <t>task33</t>
  </si>
  <si>
    <t>task34</t>
  </si>
  <si>
    <t>task35</t>
  </si>
  <si>
    <t>task36</t>
  </si>
  <si>
    <t>task37</t>
  </si>
  <si>
    <t>task38</t>
  </si>
  <si>
    <t>task39</t>
  </si>
  <si>
    <t>task40</t>
  </si>
  <si>
    <t>task41</t>
  </si>
  <si>
    <t>task42</t>
  </si>
  <si>
    <t>task43</t>
  </si>
  <si>
    <t>task44</t>
  </si>
  <si>
    <t>task45</t>
  </si>
  <si>
    <t>task46</t>
  </si>
  <si>
    <t>task47</t>
  </si>
  <si>
    <t>task48</t>
  </si>
  <si>
    <t>task49</t>
  </si>
  <si>
    <t>task50</t>
  </si>
  <si>
    <t>task51</t>
  </si>
  <si>
    <t>task52</t>
  </si>
  <si>
    <t>task53</t>
  </si>
  <si>
    <t>task54</t>
  </si>
  <si>
    <t>task55</t>
  </si>
  <si>
    <t>task56</t>
  </si>
  <si>
    <t>task57</t>
  </si>
  <si>
    <t>task58</t>
  </si>
  <si>
    <t>task59</t>
  </si>
  <si>
    <t>task60</t>
  </si>
  <si>
    <t>task61</t>
  </si>
  <si>
    <t>task62</t>
  </si>
  <si>
    <t>task63</t>
  </si>
  <si>
    <t>task64</t>
  </si>
  <si>
    <t>task65</t>
  </si>
  <si>
    <t>task66</t>
  </si>
  <si>
    <t>task67</t>
  </si>
  <si>
    <t>task68</t>
  </si>
  <si>
    <t>task69</t>
  </si>
  <si>
    <t>task70</t>
  </si>
  <si>
    <t>task71</t>
  </si>
  <si>
    <t>task72</t>
  </si>
  <si>
    <t>task73</t>
  </si>
  <si>
    <t>task74</t>
  </si>
  <si>
    <t>task75</t>
  </si>
  <si>
    <t>task76</t>
  </si>
  <si>
    <t>task77</t>
  </si>
  <si>
    <t>task78</t>
  </si>
  <si>
    <t>task79</t>
  </si>
  <si>
    <t>task80</t>
  </si>
  <si>
    <t>task81</t>
  </si>
  <si>
    <t>task82</t>
  </si>
  <si>
    <t>task83</t>
  </si>
  <si>
    <t>task84</t>
  </si>
  <si>
    <t>task85</t>
  </si>
  <si>
    <t>task86</t>
  </si>
  <si>
    <t>task87</t>
  </si>
  <si>
    <t>task88</t>
  </si>
  <si>
    <t>task89</t>
  </si>
  <si>
    <t>task90</t>
  </si>
  <si>
    <t>task91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</si>
  <si>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</si>
  <si>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</si>
  <si>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</si>
  <si>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</si>
  <si>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</si>
  <si>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</si>
  <si>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</si>
  <si>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</si>
  <si>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</si>
  <si>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</si>
  <si>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</si>
  <si>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</si>
  <si>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</si>
  <si>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</si>
  <si>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</si>
  <si>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</si>
  <si>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</si>
  <si>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</si>
  <si>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</si>
  <si>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</si>
  <si>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</si>
  <si>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-</t>
  </si>
  <si>
    <t>task18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</si>
</sst>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6" fillId="5" borderId="4" applyNumberFormat="0" applyAlignment="0" applyProtection="0"/>
  </cellStyleXfs>
  <cellXfs count="24">
    <xf numFmtId="0" fontId="0" fillId="0" borderId="0" xfId="0"/>
    <xf numFmtId="0" fontId="3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0" fontId="3" fillId="2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0" fontId="3" fillId="3" borderId="2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6" fillId="5" borderId="4" xfId="1" applyAlignment="1">
      <alignment horizontal="center" vertical="center"/>
    </xf>
    <xf numFmtId="10" fontId="2" fillId="0" borderId="3" xfId="0" applyNumberFormat="1" applyFont="1" applyFill="1" applyBorder="1" applyAlignment="1">
      <alignment horizontal="center" vertical="center"/>
    </xf>
    <xf numFmtId="0" fontId="6" fillId="0" borderId="4" xfId="1" applyFill="1" applyAlignment="1">
      <alignment horizontal="center" vertical="center"/>
    </xf>
    <xf numFmtId="10" fontId="2" fillId="6" borderId="1" xfId="0" applyNumberFormat="1" applyFont="1" applyFill="1" applyBorder="1" applyAlignment="1">
      <alignment horizontal="center" vertical="center"/>
    </xf>
    <xf numFmtId="10" fontId="2" fillId="6" borderId="3" xfId="0" applyNumberFormat="1" applyFont="1" applyFill="1" applyBorder="1" applyAlignment="1">
      <alignment horizontal="center" vertical="center"/>
    </xf>
    <xf numFmtId="10" fontId="6" fillId="7" borderId="4" xfId="1" applyNumberFormat="1" applyFill="1" applyAlignment="1">
      <alignment horizontal="center" vertical="center"/>
    </xf>
    <xf numFmtId="0" fontId="6" fillId="2" borderId="4" xfId="1" applyFill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S-Curve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Sheet1!$I$1:$AM$1</c:f>
              <c:strCache>
                <c:ptCount val="31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  <c:pt idx="6">
                  <c:v>Day7</c:v>
                </c:pt>
                <c:pt idx="7">
                  <c:v>Day8</c:v>
                </c:pt>
                <c:pt idx="8">
                  <c:v>Day9</c:v>
                </c:pt>
                <c:pt idx="9">
                  <c:v>Day10</c:v>
                </c:pt>
                <c:pt idx="10">
                  <c:v>Day11</c:v>
                </c:pt>
                <c:pt idx="11">
                  <c:v>Day12</c:v>
                </c:pt>
                <c:pt idx="12">
                  <c:v>Day13</c:v>
                </c:pt>
                <c:pt idx="13">
                  <c:v>Day14</c:v>
                </c:pt>
                <c:pt idx="14">
                  <c:v>Day15</c:v>
                </c:pt>
                <c:pt idx="15">
                  <c:v>Day16</c:v>
                </c:pt>
                <c:pt idx="16">
                  <c:v>Day17</c:v>
                </c:pt>
                <c:pt idx="17">
                  <c:v>Day18</c:v>
                </c:pt>
                <c:pt idx="18">
                  <c:v>Day19</c:v>
                </c:pt>
                <c:pt idx="19">
                  <c:v>Day20</c:v>
                </c:pt>
                <c:pt idx="20">
                  <c:v>Day21</c:v>
                </c:pt>
                <c:pt idx="21">
                  <c:v>Day22</c:v>
                </c:pt>
                <c:pt idx="22">
                  <c:v>Day23</c:v>
                </c:pt>
                <c:pt idx="23">
                  <c:v>Day24</c:v>
                </c:pt>
                <c:pt idx="24">
                  <c:v>Day25</c:v>
                </c:pt>
                <c:pt idx="25">
                  <c:v>Day26</c:v>
                </c:pt>
                <c:pt idx="26">
                  <c:v>Day27</c:v>
                </c:pt>
                <c:pt idx="27">
                  <c:v>Day28</c:v>
                </c:pt>
                <c:pt idx="28">
                  <c:v>Day29</c:v>
                </c:pt>
                <c:pt idx="29">
                  <c:v>Day30</c:v>
                </c:pt>
                <c:pt idx="30">
                  <c:v>Day31</c:v>
                </c:pt>
              </c:strCache>
            </c:strRef>
          </c:cat>
          <c:val>
            <c:numRef>
              <c:f>Sheet1!$I$94:$AM$94</c:f>
              <c:numCache>
                <c:formatCode>0.00%</c:formatCode>
                <c:ptCount val="31"/>
                <c:pt idx="0">
                  <c:v>2.55832992222677E-3</c:v>
                </c:pt>
                <c:pt idx="1">
                  <c:v>9.4900575220285676E-3</c:v>
                </c:pt>
                <c:pt idx="2">
                  <c:v>4.0963858239324753E-2</c:v>
                </c:pt>
                <c:pt idx="3">
                  <c:v>8.5125249102362188E-2</c:v>
                </c:pt>
                <c:pt idx="4">
                  <c:v>0.12532167741575906</c:v>
                </c:pt>
                <c:pt idx="5">
                  <c:v>0.17305844655256114</c:v>
                </c:pt>
                <c:pt idx="6">
                  <c:v>0.22347300339203405</c:v>
                </c:pt>
                <c:pt idx="7">
                  <c:v>0.26509677955488703</c:v>
                </c:pt>
                <c:pt idx="8">
                  <c:v>0.31349698820296457</c:v>
                </c:pt>
                <c:pt idx="9">
                  <c:v>0.35436942326234255</c:v>
                </c:pt>
                <c:pt idx="10">
                  <c:v>0.39012542289217245</c:v>
                </c:pt>
                <c:pt idx="11">
                  <c:v>0.42484462565878411</c:v>
                </c:pt>
                <c:pt idx="12">
                  <c:v>0.45943187246098621</c:v>
                </c:pt>
                <c:pt idx="13">
                  <c:v>0.49477315334552879</c:v>
                </c:pt>
                <c:pt idx="14">
                  <c:v>0.52963059569390292</c:v>
                </c:pt>
                <c:pt idx="15">
                  <c:v>0.56708945562635182</c:v>
                </c:pt>
                <c:pt idx="16">
                  <c:v>0.60715505004986636</c:v>
                </c:pt>
                <c:pt idx="17">
                  <c:v>0.65937001862509259</c:v>
                </c:pt>
                <c:pt idx="18">
                  <c:v>0.7038184361522114</c:v>
                </c:pt>
                <c:pt idx="19">
                  <c:v>0.74537542298666293</c:v>
                </c:pt>
                <c:pt idx="20">
                  <c:v>0.78857243395020504</c:v>
                </c:pt>
                <c:pt idx="21">
                  <c:v>0.822868866291804</c:v>
                </c:pt>
                <c:pt idx="22">
                  <c:v>0.85778468377246841</c:v>
                </c:pt>
                <c:pt idx="23">
                  <c:v>0.88787468312615347</c:v>
                </c:pt>
                <c:pt idx="24">
                  <c:v>0.91638121090692348</c:v>
                </c:pt>
                <c:pt idx="25">
                  <c:v>0.95401469289269014</c:v>
                </c:pt>
                <c:pt idx="26">
                  <c:v>0.97285701718479578</c:v>
                </c:pt>
                <c:pt idx="27">
                  <c:v>0.98300595686925052</c:v>
                </c:pt>
                <c:pt idx="28">
                  <c:v>0.99281154174835373</c:v>
                </c:pt>
                <c:pt idx="29">
                  <c:v>0.99640577087417692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7-492B-B26F-AD9114D0B6F1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Sheet1!$I$1:$AM$1</c:f>
              <c:strCache>
                <c:ptCount val="31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  <c:pt idx="6">
                  <c:v>Day7</c:v>
                </c:pt>
                <c:pt idx="7">
                  <c:v>Day8</c:v>
                </c:pt>
                <c:pt idx="8">
                  <c:v>Day9</c:v>
                </c:pt>
                <c:pt idx="9">
                  <c:v>Day10</c:v>
                </c:pt>
                <c:pt idx="10">
                  <c:v>Day11</c:v>
                </c:pt>
                <c:pt idx="11">
                  <c:v>Day12</c:v>
                </c:pt>
                <c:pt idx="12">
                  <c:v>Day13</c:v>
                </c:pt>
                <c:pt idx="13">
                  <c:v>Day14</c:v>
                </c:pt>
                <c:pt idx="14">
                  <c:v>Day15</c:v>
                </c:pt>
                <c:pt idx="15">
                  <c:v>Day16</c:v>
                </c:pt>
                <c:pt idx="16">
                  <c:v>Day17</c:v>
                </c:pt>
                <c:pt idx="17">
                  <c:v>Day18</c:v>
                </c:pt>
                <c:pt idx="18">
                  <c:v>Day19</c:v>
                </c:pt>
                <c:pt idx="19">
                  <c:v>Day20</c:v>
                </c:pt>
                <c:pt idx="20">
                  <c:v>Day21</c:v>
                </c:pt>
                <c:pt idx="21">
                  <c:v>Day22</c:v>
                </c:pt>
                <c:pt idx="22">
                  <c:v>Day23</c:v>
                </c:pt>
                <c:pt idx="23">
                  <c:v>Day24</c:v>
                </c:pt>
                <c:pt idx="24">
                  <c:v>Day25</c:v>
                </c:pt>
                <c:pt idx="25">
                  <c:v>Day26</c:v>
                </c:pt>
                <c:pt idx="26">
                  <c:v>Day27</c:v>
                </c:pt>
                <c:pt idx="27">
                  <c:v>Day28</c:v>
                </c:pt>
                <c:pt idx="28">
                  <c:v>Day29</c:v>
                </c:pt>
                <c:pt idx="29">
                  <c:v>Day30</c:v>
                </c:pt>
                <c:pt idx="30">
                  <c:v>Day31</c:v>
                </c:pt>
              </c:strCache>
            </c:strRef>
          </c:cat>
          <c:val>
            <c:numRef>
              <c:f>Sheet1!$I$95:$AM$95</c:f>
              <c:numCache>
                <c:formatCode>0.00%</c:formatCode>
                <c:ptCount val="31"/>
                <c:pt idx="0">
                  <c:v>2.5999999999999999E-3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37-492B-B26F-AD9114D0B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328320"/>
        <c:axId val="554326680"/>
      </c:lineChart>
      <c:catAx>
        <c:axId val="55432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6680"/>
        <c:crosses val="autoZero"/>
        <c:auto val="1"/>
        <c:lblAlgn val="ctr"/>
        <c:lblOffset val="100"/>
        <c:noMultiLvlLbl val="0"/>
      </c:catAx>
      <c:valAx>
        <c:axId val="554326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plan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Sheet1!$I$1:$AM$1</c:f>
              <c:strCache>
                <c:ptCount val="31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  <c:pt idx="6">
                  <c:v>Day7</c:v>
                </c:pt>
                <c:pt idx="7">
                  <c:v>Day8</c:v>
                </c:pt>
                <c:pt idx="8">
                  <c:v>Day9</c:v>
                </c:pt>
                <c:pt idx="9">
                  <c:v>Day10</c:v>
                </c:pt>
                <c:pt idx="10">
                  <c:v>Day11</c:v>
                </c:pt>
                <c:pt idx="11">
                  <c:v>Day12</c:v>
                </c:pt>
                <c:pt idx="12">
                  <c:v>Day13</c:v>
                </c:pt>
                <c:pt idx="13">
                  <c:v>Day14</c:v>
                </c:pt>
                <c:pt idx="14">
                  <c:v>Day15</c:v>
                </c:pt>
                <c:pt idx="15">
                  <c:v>Day16</c:v>
                </c:pt>
                <c:pt idx="16">
                  <c:v>Day17</c:v>
                </c:pt>
                <c:pt idx="17">
                  <c:v>Day18</c:v>
                </c:pt>
                <c:pt idx="18">
                  <c:v>Day19</c:v>
                </c:pt>
                <c:pt idx="19">
                  <c:v>Day20</c:v>
                </c:pt>
                <c:pt idx="20">
                  <c:v>Day21</c:v>
                </c:pt>
                <c:pt idx="21">
                  <c:v>Day22</c:v>
                </c:pt>
                <c:pt idx="22">
                  <c:v>Day23</c:v>
                </c:pt>
                <c:pt idx="23">
                  <c:v>Day24</c:v>
                </c:pt>
                <c:pt idx="24">
                  <c:v>Day25</c:v>
                </c:pt>
                <c:pt idx="25">
                  <c:v>Day26</c:v>
                </c:pt>
                <c:pt idx="26">
                  <c:v>Day27</c:v>
                </c:pt>
                <c:pt idx="27">
                  <c:v>Day28</c:v>
                </c:pt>
                <c:pt idx="28">
                  <c:v>Day29</c:v>
                </c:pt>
                <c:pt idx="29">
                  <c:v>Day30</c:v>
                </c:pt>
                <c:pt idx="30">
                  <c:v>Day31</c:v>
                </c:pt>
              </c:strCache>
            </c:strRef>
          </c:cat>
          <c:val>
            <c:numRef>
              <c:f>Sheet1!$I$93:$AM$93</c:f>
              <c:numCache>
                <c:formatCode>0.00%</c:formatCode>
                <c:ptCount val="31"/>
                <c:pt idx="0">
                  <c:v>2.55832992222677E-3</c:v>
                </c:pt>
                <c:pt idx="1">
                  <c:v>6.9317275998017971E-3</c:v>
                </c:pt>
                <c:pt idx="2">
                  <c:v>3.1473800717296184E-2</c:v>
                </c:pt>
                <c:pt idx="3">
                  <c:v>4.4161390863037442E-2</c:v>
                </c:pt>
                <c:pt idx="4">
                  <c:v>4.0196428313396863E-2</c:v>
                </c:pt>
                <c:pt idx="5">
                  <c:v>4.7736769136802082E-2</c:v>
                </c:pt>
                <c:pt idx="6">
                  <c:v>5.0414556839472907E-2</c:v>
                </c:pt>
                <c:pt idx="7">
                  <c:v>4.1623776162852989E-2</c:v>
                </c:pt>
                <c:pt idx="8">
                  <c:v>4.8400208648077515E-2</c:v>
                </c:pt>
                <c:pt idx="9">
                  <c:v>4.087243505937796E-2</c:v>
                </c:pt>
                <c:pt idx="10">
                  <c:v>3.5755999629829879E-2</c:v>
                </c:pt>
                <c:pt idx="11">
                  <c:v>3.4719202766611661E-2</c:v>
                </c:pt>
                <c:pt idx="12">
                  <c:v>3.4587246802202078E-2</c:v>
                </c:pt>
                <c:pt idx="13">
                  <c:v>3.5341280884542595E-2</c:v>
                </c:pt>
                <c:pt idx="14">
                  <c:v>3.4857442348374089E-2</c:v>
                </c:pt>
                <c:pt idx="15">
                  <c:v>3.74588599324489E-2</c:v>
                </c:pt>
                <c:pt idx="16">
                  <c:v>4.006559442351456E-2</c:v>
                </c:pt>
                <c:pt idx="17">
                  <c:v>5.2214968575226207E-2</c:v>
                </c:pt>
                <c:pt idx="18">
                  <c:v>4.4448417527118832E-2</c:v>
                </c:pt>
                <c:pt idx="19">
                  <c:v>4.1556986834451526E-2</c:v>
                </c:pt>
                <c:pt idx="20">
                  <c:v>4.3197010963542164E-2</c:v>
                </c:pt>
                <c:pt idx="21">
                  <c:v>3.429643234159898E-2</c:v>
                </c:pt>
                <c:pt idx="22">
                  <c:v>3.4915817480664413E-2</c:v>
                </c:pt>
                <c:pt idx="23">
                  <c:v>3.0089999353685074E-2</c:v>
                </c:pt>
                <c:pt idx="24">
                  <c:v>2.8506527780769973E-2</c:v>
                </c:pt>
                <c:pt idx="25">
                  <c:v>3.7633481985766708E-2</c:v>
                </c:pt>
                <c:pt idx="26">
                  <c:v>1.8842324292105615E-2</c:v>
                </c:pt>
                <c:pt idx="27">
                  <c:v>1.014893968445469E-2</c:v>
                </c:pt>
                <c:pt idx="28">
                  <c:v>9.8055848791032026E-3</c:v>
                </c:pt>
                <c:pt idx="29">
                  <c:v>3.594229125823154E-3</c:v>
                </c:pt>
                <c:pt idx="30">
                  <c:v>3.594229125823154E-3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6-43F1-B8EA-1B8D2A369325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D6-43F1-B8EA-1B8D2A369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566472"/>
        <c:axId val="281540344"/>
      </c:barChart>
      <c:catAx>
        <c:axId val="41956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40344"/>
        <c:crosses val="autoZero"/>
        <c:auto val="1"/>
        <c:lblAlgn val="ctr"/>
        <c:lblOffset val="100"/>
        <c:noMultiLvlLbl val="0"/>
      </c:catAx>
      <c:valAx>
        <c:axId val="28154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66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66675</xdr:rowOff>
    </xdr:from>
    <xdr:to>
      <xdr:col>16</xdr:col>
      <xdr:colOff>76200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4944C2-915A-4945-9A69-BD5A490B9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22</xdr:row>
      <xdr:rowOff>38100</xdr:rowOff>
    </xdr:from>
    <xdr:to>
      <xdr:col>16</xdr:col>
      <xdr:colOff>95250</xdr:colOff>
      <xdr:row>25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64EAFC-DFBC-4439-AFA7-A6C075FC1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79112-5215-4682-8159-41C9E41DBEC3}">
  <dimension ref="A1:AM95"/>
  <sheetViews>
    <sheetView zoomScale="85" zoomScaleNormal="85" workbookViewId="0">
      <pane ySplit="1" topLeftCell="A2" activePane="bottomLeft" state="frozen"/>
      <selection pane="bottomLeft" activeCell="G6" sqref="G6"/>
    </sheetView>
  </sheetViews>
  <sheetFormatPr defaultRowHeight="15" x14ac:dyDescent="0.25"/>
  <cols>
    <col min="1" max="1" width="12.42578125" style="2" customWidth="1"/>
    <col min="2" max="2" width="9.140625" style="2" bestFit="1" customWidth="1"/>
    <col min="3" max="3" width="15.5703125" style="2" bestFit="1" customWidth="1"/>
    <col min="4" max="4" width="20.5703125" style="2" bestFit="1" customWidth="1"/>
    <col min="5" max="5" width="11.140625" style="2" bestFit="1" customWidth="1"/>
    <col min="6" max="6" width="9.7109375" style="2" bestFit="1" customWidth="1"/>
    <col min="7" max="7" width="16.28515625" style="2" customWidth="1"/>
    <col min="8" max="8" width="23.28515625" style="2" bestFit="1" customWidth="1"/>
    <col min="9" max="11" width="12.140625" style="2" bestFit="1" customWidth="1"/>
    <col min="12" max="12" width="13.5703125" style="2" customWidth="1"/>
    <col min="13" max="17" width="11.140625" style="2" bestFit="1" customWidth="1"/>
    <col min="18" max="39" width="11.140625" style="2" customWidth="1"/>
    <col min="40" max="16384" width="9.140625" style="2"/>
  </cols>
  <sheetData>
    <row r="1" spans="1:39" ht="21" x14ac:dyDescent="0.25">
      <c r="A1" s="17" t="s">
        <v>47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5" t="s">
        <v>29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111</v>
      </c>
      <c r="T1" s="1" t="s">
        <v>112</v>
      </c>
      <c r="U1" s="1" t="s">
        <v>113</v>
      </c>
      <c r="V1" s="1" t="s">
        <v>114</v>
      </c>
      <c r="W1" s="1" t="s">
        <v>115</v>
      </c>
      <c r="X1" s="1" t="s">
        <v>116</v>
      </c>
      <c r="Y1" s="1" t="s">
        <v>117</v>
      </c>
      <c r="Z1" s="1" t="s">
        <v>118</v>
      </c>
      <c r="AA1" s="1" t="s">
        <v>119</v>
      </c>
      <c r="AB1" s="1" t="s">
        <v>120</v>
      </c>
      <c r="AC1" s="1" t="s">
        <v>121</v>
      </c>
      <c r="AD1" s="1" t="s">
        <v>122</v>
      </c>
      <c r="AE1" s="1" t="s">
        <v>123</v>
      </c>
      <c r="AF1" s="1" t="s">
        <v>124</v>
      </c>
      <c r="AG1" s="1" t="s">
        <v>125</v>
      </c>
      <c r="AH1" s="1" t="s">
        <v>126</v>
      </c>
      <c r="AI1" s="1" t="s">
        <v>127</v>
      </c>
      <c r="AJ1" s="1" t="s">
        <v>128</v>
      </c>
      <c r="AK1" s="1" t="s">
        <v>129</v>
      </c>
      <c r="AL1" s="1" t="s">
        <v>130</v>
      </c>
      <c r="AM1" s="1" t="s">
        <v>131</v>
      </c>
    </row>
    <row r="2" spans="1:39" ht="18.75" x14ac:dyDescent="0.25">
      <c r="A2" s="17">
        <v>93085573</v>
      </c>
      <c r="B2" s="14" t="s">
        <v>0</v>
      </c>
      <c r="C2" s="3">
        <v>6</v>
      </c>
      <c r="D2" s="4">
        <f>C2/$C$93</f>
        <v>1.1310511235107827E-4</v>
      </c>
      <c r="E2" s="3">
        <v>3</v>
      </c>
      <c r="F2" s="3">
        <v>3</v>
      </c>
      <c r="G2" s="16">
        <v>0</v>
      </c>
      <c r="H2" s="3">
        <f>F2-E2+1</f>
        <v>1</v>
      </c>
      <c r="I2" s="5"/>
      <c r="J2" s="5"/>
      <c r="K2" s="20">
        <f>$D2/$H2</f>
        <v>1.1310511235107827E-4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1:39" ht="18.75" x14ac:dyDescent="0.25">
      <c r="A3" s="17">
        <v>93084280</v>
      </c>
      <c r="B3" s="14" t="s">
        <v>1</v>
      </c>
      <c r="C3" s="3">
        <v>4</v>
      </c>
      <c r="D3" s="4">
        <f t="shared" ref="D3:D33" si="0">C3/$C$93</f>
        <v>7.5403408234052177E-5</v>
      </c>
      <c r="E3" s="3">
        <v>3</v>
      </c>
      <c r="F3" s="3">
        <v>3</v>
      </c>
      <c r="G3" s="16">
        <v>1</v>
      </c>
      <c r="H3" s="3">
        <f t="shared" ref="H3:H66" si="1">F3-E3+1</f>
        <v>1</v>
      </c>
      <c r="I3" s="5"/>
      <c r="J3" s="5"/>
      <c r="K3" s="20">
        <f>$D3/$H3</f>
        <v>7.5403408234052177E-5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spans="1:39" ht="18.75" x14ac:dyDescent="0.25">
      <c r="A4" s="17">
        <v>93085735</v>
      </c>
      <c r="B4" s="14" t="s">
        <v>2</v>
      </c>
      <c r="C4" s="3">
        <v>50</v>
      </c>
      <c r="D4" s="4">
        <f t="shared" si="0"/>
        <v>9.4254260292565221E-4</v>
      </c>
      <c r="E4" s="3">
        <v>1</v>
      </c>
      <c r="F4" s="3">
        <v>1</v>
      </c>
      <c r="G4" s="16">
        <v>1</v>
      </c>
      <c r="H4" s="3">
        <f t="shared" si="1"/>
        <v>1</v>
      </c>
      <c r="I4" s="20">
        <f>$D4/$H4</f>
        <v>9.4254260292565221E-4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39" ht="18.75" x14ac:dyDescent="0.25">
      <c r="A5" s="17">
        <v>93087475</v>
      </c>
      <c r="B5" s="14" t="s">
        <v>3</v>
      </c>
      <c r="C5" s="3">
        <v>12</v>
      </c>
      <c r="D5" s="4">
        <f>C5/$C$93</f>
        <v>2.2621022470215653E-4</v>
      </c>
      <c r="E5" s="3">
        <v>4</v>
      </c>
      <c r="F5" s="3">
        <v>4</v>
      </c>
      <c r="G5" s="16">
        <v>0.5</v>
      </c>
      <c r="H5" s="3">
        <f t="shared" si="1"/>
        <v>1</v>
      </c>
      <c r="I5" s="5"/>
      <c r="J5" s="5"/>
      <c r="K5" s="5"/>
      <c r="L5" s="20">
        <f>$D5/$H5</f>
        <v>2.2621022470215653E-4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ht="18.75" x14ac:dyDescent="0.25">
      <c r="A6" s="17">
        <v>93085866</v>
      </c>
      <c r="B6" s="14" t="s">
        <v>4</v>
      </c>
      <c r="C6" s="3">
        <v>420</v>
      </c>
      <c r="D6" s="4">
        <f t="shared" si="0"/>
        <v>7.9173578645754788E-3</v>
      </c>
      <c r="E6" s="3">
        <v>21</v>
      </c>
      <c r="F6" s="3">
        <v>25</v>
      </c>
      <c r="G6" s="16">
        <v>0</v>
      </c>
      <c r="H6" s="3">
        <f>F6-E6+1</f>
        <v>5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20">
        <f>$D6/$H6</f>
        <v>1.5834715729150957E-3</v>
      </c>
      <c r="AD6" s="20">
        <f t="shared" ref="AD6:AG6" si="2">$D6/$H6</f>
        <v>1.5834715729150957E-3</v>
      </c>
      <c r="AE6" s="20">
        <f t="shared" si="2"/>
        <v>1.5834715729150957E-3</v>
      </c>
      <c r="AF6" s="20">
        <f t="shared" si="2"/>
        <v>1.5834715729150957E-3</v>
      </c>
      <c r="AG6" s="20">
        <f t="shared" si="2"/>
        <v>1.5834715729150957E-3</v>
      </c>
      <c r="AH6" s="5"/>
      <c r="AI6" s="5"/>
      <c r="AJ6" s="5"/>
      <c r="AK6" s="5"/>
      <c r="AL6" s="5"/>
      <c r="AM6" s="5"/>
    </row>
    <row r="7" spans="1:39" ht="18.75" x14ac:dyDescent="0.25">
      <c r="A7" s="17">
        <v>93083567</v>
      </c>
      <c r="B7" s="14" t="s">
        <v>5</v>
      </c>
      <c r="C7" s="3">
        <v>48</v>
      </c>
      <c r="D7" s="4">
        <f>C7/$C$93</f>
        <v>9.0484089880862612E-4</v>
      </c>
      <c r="E7" s="3">
        <v>14</v>
      </c>
      <c r="F7" s="3">
        <v>15</v>
      </c>
      <c r="G7" s="16">
        <v>0</v>
      </c>
      <c r="H7" s="3">
        <f>F7-E7+1</f>
        <v>2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20">
        <f>$D7/$H7</f>
        <v>4.5242044940431306E-4</v>
      </c>
      <c r="W7" s="20">
        <f>$D7/$H7</f>
        <v>4.5242044940431306E-4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spans="1:39" ht="18.75" x14ac:dyDescent="0.25">
      <c r="A8" s="17">
        <v>93087455</v>
      </c>
      <c r="B8" s="14" t="s">
        <v>6</v>
      </c>
      <c r="C8" s="3">
        <v>15</v>
      </c>
      <c r="D8" s="4">
        <f t="shared" si="0"/>
        <v>2.8276278087769566E-4</v>
      </c>
      <c r="E8" s="3">
        <v>14</v>
      </c>
      <c r="F8" s="3">
        <v>16</v>
      </c>
      <c r="G8" s="16">
        <v>0</v>
      </c>
      <c r="H8" s="3">
        <f>F8-E8+1</f>
        <v>3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20">
        <f>$D8/$H8</f>
        <v>9.4254260292565221E-5</v>
      </c>
      <c r="W8" s="20">
        <f t="shared" ref="W8:X8" si="3">$D8/$H8</f>
        <v>9.4254260292565221E-5</v>
      </c>
      <c r="X8" s="20">
        <f t="shared" si="3"/>
        <v>9.4254260292565221E-5</v>
      </c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 ht="18.75" x14ac:dyDescent="0.25">
      <c r="A9" s="17">
        <v>93082605</v>
      </c>
      <c r="B9" s="14" t="s">
        <v>7</v>
      </c>
      <c r="C9" s="3">
        <v>48</v>
      </c>
      <c r="D9" s="4">
        <f t="shared" si="0"/>
        <v>9.0484089880862612E-4</v>
      </c>
      <c r="E9" s="3">
        <v>30</v>
      </c>
      <c r="F9" s="3">
        <v>31</v>
      </c>
      <c r="G9" s="16">
        <v>0</v>
      </c>
      <c r="H9" s="3">
        <f t="shared" si="1"/>
        <v>2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20">
        <f>$D9/$H9</f>
        <v>4.5242044940431306E-4</v>
      </c>
      <c r="AM9" s="20">
        <f>$D9/$H9</f>
        <v>4.5242044940431306E-4</v>
      </c>
    </row>
    <row r="10" spans="1:39" ht="18.75" x14ac:dyDescent="0.25">
      <c r="A10" s="17">
        <v>93083114</v>
      </c>
      <c r="B10" s="14" t="s">
        <v>8</v>
      </c>
      <c r="C10" s="3">
        <v>96</v>
      </c>
      <c r="D10" s="4">
        <f t="shared" si="0"/>
        <v>1.8096817976172522E-3</v>
      </c>
      <c r="E10" s="3" t="s">
        <v>132</v>
      </c>
      <c r="F10" s="3" t="s">
        <v>132</v>
      </c>
      <c r="G10" s="16">
        <v>0</v>
      </c>
      <c r="H10" s="3">
        <v>3</v>
      </c>
      <c r="I10" s="5"/>
      <c r="J10" s="20">
        <f>$D10/$H10</f>
        <v>6.0322726587241741E-4</v>
      </c>
      <c r="K10" s="20">
        <f>$D10/$H10</f>
        <v>6.0322726587241741E-4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20">
        <f>$D10/$H10</f>
        <v>6.0322726587241741E-4</v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 ht="18.75" x14ac:dyDescent="0.25">
      <c r="A11" s="17">
        <v>93082661</v>
      </c>
      <c r="B11" s="14" t="s">
        <v>9</v>
      </c>
      <c r="C11" s="3">
        <v>168</v>
      </c>
      <c r="D11" s="4">
        <f t="shared" si="0"/>
        <v>3.1669431458301914E-3</v>
      </c>
      <c r="E11" s="3" t="s">
        <v>132</v>
      </c>
      <c r="F11" s="3" t="s">
        <v>132</v>
      </c>
      <c r="G11" s="16">
        <v>0</v>
      </c>
      <c r="H11" s="6">
        <v>2</v>
      </c>
      <c r="I11" s="18"/>
      <c r="J11" s="18"/>
      <c r="K11" s="21">
        <f>$D11/$H11</f>
        <v>1.5834715729150957E-3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21">
        <f>$D11/$H11</f>
        <v>1.5834715729150957E-3</v>
      </c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</row>
    <row r="12" spans="1:39" ht="18.75" x14ac:dyDescent="0.25">
      <c r="A12" s="17">
        <v>93082634</v>
      </c>
      <c r="B12" s="14" t="s">
        <v>30</v>
      </c>
      <c r="C12" s="3">
        <v>270</v>
      </c>
      <c r="D12" s="4">
        <f t="shared" si="0"/>
        <v>5.0897300557985218E-3</v>
      </c>
      <c r="E12" s="3">
        <v>3</v>
      </c>
      <c r="F12" s="3">
        <v>10</v>
      </c>
      <c r="G12" s="16">
        <v>0</v>
      </c>
      <c r="H12" s="6">
        <f>F12-E12+1</f>
        <v>8</v>
      </c>
      <c r="I12" s="4"/>
      <c r="J12" s="4"/>
      <c r="K12" s="20">
        <f>$D12/$H12</f>
        <v>6.3621625697481523E-4</v>
      </c>
      <c r="L12" s="20">
        <f t="shared" ref="L12:R12" si="4">$D12/$H12</f>
        <v>6.3621625697481523E-4</v>
      </c>
      <c r="M12" s="20">
        <f t="shared" si="4"/>
        <v>6.3621625697481523E-4</v>
      </c>
      <c r="N12" s="20">
        <f t="shared" si="4"/>
        <v>6.3621625697481523E-4</v>
      </c>
      <c r="O12" s="20">
        <f t="shared" si="4"/>
        <v>6.3621625697481523E-4</v>
      </c>
      <c r="P12" s="20">
        <f t="shared" si="4"/>
        <v>6.3621625697481523E-4</v>
      </c>
      <c r="Q12" s="20">
        <f t="shared" si="4"/>
        <v>6.3621625697481523E-4</v>
      </c>
      <c r="R12" s="20">
        <f t="shared" si="4"/>
        <v>6.3621625697481523E-4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</row>
    <row r="13" spans="1:39" ht="18.75" x14ac:dyDescent="0.25">
      <c r="A13" s="19">
        <v>93082667</v>
      </c>
      <c r="B13" s="14" t="s">
        <v>31</v>
      </c>
      <c r="C13" s="3">
        <v>1440</v>
      </c>
      <c r="D13" s="4">
        <f t="shared" si="0"/>
        <v>2.7145226964258785E-2</v>
      </c>
      <c r="E13" s="3" t="s">
        <v>132</v>
      </c>
      <c r="F13" s="3" t="s">
        <v>132</v>
      </c>
      <c r="G13" s="16">
        <v>0</v>
      </c>
      <c r="H13" s="6">
        <v>6</v>
      </c>
      <c r="I13" s="7"/>
      <c r="J13" s="7"/>
      <c r="K13" s="21">
        <f>$D13/$H13</f>
        <v>4.5242044940431306E-3</v>
      </c>
      <c r="L13" s="21">
        <f>$D13/$H13</f>
        <v>4.5242044940431306E-3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21">
        <f>$D13/$H13</f>
        <v>4.5242044940431306E-3</v>
      </c>
      <c r="AA13" s="21">
        <f t="shared" ref="AA13:AC13" si="5">$D13/$H13</f>
        <v>4.5242044940431306E-3</v>
      </c>
      <c r="AB13" s="21">
        <f t="shared" si="5"/>
        <v>4.5242044940431306E-3</v>
      </c>
      <c r="AC13" s="21">
        <f t="shared" si="5"/>
        <v>4.5242044940431306E-3</v>
      </c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4" spans="1:39" ht="18.75" x14ac:dyDescent="0.25">
      <c r="A14" s="17">
        <v>93082663</v>
      </c>
      <c r="B14" s="14" t="s">
        <v>32</v>
      </c>
      <c r="C14" s="3">
        <v>144</v>
      </c>
      <c r="D14" s="4">
        <f t="shared" si="0"/>
        <v>2.7145226964258784E-3</v>
      </c>
      <c r="E14" s="3">
        <v>3</v>
      </c>
      <c r="F14" s="3">
        <v>8</v>
      </c>
      <c r="G14" s="16">
        <v>0</v>
      </c>
      <c r="H14" s="6">
        <f t="shared" si="1"/>
        <v>6</v>
      </c>
      <c r="I14" s="4"/>
      <c r="J14" s="4"/>
      <c r="K14" s="20">
        <f>$D14/$H14</f>
        <v>4.5242044940431306E-4</v>
      </c>
      <c r="L14" s="20">
        <f t="shared" ref="L14:S17" si="6">$D14/$H14</f>
        <v>4.5242044940431306E-4</v>
      </c>
      <c r="M14" s="20">
        <f t="shared" si="6"/>
        <v>4.5242044940431306E-4</v>
      </c>
      <c r="N14" s="20">
        <f t="shared" si="6"/>
        <v>4.5242044940431306E-4</v>
      </c>
      <c r="O14" s="20">
        <f t="shared" si="6"/>
        <v>4.5242044940431306E-4</v>
      </c>
      <c r="P14" s="20">
        <f t="shared" si="6"/>
        <v>4.5242044940431306E-4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18.75" x14ac:dyDescent="0.25">
      <c r="A15" s="17">
        <v>93082636</v>
      </c>
      <c r="B15" s="14" t="s">
        <v>33</v>
      </c>
      <c r="C15" s="3">
        <v>640</v>
      </c>
      <c r="D15" s="4">
        <f t="shared" si="0"/>
        <v>1.2064545317448348E-2</v>
      </c>
      <c r="E15" s="3">
        <v>4</v>
      </c>
      <c r="F15" s="3">
        <v>11</v>
      </c>
      <c r="G15" s="16">
        <v>0</v>
      </c>
      <c r="H15" s="6">
        <f t="shared" si="1"/>
        <v>8</v>
      </c>
      <c r="I15" s="7"/>
      <c r="J15" s="7"/>
      <c r="K15" s="7"/>
      <c r="L15" s="21">
        <f>$D15/$H15</f>
        <v>1.5080681646810435E-3</v>
      </c>
      <c r="M15" s="21">
        <f t="shared" si="6"/>
        <v>1.5080681646810435E-3</v>
      </c>
      <c r="N15" s="21">
        <f t="shared" si="6"/>
        <v>1.5080681646810435E-3</v>
      </c>
      <c r="O15" s="21">
        <f t="shared" si="6"/>
        <v>1.5080681646810435E-3</v>
      </c>
      <c r="P15" s="21">
        <f t="shared" si="6"/>
        <v>1.5080681646810435E-3</v>
      </c>
      <c r="Q15" s="21">
        <f t="shared" si="6"/>
        <v>1.5080681646810435E-3</v>
      </c>
      <c r="R15" s="21">
        <f t="shared" si="6"/>
        <v>1.5080681646810435E-3</v>
      </c>
      <c r="S15" s="21">
        <f t="shared" si="6"/>
        <v>1.5080681646810435E-3</v>
      </c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 spans="1:39" ht="18.75" x14ac:dyDescent="0.25">
      <c r="A16" s="17">
        <v>93082662</v>
      </c>
      <c r="B16" s="14" t="s">
        <v>34</v>
      </c>
      <c r="C16" s="3">
        <v>200</v>
      </c>
      <c r="D16" s="4">
        <f t="shared" si="0"/>
        <v>3.7701704117026088E-3</v>
      </c>
      <c r="E16" s="3">
        <v>5</v>
      </c>
      <c r="F16" s="3">
        <v>7</v>
      </c>
      <c r="G16" s="16">
        <v>0</v>
      </c>
      <c r="H16" s="6">
        <f t="shared" si="1"/>
        <v>3</v>
      </c>
      <c r="I16" s="4"/>
      <c r="J16" s="4"/>
      <c r="K16" s="4"/>
      <c r="L16" s="4"/>
      <c r="M16" s="20">
        <f>$D16/$H16</f>
        <v>1.2567234705675363E-3</v>
      </c>
      <c r="N16" s="20">
        <f t="shared" si="6"/>
        <v>1.2567234705675363E-3</v>
      </c>
      <c r="O16" s="20">
        <f t="shared" si="6"/>
        <v>1.2567234705675363E-3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18.75" x14ac:dyDescent="0.25">
      <c r="A17" s="19">
        <v>93087257</v>
      </c>
      <c r="B17" s="14" t="s">
        <v>35</v>
      </c>
      <c r="C17" s="3">
        <v>990</v>
      </c>
      <c r="D17" s="4">
        <f t="shared" si="0"/>
        <v>1.8662343537927915E-2</v>
      </c>
      <c r="E17" s="3" t="s">
        <v>132</v>
      </c>
      <c r="F17" s="3" t="s">
        <v>132</v>
      </c>
      <c r="G17" s="16">
        <v>0</v>
      </c>
      <c r="H17" s="6">
        <v>5</v>
      </c>
      <c r="I17" s="7"/>
      <c r="J17" s="7"/>
      <c r="K17" s="7"/>
      <c r="L17" s="7"/>
      <c r="M17" s="21">
        <f>$D17/$H17</f>
        <v>3.7324687075855831E-3</v>
      </c>
      <c r="N17" s="21">
        <f t="shared" si="6"/>
        <v>3.7324687075855831E-3</v>
      </c>
      <c r="O17" s="21">
        <f t="shared" si="6"/>
        <v>3.7324687075855831E-3</v>
      </c>
      <c r="P17" s="7"/>
      <c r="Q17" s="7"/>
      <c r="R17" s="7"/>
      <c r="S17" s="7"/>
      <c r="T17" s="7"/>
      <c r="U17" s="7"/>
      <c r="V17" s="7"/>
      <c r="W17" s="7"/>
      <c r="X17" s="21">
        <f>$D17/$H17</f>
        <v>3.7324687075855831E-3</v>
      </c>
      <c r="Y17" s="21">
        <f>$D17/$H17</f>
        <v>3.7324687075855831E-3</v>
      </c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</row>
    <row r="18" spans="1:39" ht="18.75" x14ac:dyDescent="0.25">
      <c r="A18" s="19">
        <v>93087360</v>
      </c>
      <c r="B18" s="14" t="s">
        <v>36</v>
      </c>
      <c r="C18" s="3">
        <v>480</v>
      </c>
      <c r="D18" s="4">
        <f t="shared" si="0"/>
        <v>9.0484089880862612E-3</v>
      </c>
      <c r="E18" s="3" t="s">
        <v>132</v>
      </c>
      <c r="F18" s="3" t="s">
        <v>132</v>
      </c>
      <c r="G18" s="16">
        <v>0</v>
      </c>
      <c r="H18" s="6">
        <v>12</v>
      </c>
      <c r="I18" s="4"/>
      <c r="J18" s="4"/>
      <c r="K18" s="4"/>
      <c r="L18" s="4"/>
      <c r="M18" s="4"/>
      <c r="N18" s="4"/>
      <c r="O18" s="4"/>
      <c r="P18" s="20">
        <f>$D18/$H18</f>
        <v>7.5403408234052177E-4</v>
      </c>
      <c r="Q18" s="20">
        <f t="shared" ref="Q18:Z20" si="7">$D18/$H18</f>
        <v>7.5403408234052177E-4</v>
      </c>
      <c r="R18" s="20">
        <f t="shared" si="7"/>
        <v>7.5403408234052177E-4</v>
      </c>
      <c r="S18" s="20">
        <f t="shared" si="7"/>
        <v>7.5403408234052177E-4</v>
      </c>
      <c r="T18" s="20">
        <f t="shared" si="7"/>
        <v>7.5403408234052177E-4</v>
      </c>
      <c r="U18" s="20">
        <f t="shared" si="7"/>
        <v>7.5403408234052177E-4</v>
      </c>
      <c r="V18" s="5"/>
      <c r="W18" s="4"/>
      <c r="X18" s="4"/>
      <c r="Y18" s="4"/>
      <c r="Z18" s="20">
        <f>$D18/$H18</f>
        <v>7.5403408234052177E-4</v>
      </c>
      <c r="AA18" s="20">
        <f t="shared" ref="AA18:AE18" si="8">$D18/$H18</f>
        <v>7.5403408234052177E-4</v>
      </c>
      <c r="AB18" s="20">
        <f t="shared" si="8"/>
        <v>7.5403408234052177E-4</v>
      </c>
      <c r="AC18" s="20">
        <f t="shared" si="8"/>
        <v>7.5403408234052177E-4</v>
      </c>
      <c r="AD18" s="20">
        <f t="shared" si="8"/>
        <v>7.5403408234052177E-4</v>
      </c>
      <c r="AE18" s="20">
        <f t="shared" si="8"/>
        <v>7.5403408234052177E-4</v>
      </c>
      <c r="AF18" s="5"/>
      <c r="AG18" s="4"/>
      <c r="AH18" s="4"/>
      <c r="AI18" s="4"/>
      <c r="AJ18" s="4"/>
      <c r="AK18" s="4"/>
      <c r="AL18" s="4"/>
      <c r="AM18" s="4"/>
    </row>
    <row r="19" spans="1:39" ht="18.75" x14ac:dyDescent="0.25">
      <c r="A19" s="17">
        <v>93082664</v>
      </c>
      <c r="B19" s="14" t="s">
        <v>133</v>
      </c>
      <c r="C19" s="3">
        <v>960</v>
      </c>
      <c r="D19" s="4">
        <f t="shared" si="0"/>
        <v>1.8096817976172522E-2</v>
      </c>
      <c r="E19" s="3">
        <v>9</v>
      </c>
      <c r="F19" s="3">
        <v>18</v>
      </c>
      <c r="G19" s="16">
        <v>0</v>
      </c>
      <c r="H19" s="6">
        <f t="shared" si="1"/>
        <v>10</v>
      </c>
      <c r="I19" s="7"/>
      <c r="J19" s="7"/>
      <c r="K19" s="7"/>
      <c r="L19" s="7"/>
      <c r="M19" s="7"/>
      <c r="N19" s="7"/>
      <c r="O19" s="7"/>
      <c r="P19" s="7"/>
      <c r="Q19" s="21">
        <f>$D19/$H19</f>
        <v>1.8096817976172522E-3</v>
      </c>
      <c r="R19" s="21">
        <f t="shared" si="7"/>
        <v>1.8096817976172522E-3</v>
      </c>
      <c r="S19" s="21">
        <f t="shared" si="7"/>
        <v>1.8096817976172522E-3</v>
      </c>
      <c r="T19" s="21">
        <f t="shared" si="7"/>
        <v>1.8096817976172522E-3</v>
      </c>
      <c r="U19" s="21">
        <f t="shared" si="7"/>
        <v>1.8096817976172522E-3</v>
      </c>
      <c r="V19" s="21">
        <f t="shared" si="7"/>
        <v>1.8096817976172522E-3</v>
      </c>
      <c r="W19" s="21">
        <f t="shared" si="7"/>
        <v>1.8096817976172522E-3</v>
      </c>
      <c r="X19" s="21">
        <f t="shared" si="7"/>
        <v>1.8096817976172522E-3</v>
      </c>
      <c r="Y19" s="21">
        <f t="shared" si="7"/>
        <v>1.8096817976172522E-3</v>
      </c>
      <c r="Z19" s="21">
        <f t="shared" si="7"/>
        <v>1.8096817976172522E-3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</row>
    <row r="20" spans="1:39" ht="18.75" x14ac:dyDescent="0.25">
      <c r="A20" s="17">
        <v>93082632</v>
      </c>
      <c r="B20" s="14" t="s">
        <v>37</v>
      </c>
      <c r="C20" s="3">
        <v>250</v>
      </c>
      <c r="D20" s="4">
        <f t="shared" si="0"/>
        <v>4.7127130146282616E-3</v>
      </c>
      <c r="E20" s="3">
        <v>9</v>
      </c>
      <c r="F20" s="3">
        <v>14</v>
      </c>
      <c r="G20" s="16">
        <v>0</v>
      </c>
      <c r="H20" s="6">
        <f t="shared" si="1"/>
        <v>6</v>
      </c>
      <c r="I20" s="4"/>
      <c r="J20" s="4"/>
      <c r="K20" s="4"/>
      <c r="L20" s="4"/>
      <c r="M20" s="4"/>
      <c r="N20" s="4"/>
      <c r="O20" s="4"/>
      <c r="P20" s="4"/>
      <c r="Q20" s="20">
        <f>$D20/$H20</f>
        <v>7.8545216910471023E-4</v>
      </c>
      <c r="R20" s="20">
        <f t="shared" si="7"/>
        <v>7.8545216910471023E-4</v>
      </c>
      <c r="S20" s="20">
        <f t="shared" si="7"/>
        <v>7.8545216910471023E-4</v>
      </c>
      <c r="T20" s="20">
        <f t="shared" si="7"/>
        <v>7.8545216910471023E-4</v>
      </c>
      <c r="U20" s="20">
        <f t="shared" si="7"/>
        <v>7.8545216910471023E-4</v>
      </c>
      <c r="V20" s="20">
        <f t="shared" si="7"/>
        <v>7.8545216910471023E-4</v>
      </c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18.75" x14ac:dyDescent="0.25">
      <c r="A21" s="17">
        <v>93082666</v>
      </c>
      <c r="B21" s="14" t="s">
        <v>38</v>
      </c>
      <c r="C21" s="3">
        <v>400</v>
      </c>
      <c r="D21" s="4">
        <f t="shared" si="0"/>
        <v>7.5403408234052177E-3</v>
      </c>
      <c r="E21" s="3">
        <v>18</v>
      </c>
      <c r="F21" s="3">
        <v>21</v>
      </c>
      <c r="G21" s="16">
        <v>0</v>
      </c>
      <c r="H21" s="6">
        <f t="shared" si="1"/>
        <v>4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21">
        <f>$D21/$H21</f>
        <v>1.8850852058513044E-3</v>
      </c>
      <c r="AA21" s="21">
        <f t="shared" ref="AA21:AC21" si="9">$D21/$H21</f>
        <v>1.8850852058513044E-3</v>
      </c>
      <c r="AB21" s="21">
        <f t="shared" si="9"/>
        <v>1.8850852058513044E-3</v>
      </c>
      <c r="AC21" s="21">
        <f t="shared" si="9"/>
        <v>1.8850852058513044E-3</v>
      </c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 spans="1:39" ht="18.75" x14ac:dyDescent="0.25">
      <c r="A22" s="17">
        <v>93082641</v>
      </c>
      <c r="B22" s="14" t="s">
        <v>39</v>
      </c>
      <c r="C22" s="3">
        <v>120</v>
      </c>
      <c r="D22" s="4">
        <f t="shared" si="0"/>
        <v>2.2621022470215653E-3</v>
      </c>
      <c r="E22" s="3">
        <v>22</v>
      </c>
      <c r="F22" s="3">
        <v>24</v>
      </c>
      <c r="G22" s="16">
        <v>0</v>
      </c>
      <c r="H22" s="6">
        <f t="shared" si="1"/>
        <v>3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20">
        <f>$D22/$H22</f>
        <v>7.5403408234052177E-4</v>
      </c>
      <c r="AE22" s="20">
        <f t="shared" ref="AE22:AF22" si="10">$D22/$H22</f>
        <v>7.5403408234052177E-4</v>
      </c>
      <c r="AF22" s="20">
        <f t="shared" si="10"/>
        <v>7.5403408234052177E-4</v>
      </c>
      <c r="AG22" s="4"/>
      <c r="AH22" s="4"/>
      <c r="AI22" s="4"/>
      <c r="AJ22" s="4"/>
      <c r="AK22" s="4"/>
      <c r="AL22" s="4"/>
      <c r="AM22" s="4"/>
    </row>
    <row r="23" spans="1:39" ht="18.75" x14ac:dyDescent="0.25">
      <c r="A23" s="17">
        <v>93082665</v>
      </c>
      <c r="B23" s="14" t="s">
        <v>40</v>
      </c>
      <c r="C23" s="3">
        <v>320</v>
      </c>
      <c r="D23" s="4">
        <f t="shared" si="0"/>
        <v>6.0322726587241741E-3</v>
      </c>
      <c r="E23" s="3">
        <v>26</v>
      </c>
      <c r="F23" s="3">
        <v>28</v>
      </c>
      <c r="G23" s="16">
        <v>0</v>
      </c>
      <c r="H23" s="6">
        <f t="shared" si="1"/>
        <v>3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21">
        <f>$D23/$H23</f>
        <v>2.010757552908058E-3</v>
      </c>
      <c r="AI23" s="21">
        <f t="shared" ref="AI23:AJ23" si="11">$D23/$H23</f>
        <v>2.010757552908058E-3</v>
      </c>
      <c r="AJ23" s="21">
        <f t="shared" si="11"/>
        <v>2.010757552908058E-3</v>
      </c>
      <c r="AK23" s="7"/>
      <c r="AL23" s="7"/>
      <c r="AM23" s="7"/>
    </row>
    <row r="24" spans="1:39" ht="18.75" x14ac:dyDescent="0.25">
      <c r="A24" s="17">
        <v>93084780</v>
      </c>
      <c r="B24" s="14" t="s">
        <v>41</v>
      </c>
      <c r="C24" s="3">
        <v>240</v>
      </c>
      <c r="D24" s="4">
        <f t="shared" si="0"/>
        <v>4.5242044940431306E-3</v>
      </c>
      <c r="E24" s="3">
        <v>26</v>
      </c>
      <c r="F24" s="3">
        <v>27</v>
      </c>
      <c r="G24" s="16">
        <v>0</v>
      </c>
      <c r="H24" s="6">
        <f t="shared" si="1"/>
        <v>2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20">
        <f>$D24/$H24</f>
        <v>2.2621022470215653E-3</v>
      </c>
      <c r="AI24" s="20">
        <f>$D24/$H24</f>
        <v>2.2621022470215653E-3</v>
      </c>
      <c r="AJ24" s="4"/>
      <c r="AK24" s="4"/>
      <c r="AL24" s="4"/>
      <c r="AM24" s="4"/>
    </row>
    <row r="25" spans="1:39" ht="18.75" x14ac:dyDescent="0.25">
      <c r="A25" s="17">
        <v>93086458</v>
      </c>
      <c r="B25" s="14" t="s">
        <v>42</v>
      </c>
      <c r="C25" s="3">
        <v>480</v>
      </c>
      <c r="D25" s="4">
        <f t="shared" si="0"/>
        <v>9.0484089880862612E-3</v>
      </c>
      <c r="E25" s="3">
        <v>26</v>
      </c>
      <c r="F25" s="3">
        <v>27</v>
      </c>
      <c r="G25" s="16">
        <v>0</v>
      </c>
      <c r="H25" s="6">
        <f t="shared" si="1"/>
        <v>2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21">
        <f>$D25/$H25</f>
        <v>4.5242044940431306E-3</v>
      </c>
      <c r="AI25" s="21">
        <f>$D25/$H25</f>
        <v>4.5242044940431306E-3</v>
      </c>
      <c r="AJ25" s="7"/>
      <c r="AK25" s="7"/>
      <c r="AL25" s="7"/>
      <c r="AM25" s="7"/>
    </row>
    <row r="26" spans="1:39" ht="18.75" x14ac:dyDescent="0.25">
      <c r="A26" s="17">
        <v>93083112</v>
      </c>
      <c r="B26" s="14" t="s">
        <v>43</v>
      </c>
      <c r="C26" s="3">
        <v>500</v>
      </c>
      <c r="D26" s="4">
        <f t="shared" si="0"/>
        <v>9.4254260292565232E-3</v>
      </c>
      <c r="E26" s="3">
        <v>29</v>
      </c>
      <c r="F26" s="3">
        <v>31</v>
      </c>
      <c r="G26" s="16">
        <v>0</v>
      </c>
      <c r="H26" s="6">
        <f t="shared" si="1"/>
        <v>3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20">
        <f>$D26/$H26</f>
        <v>3.1418086764188409E-3</v>
      </c>
      <c r="AL26" s="20">
        <f t="shared" ref="AL26:AM26" si="12">$D26/$H26</f>
        <v>3.1418086764188409E-3</v>
      </c>
      <c r="AM26" s="20">
        <f t="shared" si="12"/>
        <v>3.1418086764188409E-3</v>
      </c>
    </row>
    <row r="27" spans="1:39" ht="18.75" x14ac:dyDescent="0.25">
      <c r="A27" s="17">
        <v>93077720</v>
      </c>
      <c r="B27" s="14" t="s">
        <v>44</v>
      </c>
      <c r="C27" s="3">
        <v>2000</v>
      </c>
      <c r="D27" s="4">
        <f t="shared" si="0"/>
        <v>3.7701704117026093E-2</v>
      </c>
      <c r="E27" s="3">
        <v>2</v>
      </c>
      <c r="F27" s="3">
        <v>9</v>
      </c>
      <c r="G27" s="16">
        <v>0.2</v>
      </c>
      <c r="H27" s="6">
        <f t="shared" si="1"/>
        <v>8</v>
      </c>
      <c r="I27" s="7"/>
      <c r="J27" s="21">
        <f>$D27/$H27</f>
        <v>4.7127130146282616E-3</v>
      </c>
      <c r="K27" s="21">
        <f t="shared" ref="K27:Z29" si="13">$D27/$H27</f>
        <v>4.7127130146282616E-3</v>
      </c>
      <c r="L27" s="21">
        <f t="shared" si="13"/>
        <v>4.7127130146282616E-3</v>
      </c>
      <c r="M27" s="21">
        <f t="shared" si="13"/>
        <v>4.7127130146282616E-3</v>
      </c>
      <c r="N27" s="21">
        <f t="shared" si="13"/>
        <v>4.7127130146282616E-3</v>
      </c>
      <c r="O27" s="21">
        <f t="shared" si="13"/>
        <v>4.7127130146282616E-3</v>
      </c>
      <c r="P27" s="21">
        <f t="shared" si="13"/>
        <v>4.7127130146282616E-3</v>
      </c>
      <c r="Q27" s="21">
        <f t="shared" si="13"/>
        <v>4.7127130146282616E-3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</row>
    <row r="28" spans="1:39" ht="18.75" x14ac:dyDescent="0.25">
      <c r="A28" s="17">
        <v>93066773</v>
      </c>
      <c r="B28" s="14" t="s">
        <v>45</v>
      </c>
      <c r="C28" s="3">
        <v>2400</v>
      </c>
      <c r="D28" s="4">
        <f t="shared" si="0"/>
        <v>4.5242044940431304E-2</v>
      </c>
      <c r="E28" s="3">
        <v>1</v>
      </c>
      <c r="F28" s="3">
        <v>28</v>
      </c>
      <c r="G28" s="4">
        <v>3.5700000000000003E-2</v>
      </c>
      <c r="H28" s="6">
        <f t="shared" si="1"/>
        <v>28</v>
      </c>
      <c r="I28" s="20">
        <f>$D28/$H28</f>
        <v>1.6157873193011179E-3</v>
      </c>
      <c r="J28" s="20">
        <f t="shared" ref="J28" si="14">$D28/$H28</f>
        <v>1.6157873193011179E-3</v>
      </c>
      <c r="K28" s="20">
        <f t="shared" si="13"/>
        <v>1.6157873193011179E-3</v>
      </c>
      <c r="L28" s="20">
        <f t="shared" si="13"/>
        <v>1.6157873193011179E-3</v>
      </c>
      <c r="M28" s="20">
        <f t="shared" si="13"/>
        <v>1.6157873193011179E-3</v>
      </c>
      <c r="N28" s="20">
        <f t="shared" si="13"/>
        <v>1.6157873193011179E-3</v>
      </c>
      <c r="O28" s="20">
        <f t="shared" si="13"/>
        <v>1.6157873193011179E-3</v>
      </c>
      <c r="P28" s="20">
        <f t="shared" si="13"/>
        <v>1.6157873193011179E-3</v>
      </c>
      <c r="Q28" s="20">
        <f t="shared" si="13"/>
        <v>1.6157873193011179E-3</v>
      </c>
      <c r="R28" s="20">
        <f t="shared" si="13"/>
        <v>1.6157873193011179E-3</v>
      </c>
      <c r="S28" s="20">
        <f t="shared" si="13"/>
        <v>1.6157873193011179E-3</v>
      </c>
      <c r="T28" s="20">
        <f t="shared" si="13"/>
        <v>1.6157873193011179E-3</v>
      </c>
      <c r="U28" s="20">
        <f t="shared" si="13"/>
        <v>1.6157873193011179E-3</v>
      </c>
      <c r="V28" s="20">
        <f t="shared" si="13"/>
        <v>1.6157873193011179E-3</v>
      </c>
      <c r="W28" s="20">
        <f t="shared" si="13"/>
        <v>1.6157873193011179E-3</v>
      </c>
      <c r="X28" s="20">
        <f t="shared" si="13"/>
        <v>1.6157873193011179E-3</v>
      </c>
      <c r="Y28" s="20">
        <f t="shared" si="13"/>
        <v>1.6157873193011179E-3</v>
      </c>
      <c r="Z28" s="20">
        <f t="shared" si="13"/>
        <v>1.6157873193011179E-3</v>
      </c>
      <c r="AA28" s="20">
        <f t="shared" ref="AA28:AJ28" si="15">$D28/$H28</f>
        <v>1.6157873193011179E-3</v>
      </c>
      <c r="AB28" s="20">
        <f t="shared" si="15"/>
        <v>1.6157873193011179E-3</v>
      </c>
      <c r="AC28" s="20">
        <f t="shared" si="15"/>
        <v>1.6157873193011179E-3</v>
      </c>
      <c r="AD28" s="20">
        <f t="shared" si="15"/>
        <v>1.6157873193011179E-3</v>
      </c>
      <c r="AE28" s="20">
        <f t="shared" si="15"/>
        <v>1.6157873193011179E-3</v>
      </c>
      <c r="AF28" s="20">
        <f t="shared" si="15"/>
        <v>1.6157873193011179E-3</v>
      </c>
      <c r="AG28" s="20">
        <f t="shared" si="15"/>
        <v>1.6157873193011179E-3</v>
      </c>
      <c r="AH28" s="20">
        <f t="shared" si="15"/>
        <v>1.6157873193011179E-3</v>
      </c>
      <c r="AI28" s="20">
        <f t="shared" si="15"/>
        <v>1.6157873193011179E-3</v>
      </c>
      <c r="AJ28" s="20">
        <f t="shared" si="15"/>
        <v>1.6157873193011179E-3</v>
      </c>
      <c r="AK28" s="4"/>
      <c r="AL28" s="4"/>
      <c r="AM28" s="4"/>
    </row>
    <row r="29" spans="1:39" ht="18.75" x14ac:dyDescent="0.25">
      <c r="A29" s="17">
        <v>93083111</v>
      </c>
      <c r="B29" s="14" t="s">
        <v>46</v>
      </c>
      <c r="C29" s="3">
        <v>2400</v>
      </c>
      <c r="D29" s="4">
        <f t="shared" si="0"/>
        <v>4.5242044940431304E-2</v>
      </c>
      <c r="E29" s="3">
        <v>3</v>
      </c>
      <c r="F29" s="3">
        <v>7</v>
      </c>
      <c r="G29" s="7">
        <v>0</v>
      </c>
      <c r="H29" s="6">
        <f t="shared" si="1"/>
        <v>5</v>
      </c>
      <c r="I29" s="7"/>
      <c r="J29" s="7"/>
      <c r="K29" s="21">
        <f>$D29/$H29</f>
        <v>9.0484089880862612E-3</v>
      </c>
      <c r="L29" s="21">
        <f t="shared" si="13"/>
        <v>9.0484089880862612E-3</v>
      </c>
      <c r="M29" s="21">
        <f t="shared" si="13"/>
        <v>9.0484089880862612E-3</v>
      </c>
      <c r="N29" s="21">
        <f t="shared" si="13"/>
        <v>9.0484089880862612E-3</v>
      </c>
      <c r="O29" s="21">
        <f t="shared" si="13"/>
        <v>9.0484089880862612E-3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 spans="1:39" ht="18.75" x14ac:dyDescent="0.25">
      <c r="A30" s="17">
        <v>93082680</v>
      </c>
      <c r="B30" s="14" t="s">
        <v>48</v>
      </c>
      <c r="C30" s="3">
        <v>120</v>
      </c>
      <c r="D30" s="4">
        <f t="shared" si="0"/>
        <v>2.2621022470215653E-3</v>
      </c>
      <c r="E30" s="3">
        <v>8</v>
      </c>
      <c r="F30" s="3">
        <v>8</v>
      </c>
      <c r="G30" s="7">
        <v>0</v>
      </c>
      <c r="H30" s="6">
        <f t="shared" si="1"/>
        <v>1</v>
      </c>
      <c r="I30" s="7"/>
      <c r="J30" s="7"/>
      <c r="K30" s="7"/>
      <c r="L30" s="7"/>
      <c r="M30" s="7"/>
      <c r="N30" s="7"/>
      <c r="O30" s="7"/>
      <c r="P30" s="21">
        <f>$D30/$H30</f>
        <v>2.2621022470215653E-3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 spans="1:39" ht="18.75" x14ac:dyDescent="0.25">
      <c r="A31" s="17">
        <v>93083117</v>
      </c>
      <c r="B31" s="14" t="s">
        <v>49</v>
      </c>
      <c r="C31" s="3">
        <v>6260</v>
      </c>
      <c r="D31" s="4">
        <f t="shared" si="0"/>
        <v>0.11800633388629166</v>
      </c>
      <c r="E31" s="3">
        <v>9</v>
      </c>
      <c r="F31" s="3">
        <v>22</v>
      </c>
      <c r="G31" s="7">
        <v>0</v>
      </c>
      <c r="H31" s="6">
        <f t="shared" si="1"/>
        <v>14</v>
      </c>
      <c r="I31" s="7"/>
      <c r="J31" s="7"/>
      <c r="K31" s="7"/>
      <c r="L31" s="7"/>
      <c r="M31" s="7"/>
      <c r="N31" s="7"/>
      <c r="O31" s="7"/>
      <c r="P31" s="7"/>
      <c r="Q31" s="21">
        <f>$D31/$H31</f>
        <v>8.4290238490208318E-3</v>
      </c>
      <c r="R31" s="21">
        <f t="shared" ref="R31:S31" si="16">$D31/$H31</f>
        <v>8.4290238490208318E-3</v>
      </c>
      <c r="S31" s="21">
        <f t="shared" si="16"/>
        <v>8.4290238490208318E-3</v>
      </c>
      <c r="T31" s="21">
        <f>$D31/$H31</f>
        <v>8.4290238490208318E-3</v>
      </c>
      <c r="U31" s="21">
        <f t="shared" ref="U31:AD31" si="17">$D31/$H31</f>
        <v>8.4290238490208318E-3</v>
      </c>
      <c r="V31" s="21">
        <f t="shared" si="17"/>
        <v>8.4290238490208318E-3</v>
      </c>
      <c r="W31" s="21">
        <f t="shared" si="17"/>
        <v>8.4290238490208318E-3</v>
      </c>
      <c r="X31" s="21">
        <f t="shared" si="17"/>
        <v>8.4290238490208318E-3</v>
      </c>
      <c r="Y31" s="21">
        <f t="shared" si="17"/>
        <v>8.4290238490208318E-3</v>
      </c>
      <c r="Z31" s="21">
        <f t="shared" si="17"/>
        <v>8.4290238490208318E-3</v>
      </c>
      <c r="AA31" s="21">
        <f t="shared" si="17"/>
        <v>8.4290238490208318E-3</v>
      </c>
      <c r="AB31" s="21">
        <f t="shared" si="17"/>
        <v>8.4290238490208318E-3</v>
      </c>
      <c r="AC31" s="21">
        <f t="shared" si="17"/>
        <v>8.4290238490208318E-3</v>
      </c>
      <c r="AD31" s="21">
        <f t="shared" si="17"/>
        <v>8.4290238490208318E-3</v>
      </c>
      <c r="AE31" s="18"/>
      <c r="AF31" s="18"/>
      <c r="AG31" s="18"/>
      <c r="AH31" s="7"/>
      <c r="AI31" s="7"/>
      <c r="AJ31" s="7"/>
      <c r="AK31" s="7"/>
      <c r="AL31" s="7"/>
      <c r="AM31" s="7"/>
    </row>
    <row r="32" spans="1:39" ht="18.75" x14ac:dyDescent="0.25">
      <c r="A32" s="17">
        <v>93083142</v>
      </c>
      <c r="B32" s="14" t="s">
        <v>50</v>
      </c>
      <c r="C32" s="3">
        <v>960</v>
      </c>
      <c r="D32" s="4">
        <f t="shared" si="0"/>
        <v>1.8096817976172522E-2</v>
      </c>
      <c r="E32" s="3">
        <v>23</v>
      </c>
      <c r="F32" s="3">
        <v>24</v>
      </c>
      <c r="G32" s="7">
        <v>0</v>
      </c>
      <c r="H32" s="6">
        <f t="shared" si="1"/>
        <v>2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1">
        <f>$D32/$H32</f>
        <v>9.0484089880862612E-3</v>
      </c>
      <c r="AF32" s="21">
        <f>$D32/$H32</f>
        <v>9.0484089880862612E-3</v>
      </c>
      <c r="AG32" s="7"/>
      <c r="AH32" s="18"/>
      <c r="AI32" s="18"/>
      <c r="AJ32" s="7"/>
      <c r="AK32" s="7"/>
      <c r="AL32" s="7"/>
      <c r="AM32" s="7"/>
    </row>
    <row r="33" spans="1:39" ht="18.75" x14ac:dyDescent="0.25">
      <c r="A33" s="17">
        <v>93083149</v>
      </c>
      <c r="B33" s="14" t="s">
        <v>51</v>
      </c>
      <c r="C33" s="3">
        <v>480</v>
      </c>
      <c r="D33" s="4">
        <f t="shared" si="0"/>
        <v>9.0484089880862612E-3</v>
      </c>
      <c r="E33" s="3">
        <v>25</v>
      </c>
      <c r="F33" s="3">
        <v>26</v>
      </c>
      <c r="G33" s="7">
        <v>0</v>
      </c>
      <c r="H33" s="6">
        <f t="shared" si="1"/>
        <v>2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21">
        <f>$D33/$H33</f>
        <v>4.5242044940431306E-3</v>
      </c>
      <c r="AH33" s="21">
        <f>$D33/$H33</f>
        <v>4.5242044940431306E-3</v>
      </c>
      <c r="AI33" s="7"/>
      <c r="AJ33" s="18"/>
      <c r="AK33" s="18"/>
      <c r="AL33" s="7"/>
      <c r="AM33" s="7"/>
    </row>
    <row r="34" spans="1:39" ht="18.75" x14ac:dyDescent="0.25">
      <c r="A34" s="17">
        <v>93083167</v>
      </c>
      <c r="B34" s="14" t="s">
        <v>52</v>
      </c>
      <c r="C34" s="3">
        <v>48</v>
      </c>
      <c r="D34" s="4">
        <f t="shared" ref="D34:D65" si="18">C34/$C$93</f>
        <v>9.0484089880862612E-4</v>
      </c>
      <c r="E34" s="3">
        <v>27</v>
      </c>
      <c r="F34" s="3">
        <v>27</v>
      </c>
      <c r="G34" s="7">
        <v>0</v>
      </c>
      <c r="H34" s="6">
        <f t="shared" si="1"/>
        <v>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21">
        <f>$D34/$H34</f>
        <v>9.0484089880862612E-4</v>
      </c>
      <c r="AJ34" s="7"/>
      <c r="AK34" s="7"/>
      <c r="AL34" s="18"/>
      <c r="AM34" s="7"/>
    </row>
    <row r="35" spans="1:39" ht="18.75" x14ac:dyDescent="0.25">
      <c r="A35" s="17">
        <v>93083150</v>
      </c>
      <c r="B35" s="14" t="s">
        <v>53</v>
      </c>
      <c r="C35" s="3">
        <v>270</v>
      </c>
      <c r="D35" s="4">
        <f t="shared" si="18"/>
        <v>5.0897300557985218E-3</v>
      </c>
      <c r="E35" s="3">
        <v>28</v>
      </c>
      <c r="F35" s="3">
        <v>29</v>
      </c>
      <c r="G35" s="7">
        <v>0</v>
      </c>
      <c r="H35" s="6">
        <f t="shared" si="1"/>
        <v>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21">
        <f>$D35/$H35</f>
        <v>2.5448650278992609E-3</v>
      </c>
      <c r="AK35" s="21">
        <f>$D35/$H35</f>
        <v>2.5448650278992609E-3</v>
      </c>
      <c r="AL35" s="7"/>
      <c r="AM35" s="18"/>
    </row>
    <row r="36" spans="1:39" ht="18.75" x14ac:dyDescent="0.25">
      <c r="A36" s="19">
        <v>93083546</v>
      </c>
      <c r="B36" s="14" t="s">
        <v>54</v>
      </c>
      <c r="C36" s="3">
        <v>60</v>
      </c>
      <c r="D36" s="4">
        <f t="shared" si="18"/>
        <v>1.1310511235107827E-3</v>
      </c>
      <c r="E36" s="3">
        <v>8</v>
      </c>
      <c r="F36" s="3">
        <v>9</v>
      </c>
      <c r="G36" s="7">
        <v>0</v>
      </c>
      <c r="H36" s="6">
        <f t="shared" si="1"/>
        <v>2</v>
      </c>
      <c r="I36" s="7"/>
      <c r="J36" s="7"/>
      <c r="K36" s="18"/>
      <c r="L36" s="18"/>
      <c r="M36" s="7"/>
      <c r="N36" s="7"/>
      <c r="O36" s="7"/>
      <c r="P36" s="21">
        <f>$D36/$H36</f>
        <v>5.6552556175539133E-4</v>
      </c>
      <c r="Q36" s="21">
        <f>$D36/$H36</f>
        <v>5.6552556175539133E-4</v>
      </c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 spans="1:39" ht="18.75" x14ac:dyDescent="0.25">
      <c r="A37" s="17">
        <v>93085868</v>
      </c>
      <c r="B37" s="14" t="s">
        <v>55</v>
      </c>
      <c r="C37" s="3">
        <v>432</v>
      </c>
      <c r="D37" s="4">
        <f t="shared" si="18"/>
        <v>8.143568089277636E-3</v>
      </c>
      <c r="E37" s="3">
        <v>18</v>
      </c>
      <c r="F37" s="3">
        <v>20</v>
      </c>
      <c r="G37" s="7">
        <v>0</v>
      </c>
      <c r="H37" s="6">
        <f t="shared" si="1"/>
        <v>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18"/>
      <c r="V37" s="18"/>
      <c r="W37" s="18"/>
      <c r="X37" s="7"/>
      <c r="Y37" s="7"/>
      <c r="Z37" s="21">
        <f>$D37/$H37</f>
        <v>2.7145226964258788E-3</v>
      </c>
      <c r="AA37" s="21">
        <f t="shared" ref="AA37:AB37" si="19">$D37/$H37</f>
        <v>2.7145226964258788E-3</v>
      </c>
      <c r="AB37" s="21">
        <f t="shared" si="19"/>
        <v>2.7145226964258788E-3</v>
      </c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 spans="1:39" ht="18.75" x14ac:dyDescent="0.25">
      <c r="A38" s="17">
        <v>93083152</v>
      </c>
      <c r="B38" s="14" t="s">
        <v>56</v>
      </c>
      <c r="C38" s="3">
        <v>960</v>
      </c>
      <c r="D38" s="4">
        <f t="shared" si="18"/>
        <v>1.8096817976172522E-2</v>
      </c>
      <c r="E38" s="3">
        <v>17</v>
      </c>
      <c r="F38" s="3">
        <v>20</v>
      </c>
      <c r="G38" s="7">
        <v>0</v>
      </c>
      <c r="H38" s="6">
        <f t="shared" si="1"/>
        <v>4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21">
        <f>$D38/$H38</f>
        <v>4.5242044940431306E-3</v>
      </c>
      <c r="Z38" s="21">
        <f t="shared" ref="Z38:AB38" si="20">$D38/$H38</f>
        <v>4.5242044940431306E-3</v>
      </c>
      <c r="AA38" s="21">
        <f t="shared" si="20"/>
        <v>4.5242044940431306E-3</v>
      </c>
      <c r="AB38" s="21">
        <f t="shared" si="20"/>
        <v>4.5242044940431306E-3</v>
      </c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 spans="1:39" ht="18.75" x14ac:dyDescent="0.25">
      <c r="A39" s="17">
        <v>93083151</v>
      </c>
      <c r="B39" s="14" t="s">
        <v>57</v>
      </c>
      <c r="C39" s="3">
        <v>432</v>
      </c>
      <c r="D39" s="4">
        <f t="shared" si="18"/>
        <v>8.143568089277636E-3</v>
      </c>
      <c r="E39" s="3">
        <v>22</v>
      </c>
      <c r="F39" s="3">
        <v>23</v>
      </c>
      <c r="G39" s="7">
        <v>0</v>
      </c>
      <c r="H39" s="6">
        <f t="shared" si="1"/>
        <v>2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21">
        <f>$D39/$H39</f>
        <v>4.071784044638818E-3</v>
      </c>
      <c r="AE39" s="21">
        <f>$D39/$H39</f>
        <v>4.071784044638818E-3</v>
      </c>
      <c r="AF39" s="7"/>
      <c r="AG39" s="18"/>
      <c r="AH39" s="18"/>
      <c r="AI39" s="7"/>
      <c r="AJ39" s="7"/>
      <c r="AK39" s="7"/>
      <c r="AL39" s="7"/>
      <c r="AM39" s="7"/>
    </row>
    <row r="40" spans="1:39" ht="18.75" x14ac:dyDescent="0.25">
      <c r="A40" s="17">
        <v>93082595</v>
      </c>
      <c r="B40" s="14" t="s">
        <v>58</v>
      </c>
      <c r="C40" s="3">
        <v>500</v>
      </c>
      <c r="D40" s="4">
        <f t="shared" si="18"/>
        <v>9.4254260292565232E-3</v>
      </c>
      <c r="E40" s="3">
        <v>3</v>
      </c>
      <c r="F40" s="3">
        <v>6</v>
      </c>
      <c r="G40" s="7">
        <v>0</v>
      </c>
      <c r="H40" s="6">
        <f t="shared" si="1"/>
        <v>4</v>
      </c>
      <c r="I40" s="7"/>
      <c r="J40" s="7"/>
      <c r="K40" s="21">
        <f>$D40/$H40</f>
        <v>2.3563565073141308E-3</v>
      </c>
      <c r="L40" s="21">
        <f>$D40/$H40</f>
        <v>2.3563565073141308E-3</v>
      </c>
      <c r="M40" s="21">
        <f t="shared" ref="M40:N40" si="21">$D40/$H40</f>
        <v>2.3563565073141308E-3</v>
      </c>
      <c r="N40" s="21">
        <f t="shared" si="21"/>
        <v>2.3563565073141308E-3</v>
      </c>
      <c r="O40" s="18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  <row r="41" spans="1:39" ht="18.75" x14ac:dyDescent="0.25">
      <c r="A41" s="17">
        <v>93082591</v>
      </c>
      <c r="B41" s="14" t="s">
        <v>59</v>
      </c>
      <c r="C41" s="3">
        <v>600</v>
      </c>
      <c r="D41" s="4">
        <f t="shared" si="18"/>
        <v>1.1310511235107826E-2</v>
      </c>
      <c r="E41" s="3" t="s">
        <v>132</v>
      </c>
      <c r="F41" s="3" t="s">
        <v>132</v>
      </c>
      <c r="G41" s="7">
        <v>0</v>
      </c>
      <c r="H41" s="6">
        <v>2</v>
      </c>
      <c r="I41" s="7"/>
      <c r="J41" s="7"/>
      <c r="K41" s="7"/>
      <c r="L41" s="21">
        <f>$D41/$H41</f>
        <v>5.655255617553913E-3</v>
      </c>
      <c r="M41" s="7"/>
      <c r="N41" s="21">
        <f>$D41/$H41</f>
        <v>5.655255617553913E-3</v>
      </c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</row>
    <row r="42" spans="1:39" ht="18.75" x14ac:dyDescent="0.25">
      <c r="A42" s="17">
        <v>93082597</v>
      </c>
      <c r="B42" s="14" t="s">
        <v>60</v>
      </c>
      <c r="C42" s="3">
        <v>1000</v>
      </c>
      <c r="D42" s="4">
        <f t="shared" si="18"/>
        <v>1.8850852058513046E-2</v>
      </c>
      <c r="E42" s="3">
        <v>7</v>
      </c>
      <c r="F42" s="3">
        <v>10</v>
      </c>
      <c r="G42" s="7">
        <v>0</v>
      </c>
      <c r="H42" s="6">
        <f t="shared" si="1"/>
        <v>4</v>
      </c>
      <c r="I42" s="7"/>
      <c r="J42" s="7"/>
      <c r="K42" s="7"/>
      <c r="L42" s="7"/>
      <c r="M42" s="7"/>
      <c r="N42" s="7"/>
      <c r="O42" s="21">
        <f>$D42/$H42</f>
        <v>4.7127130146282616E-3</v>
      </c>
      <c r="P42" s="21">
        <f t="shared" ref="P42:R42" si="22">$D42/$H42</f>
        <v>4.7127130146282616E-3</v>
      </c>
      <c r="Q42" s="21">
        <f t="shared" si="22"/>
        <v>4.7127130146282616E-3</v>
      </c>
      <c r="R42" s="21">
        <f t="shared" si="22"/>
        <v>4.7127130146282616E-3</v>
      </c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</row>
    <row r="43" spans="1:39" ht="18.75" x14ac:dyDescent="0.25">
      <c r="A43" s="17">
        <v>93082596</v>
      </c>
      <c r="B43" s="14" t="s">
        <v>61</v>
      </c>
      <c r="C43" s="3">
        <v>500</v>
      </c>
      <c r="D43" s="4">
        <f t="shared" si="18"/>
        <v>9.4254260292565232E-3</v>
      </c>
      <c r="E43" s="3">
        <v>7</v>
      </c>
      <c r="F43" s="3">
        <v>8</v>
      </c>
      <c r="G43" s="7">
        <v>0</v>
      </c>
      <c r="H43" s="6">
        <f t="shared" si="1"/>
        <v>2</v>
      </c>
      <c r="I43" s="7"/>
      <c r="J43" s="7"/>
      <c r="K43" s="7"/>
      <c r="L43" s="7"/>
      <c r="M43" s="7"/>
      <c r="N43" s="7"/>
      <c r="O43" s="21">
        <f>$D43/$H43</f>
        <v>4.7127130146282616E-3</v>
      </c>
      <c r="P43" s="21">
        <f>$D43/$H43</f>
        <v>4.7127130146282616E-3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</row>
    <row r="44" spans="1:39" ht="18.75" x14ac:dyDescent="0.25">
      <c r="A44" s="17">
        <v>93082590</v>
      </c>
      <c r="B44" s="14" t="s">
        <v>62</v>
      </c>
      <c r="C44" s="3">
        <v>1000</v>
      </c>
      <c r="D44" s="4">
        <f t="shared" si="18"/>
        <v>1.8850852058513046E-2</v>
      </c>
      <c r="E44" s="3">
        <v>14</v>
      </c>
      <c r="F44" s="3">
        <v>18</v>
      </c>
      <c r="G44" s="7">
        <v>0</v>
      </c>
      <c r="H44" s="6">
        <f t="shared" si="1"/>
        <v>5</v>
      </c>
      <c r="I44" s="7"/>
      <c r="J44" s="7"/>
      <c r="K44" s="7"/>
      <c r="L44" s="7"/>
      <c r="M44" s="7"/>
      <c r="N44" s="7"/>
      <c r="O44" s="7"/>
      <c r="P44" s="7"/>
      <c r="Q44" s="18"/>
      <c r="R44" s="18"/>
      <c r="S44" s="18"/>
      <c r="T44" s="18"/>
      <c r="U44" s="18"/>
      <c r="V44" s="21">
        <f>$D44/$H44</f>
        <v>3.7701704117026093E-3</v>
      </c>
      <c r="W44" s="21">
        <f t="shared" ref="W44:Z44" si="23">$D44/$H44</f>
        <v>3.7701704117026093E-3</v>
      </c>
      <c r="X44" s="21">
        <f t="shared" si="23"/>
        <v>3.7701704117026093E-3</v>
      </c>
      <c r="Y44" s="21">
        <f t="shared" si="23"/>
        <v>3.7701704117026093E-3</v>
      </c>
      <c r="Z44" s="21">
        <f t="shared" si="23"/>
        <v>3.7701704117026093E-3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</row>
    <row r="45" spans="1:39" ht="18.75" x14ac:dyDescent="0.25">
      <c r="A45" s="17">
        <v>93082593</v>
      </c>
      <c r="B45" s="14" t="s">
        <v>63</v>
      </c>
      <c r="C45" s="3">
        <v>840</v>
      </c>
      <c r="D45" s="4">
        <f t="shared" si="18"/>
        <v>1.5834715729150958E-2</v>
      </c>
      <c r="E45" s="3">
        <v>18</v>
      </c>
      <c r="F45" s="3">
        <v>24</v>
      </c>
      <c r="G45" s="7">
        <v>0</v>
      </c>
      <c r="H45" s="6">
        <f t="shared" si="1"/>
        <v>7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18"/>
      <c r="V45" s="18"/>
      <c r="W45" s="18"/>
      <c r="X45" s="18"/>
      <c r="Y45" s="18"/>
      <c r="Z45" s="21">
        <f t="shared" ref="Z45" si="24">$D45/$H45</f>
        <v>2.2621022470215653E-3</v>
      </c>
      <c r="AA45" s="21">
        <f>$D45/$H45</f>
        <v>2.2621022470215653E-3</v>
      </c>
      <c r="AB45" s="21">
        <f t="shared" ref="AB45:AF45" si="25">$D45/$H45</f>
        <v>2.2621022470215653E-3</v>
      </c>
      <c r="AC45" s="21">
        <f t="shared" si="25"/>
        <v>2.2621022470215653E-3</v>
      </c>
      <c r="AD45" s="21">
        <f t="shared" si="25"/>
        <v>2.2621022470215653E-3</v>
      </c>
      <c r="AE45" s="21">
        <f t="shared" si="25"/>
        <v>2.2621022470215653E-3</v>
      </c>
      <c r="AF45" s="21">
        <f t="shared" si="25"/>
        <v>2.2621022470215653E-3</v>
      </c>
      <c r="AG45" s="7"/>
      <c r="AH45" s="7"/>
      <c r="AI45" s="7"/>
      <c r="AJ45" s="7"/>
      <c r="AK45" s="7"/>
      <c r="AL45" s="7"/>
      <c r="AM45" s="7"/>
    </row>
    <row r="46" spans="1:39" ht="18.75" x14ac:dyDescent="0.25">
      <c r="A46" s="17">
        <v>93082592</v>
      </c>
      <c r="B46" s="14" t="s">
        <v>64</v>
      </c>
      <c r="C46" s="3">
        <v>250</v>
      </c>
      <c r="D46" s="4">
        <f t="shared" si="18"/>
        <v>4.7127130146282616E-3</v>
      </c>
      <c r="E46" s="3">
        <v>26</v>
      </c>
      <c r="F46" s="3">
        <v>27</v>
      </c>
      <c r="G46" s="7">
        <v>0</v>
      </c>
      <c r="H46" s="6">
        <f t="shared" si="1"/>
        <v>2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18"/>
      <c r="AD46" s="18"/>
      <c r="AE46" s="7"/>
      <c r="AF46" s="7"/>
      <c r="AG46" s="7"/>
      <c r="AH46" s="21">
        <f>$D46/$H46</f>
        <v>2.3563565073141308E-3</v>
      </c>
      <c r="AI46" s="21">
        <f>$D46/$H46</f>
        <v>2.3563565073141308E-3</v>
      </c>
      <c r="AJ46" s="7"/>
      <c r="AK46" s="7"/>
      <c r="AL46" s="7"/>
      <c r="AM46" s="7"/>
    </row>
    <row r="47" spans="1:39" ht="18.75" x14ac:dyDescent="0.25">
      <c r="A47" s="17">
        <v>93082598</v>
      </c>
      <c r="B47" s="14" t="s">
        <v>65</v>
      </c>
      <c r="C47" s="3">
        <v>400</v>
      </c>
      <c r="D47" s="4">
        <f t="shared" si="18"/>
        <v>7.5403408234052177E-3</v>
      </c>
      <c r="E47" s="3">
        <v>26</v>
      </c>
      <c r="F47" s="3">
        <v>29</v>
      </c>
      <c r="G47" s="7">
        <v>0</v>
      </c>
      <c r="H47" s="6">
        <f t="shared" si="1"/>
        <v>4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21">
        <f>$D47/$H47</f>
        <v>1.8850852058513044E-3</v>
      </c>
      <c r="AI47" s="21">
        <f t="shared" ref="AI47:AJ47" si="26">$D47/$H47</f>
        <v>1.8850852058513044E-3</v>
      </c>
      <c r="AJ47" s="21">
        <f t="shared" si="26"/>
        <v>1.8850852058513044E-3</v>
      </c>
      <c r="AK47" s="21">
        <f>$D47/$H47</f>
        <v>1.8850852058513044E-3</v>
      </c>
      <c r="AL47" s="18"/>
      <c r="AM47" s="18"/>
    </row>
    <row r="48" spans="1:39" ht="18.75" x14ac:dyDescent="0.25">
      <c r="A48" s="17">
        <v>93084443</v>
      </c>
      <c r="B48" s="14" t="s">
        <v>66</v>
      </c>
      <c r="C48" s="3">
        <v>924</v>
      </c>
      <c r="D48" s="4">
        <f t="shared" si="18"/>
        <v>1.7418187302066054E-2</v>
      </c>
      <c r="E48" s="3">
        <v>5</v>
      </c>
      <c r="F48" s="3">
        <v>16</v>
      </c>
      <c r="G48" s="7">
        <v>0</v>
      </c>
      <c r="H48" s="6">
        <f t="shared" si="1"/>
        <v>12</v>
      </c>
      <c r="I48" s="7"/>
      <c r="J48" s="7"/>
      <c r="K48" s="7"/>
      <c r="L48" s="7"/>
      <c r="M48" s="21">
        <f>$D48/$H48</f>
        <v>1.4515156085055045E-3</v>
      </c>
      <c r="N48" s="21">
        <f t="shared" ref="N48:X48" si="27">$D48/$H48</f>
        <v>1.4515156085055045E-3</v>
      </c>
      <c r="O48" s="21">
        <f t="shared" si="27"/>
        <v>1.4515156085055045E-3</v>
      </c>
      <c r="P48" s="21">
        <f t="shared" si="27"/>
        <v>1.4515156085055045E-3</v>
      </c>
      <c r="Q48" s="21">
        <f t="shared" si="27"/>
        <v>1.4515156085055045E-3</v>
      </c>
      <c r="R48" s="21">
        <f t="shared" si="27"/>
        <v>1.4515156085055045E-3</v>
      </c>
      <c r="S48" s="21">
        <f t="shared" si="27"/>
        <v>1.4515156085055045E-3</v>
      </c>
      <c r="T48" s="21">
        <f t="shared" si="27"/>
        <v>1.4515156085055045E-3</v>
      </c>
      <c r="U48" s="21">
        <f t="shared" si="27"/>
        <v>1.4515156085055045E-3</v>
      </c>
      <c r="V48" s="21">
        <f t="shared" si="27"/>
        <v>1.4515156085055045E-3</v>
      </c>
      <c r="W48" s="21">
        <f t="shared" si="27"/>
        <v>1.4515156085055045E-3</v>
      </c>
      <c r="X48" s="21">
        <f t="shared" si="27"/>
        <v>1.4515156085055045E-3</v>
      </c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</row>
    <row r="49" spans="1:39" ht="18.75" x14ac:dyDescent="0.25">
      <c r="A49" s="17">
        <v>93084153</v>
      </c>
      <c r="B49" s="14" t="s">
        <v>67</v>
      </c>
      <c r="C49" s="3">
        <v>24</v>
      </c>
      <c r="D49" s="4">
        <f t="shared" si="18"/>
        <v>4.5242044940431306E-4</v>
      </c>
      <c r="E49" s="3" t="s">
        <v>132</v>
      </c>
      <c r="F49" s="3" t="s">
        <v>132</v>
      </c>
      <c r="G49" s="7">
        <v>0</v>
      </c>
      <c r="H49" s="6">
        <v>2</v>
      </c>
      <c r="I49" s="7"/>
      <c r="J49" s="7"/>
      <c r="K49" s="21">
        <f>$D49/$H49</f>
        <v>2.2621022470215653E-4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21">
        <f>$D49/$H49</f>
        <v>2.2621022470215653E-4</v>
      </c>
      <c r="AI49" s="7"/>
      <c r="AJ49" s="7"/>
      <c r="AK49" s="7"/>
      <c r="AL49" s="7"/>
      <c r="AM49" s="7"/>
    </row>
    <row r="50" spans="1:39" ht="18.75" x14ac:dyDescent="0.25">
      <c r="A50" s="17">
        <v>93081197</v>
      </c>
      <c r="B50" s="14" t="s">
        <v>68</v>
      </c>
      <c r="C50" s="3">
        <v>60</v>
      </c>
      <c r="D50" s="4">
        <f t="shared" si="18"/>
        <v>1.1310511235107827E-3</v>
      </c>
      <c r="E50" s="3" t="s">
        <v>132</v>
      </c>
      <c r="F50" s="3" t="s">
        <v>132</v>
      </c>
      <c r="G50" s="7">
        <v>0</v>
      </c>
      <c r="H50" s="6">
        <v>2</v>
      </c>
      <c r="I50" s="7"/>
      <c r="J50" s="7"/>
      <c r="K50" s="21">
        <f>$D50/$H50</f>
        <v>5.6552556175539133E-4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21">
        <f>$D50/$H50</f>
        <v>5.6552556175539133E-4</v>
      </c>
      <c r="AI50" s="7"/>
      <c r="AJ50" s="7"/>
      <c r="AK50" s="7"/>
      <c r="AL50" s="7"/>
      <c r="AM50" s="7"/>
    </row>
    <row r="51" spans="1:39" ht="18.75" x14ac:dyDescent="0.25">
      <c r="A51" s="19">
        <v>93085087</v>
      </c>
      <c r="B51" s="14" t="s">
        <v>69</v>
      </c>
      <c r="C51" s="3">
        <v>5000</v>
      </c>
      <c r="D51" s="4">
        <f t="shared" si="18"/>
        <v>9.4254260292565228E-2</v>
      </c>
      <c r="E51" s="3">
        <v>3</v>
      </c>
      <c r="F51" s="3">
        <v>21</v>
      </c>
      <c r="G51" s="7">
        <v>0</v>
      </c>
      <c r="H51" s="6">
        <f t="shared" si="1"/>
        <v>19</v>
      </c>
      <c r="I51" s="7"/>
      <c r="J51" s="7"/>
      <c r="K51" s="21">
        <f>$D51/$H51</f>
        <v>4.9607505417139592E-3</v>
      </c>
      <c r="L51" s="21">
        <f>$D51/$H51</f>
        <v>4.9607505417139592E-3</v>
      </c>
      <c r="M51" s="21">
        <f t="shared" ref="M51:AC52" si="28">$D51/$H51</f>
        <v>4.9607505417139592E-3</v>
      </c>
      <c r="N51" s="21">
        <f t="shared" si="28"/>
        <v>4.9607505417139592E-3</v>
      </c>
      <c r="O51" s="21">
        <f t="shared" si="28"/>
        <v>4.9607505417139592E-3</v>
      </c>
      <c r="P51" s="21">
        <f t="shared" si="28"/>
        <v>4.9607505417139592E-3</v>
      </c>
      <c r="Q51" s="21">
        <f t="shared" si="28"/>
        <v>4.9607505417139592E-3</v>
      </c>
      <c r="R51" s="21">
        <f t="shared" si="28"/>
        <v>4.9607505417139592E-3</v>
      </c>
      <c r="S51" s="21">
        <f t="shared" si="28"/>
        <v>4.9607505417139592E-3</v>
      </c>
      <c r="T51" s="21">
        <f t="shared" si="28"/>
        <v>4.9607505417139592E-3</v>
      </c>
      <c r="U51" s="21">
        <f t="shared" si="28"/>
        <v>4.9607505417139592E-3</v>
      </c>
      <c r="V51" s="21">
        <f t="shared" si="28"/>
        <v>4.9607505417139592E-3</v>
      </c>
      <c r="W51" s="21">
        <f t="shared" si="28"/>
        <v>4.9607505417139592E-3</v>
      </c>
      <c r="X51" s="21">
        <f t="shared" si="28"/>
        <v>4.9607505417139592E-3</v>
      </c>
      <c r="Y51" s="21">
        <f t="shared" si="28"/>
        <v>4.9607505417139592E-3</v>
      </c>
      <c r="Z51" s="21">
        <f t="shared" si="28"/>
        <v>4.9607505417139592E-3</v>
      </c>
      <c r="AA51" s="21">
        <f t="shared" si="28"/>
        <v>4.9607505417139592E-3</v>
      </c>
      <c r="AB51" s="21">
        <f t="shared" si="28"/>
        <v>4.9607505417139592E-3</v>
      </c>
      <c r="AC51" s="21">
        <f t="shared" si="28"/>
        <v>4.9607505417139592E-3</v>
      </c>
      <c r="AD51" s="18"/>
      <c r="AE51" s="18"/>
      <c r="AF51" s="18"/>
      <c r="AG51" s="7"/>
      <c r="AH51" s="7"/>
      <c r="AI51" s="7"/>
      <c r="AJ51" s="7"/>
      <c r="AK51" s="7"/>
      <c r="AL51" s="7"/>
      <c r="AM51" s="7"/>
    </row>
    <row r="52" spans="1:39" ht="18.75" x14ac:dyDescent="0.25">
      <c r="A52" s="17">
        <v>93082602</v>
      </c>
      <c r="B52" s="14" t="s">
        <v>70</v>
      </c>
      <c r="C52" s="3">
        <v>400</v>
      </c>
      <c r="D52" s="4">
        <f t="shared" si="18"/>
        <v>7.5403408234052177E-3</v>
      </c>
      <c r="E52" s="3">
        <v>13</v>
      </c>
      <c r="F52" s="3">
        <v>17</v>
      </c>
      <c r="G52" s="7">
        <v>0</v>
      </c>
      <c r="H52" s="6">
        <f t="shared" si="1"/>
        <v>5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21">
        <f>$D52/$H52</f>
        <v>1.5080681646810435E-3</v>
      </c>
      <c r="V52" s="21">
        <f>$D52/$H52</f>
        <v>1.5080681646810435E-3</v>
      </c>
      <c r="W52" s="21">
        <f t="shared" si="28"/>
        <v>1.5080681646810435E-3</v>
      </c>
      <c r="X52" s="21">
        <f t="shared" si="28"/>
        <v>1.5080681646810435E-3</v>
      </c>
      <c r="Y52" s="21">
        <f t="shared" si="28"/>
        <v>1.5080681646810435E-3</v>
      </c>
      <c r="Z52" s="18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</row>
    <row r="53" spans="1:39" ht="18.75" x14ac:dyDescent="0.25">
      <c r="A53" s="17">
        <v>93082604</v>
      </c>
      <c r="B53" s="14" t="s">
        <v>71</v>
      </c>
      <c r="C53" s="3">
        <v>400</v>
      </c>
      <c r="D53" s="4">
        <f t="shared" si="18"/>
        <v>7.5403408234052177E-3</v>
      </c>
      <c r="E53" s="3">
        <v>18</v>
      </c>
      <c r="F53" s="3">
        <v>21</v>
      </c>
      <c r="G53" s="7">
        <v>0</v>
      </c>
      <c r="H53" s="6">
        <f t="shared" si="1"/>
        <v>4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21">
        <f>$D53/$H53</f>
        <v>1.8850852058513044E-3</v>
      </c>
      <c r="AA53" s="21">
        <f t="shared" ref="AA53:AB53" si="29">$D53/$H53</f>
        <v>1.8850852058513044E-3</v>
      </c>
      <c r="AB53" s="21">
        <f t="shared" si="29"/>
        <v>1.8850852058513044E-3</v>
      </c>
      <c r="AC53" s="21">
        <f>$D53/$H53</f>
        <v>1.8850852058513044E-3</v>
      </c>
      <c r="AD53" s="18"/>
      <c r="AE53" s="18"/>
      <c r="AF53" s="18"/>
      <c r="AG53" s="7"/>
      <c r="AH53" s="7"/>
      <c r="AI53" s="7"/>
      <c r="AJ53" s="7"/>
      <c r="AK53" s="7"/>
      <c r="AL53" s="7"/>
      <c r="AM53" s="7"/>
    </row>
    <row r="54" spans="1:39" ht="18.75" x14ac:dyDescent="0.25">
      <c r="A54" s="17">
        <v>93082603</v>
      </c>
      <c r="B54" s="14" t="s">
        <v>72</v>
      </c>
      <c r="C54" s="3">
        <v>500</v>
      </c>
      <c r="D54" s="4">
        <f t="shared" si="18"/>
        <v>9.4254260292565232E-3</v>
      </c>
      <c r="E54" s="3">
        <v>22</v>
      </c>
      <c r="F54" s="3">
        <v>25</v>
      </c>
      <c r="G54" s="7">
        <v>0</v>
      </c>
      <c r="H54" s="6">
        <f t="shared" si="1"/>
        <v>4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21">
        <f>$D54/$H54</f>
        <v>2.3563565073141308E-3</v>
      </c>
      <c r="AE54" s="21">
        <f t="shared" ref="AE54:AF54" si="30">$D54/$H54</f>
        <v>2.3563565073141308E-3</v>
      </c>
      <c r="AF54" s="21">
        <f t="shared" si="30"/>
        <v>2.3563565073141308E-3</v>
      </c>
      <c r="AG54" s="21">
        <f>$D54/$H54</f>
        <v>2.3563565073141308E-3</v>
      </c>
      <c r="AH54" s="18"/>
      <c r="AI54" s="18"/>
      <c r="AJ54" s="18"/>
      <c r="AK54" s="7"/>
      <c r="AL54" s="7"/>
      <c r="AM54" s="7"/>
    </row>
    <row r="55" spans="1:39" ht="18.75" x14ac:dyDescent="0.25">
      <c r="A55" s="17">
        <v>93083385</v>
      </c>
      <c r="B55" s="14" t="s">
        <v>73</v>
      </c>
      <c r="C55" s="3">
        <v>1060</v>
      </c>
      <c r="D55" s="4">
        <f t="shared" si="18"/>
        <v>1.9981903182023829E-2</v>
      </c>
      <c r="E55" s="3" t="s">
        <v>132</v>
      </c>
      <c r="F55" s="3" t="s">
        <v>132</v>
      </c>
      <c r="G55" s="7">
        <v>0</v>
      </c>
      <c r="H55" s="6">
        <v>12</v>
      </c>
      <c r="I55" s="7"/>
      <c r="J55" s="7"/>
      <c r="K55" s="7"/>
      <c r="L55" s="21">
        <f>$D55/$H55</f>
        <v>1.6651585985019857E-3</v>
      </c>
      <c r="M55" s="21">
        <f t="shared" ref="M55:X57" si="31">$D55/$H55</f>
        <v>1.6651585985019857E-3</v>
      </c>
      <c r="N55" s="21">
        <f t="shared" si="31"/>
        <v>1.6651585985019857E-3</v>
      </c>
      <c r="O55" s="18"/>
      <c r="P55" s="21">
        <f t="shared" si="31"/>
        <v>1.6651585985019857E-3</v>
      </c>
      <c r="Q55" s="21">
        <f t="shared" si="31"/>
        <v>1.6651585985019857E-3</v>
      </c>
      <c r="R55" s="21">
        <f t="shared" si="31"/>
        <v>1.6651585985019857E-3</v>
      </c>
      <c r="S55" s="21">
        <f t="shared" si="31"/>
        <v>1.6651585985019857E-3</v>
      </c>
      <c r="T55" s="21">
        <f t="shared" si="31"/>
        <v>1.6651585985019857E-3</v>
      </c>
      <c r="U55" s="21">
        <f t="shared" si="31"/>
        <v>1.6651585985019857E-3</v>
      </c>
      <c r="V55" s="21">
        <f t="shared" si="31"/>
        <v>1.6651585985019857E-3</v>
      </c>
      <c r="W55" s="21">
        <f t="shared" si="31"/>
        <v>1.6651585985019857E-3</v>
      </c>
      <c r="X55" s="21">
        <f t="shared" si="31"/>
        <v>1.6651585985019857E-3</v>
      </c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</row>
    <row r="56" spans="1:39" ht="18.75" x14ac:dyDescent="0.25">
      <c r="A56" s="17">
        <v>93085122</v>
      </c>
      <c r="B56" s="14" t="s">
        <v>74</v>
      </c>
      <c r="C56" s="3">
        <v>800</v>
      </c>
      <c r="D56" s="4">
        <f t="shared" si="18"/>
        <v>1.5080681646810435E-2</v>
      </c>
      <c r="E56" s="3">
        <v>4</v>
      </c>
      <c r="F56" s="3">
        <v>9</v>
      </c>
      <c r="G56" s="7">
        <v>0</v>
      </c>
      <c r="H56" s="6">
        <f t="shared" si="1"/>
        <v>6</v>
      </c>
      <c r="I56" s="7"/>
      <c r="J56" s="7"/>
      <c r="K56" s="7"/>
      <c r="L56" s="21">
        <f>$D56/$H56</f>
        <v>2.5134469411350726E-3</v>
      </c>
      <c r="M56" s="21">
        <f t="shared" si="31"/>
        <v>2.5134469411350726E-3</v>
      </c>
      <c r="N56" s="21">
        <f t="shared" si="31"/>
        <v>2.5134469411350726E-3</v>
      </c>
      <c r="O56" s="21">
        <f t="shared" si="31"/>
        <v>2.5134469411350726E-3</v>
      </c>
      <c r="P56" s="21">
        <f t="shared" si="31"/>
        <v>2.5134469411350726E-3</v>
      </c>
      <c r="Q56" s="21">
        <f t="shared" si="31"/>
        <v>2.5134469411350726E-3</v>
      </c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 spans="1:39" ht="18.75" x14ac:dyDescent="0.25">
      <c r="A57" s="17">
        <v>93081783</v>
      </c>
      <c r="B57" s="14" t="s">
        <v>75</v>
      </c>
      <c r="C57" s="3">
        <v>1080</v>
      </c>
      <c r="D57" s="4">
        <f t="shared" si="18"/>
        <v>2.0358920223194087E-2</v>
      </c>
      <c r="E57" s="3">
        <v>4</v>
      </c>
      <c r="F57" s="3">
        <v>9</v>
      </c>
      <c r="G57" s="7">
        <v>0</v>
      </c>
      <c r="H57" s="6">
        <f t="shared" si="1"/>
        <v>6</v>
      </c>
      <c r="I57" s="7"/>
      <c r="J57" s="7"/>
      <c r="K57" s="7"/>
      <c r="L57" s="21">
        <f>$D57/$H57</f>
        <v>3.3931533705323477E-3</v>
      </c>
      <c r="M57" s="21">
        <f t="shared" si="31"/>
        <v>3.3931533705323477E-3</v>
      </c>
      <c r="N57" s="21">
        <f t="shared" si="31"/>
        <v>3.3931533705323477E-3</v>
      </c>
      <c r="O57" s="21">
        <f t="shared" si="31"/>
        <v>3.3931533705323477E-3</v>
      </c>
      <c r="P57" s="21">
        <f t="shared" si="31"/>
        <v>3.3931533705323477E-3</v>
      </c>
      <c r="Q57" s="21">
        <f t="shared" si="31"/>
        <v>3.3931533705323477E-3</v>
      </c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 spans="1:39" ht="18.75" x14ac:dyDescent="0.25">
      <c r="A58" s="17">
        <v>93083731</v>
      </c>
      <c r="B58" s="14" t="s">
        <v>76</v>
      </c>
      <c r="C58" s="3">
        <v>1080</v>
      </c>
      <c r="D58" s="4">
        <f t="shared" si="18"/>
        <v>2.0358920223194087E-2</v>
      </c>
      <c r="E58" s="3">
        <v>21</v>
      </c>
      <c r="F58" s="3">
        <v>26</v>
      </c>
      <c r="G58" s="7">
        <v>0</v>
      </c>
      <c r="H58" s="6">
        <f t="shared" si="1"/>
        <v>6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21">
        <f>$D58/$H58</f>
        <v>3.3931533705323477E-3</v>
      </c>
      <c r="AD58" s="21">
        <f t="shared" ref="AD58:AH58" si="32">$D58/$H58</f>
        <v>3.3931533705323477E-3</v>
      </c>
      <c r="AE58" s="21">
        <f t="shared" si="32"/>
        <v>3.3931533705323477E-3</v>
      </c>
      <c r="AF58" s="21">
        <f t="shared" si="32"/>
        <v>3.3931533705323477E-3</v>
      </c>
      <c r="AG58" s="21">
        <f t="shared" si="32"/>
        <v>3.3931533705323477E-3</v>
      </c>
      <c r="AH58" s="21">
        <f t="shared" si="32"/>
        <v>3.3931533705323477E-3</v>
      </c>
      <c r="AI58" s="7"/>
      <c r="AJ58" s="7"/>
      <c r="AK58" s="7"/>
      <c r="AL58" s="7"/>
      <c r="AM58" s="7"/>
    </row>
    <row r="59" spans="1:39" ht="18.75" x14ac:dyDescent="0.25">
      <c r="A59" s="17">
        <v>93084875</v>
      </c>
      <c r="B59" s="14" t="s">
        <v>77</v>
      </c>
      <c r="C59" s="3">
        <v>432</v>
      </c>
      <c r="D59" s="4">
        <f t="shared" si="18"/>
        <v>8.143568089277636E-3</v>
      </c>
      <c r="E59" s="3">
        <v>25</v>
      </c>
      <c r="F59" s="3">
        <v>26</v>
      </c>
      <c r="G59" s="7">
        <v>0</v>
      </c>
      <c r="H59" s="6">
        <f t="shared" si="1"/>
        <v>2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21">
        <f>$D59/$H59</f>
        <v>4.071784044638818E-3</v>
      </c>
      <c r="AH59" s="21">
        <f>$D59/$H59</f>
        <v>4.071784044638818E-3</v>
      </c>
      <c r="AI59" s="7"/>
      <c r="AJ59" s="7"/>
      <c r="AK59" s="7"/>
      <c r="AL59" s="7"/>
      <c r="AM59" s="7"/>
    </row>
    <row r="60" spans="1:39" ht="18.75" x14ac:dyDescent="0.25">
      <c r="A60" s="17">
        <v>93078452</v>
      </c>
      <c r="B60" s="14" t="s">
        <v>78</v>
      </c>
      <c r="C60" s="3">
        <v>800</v>
      </c>
      <c r="D60" s="4">
        <f t="shared" si="18"/>
        <v>1.5080681646810435E-2</v>
      </c>
      <c r="E60" s="3">
        <v>11</v>
      </c>
      <c r="F60" s="3">
        <v>18</v>
      </c>
      <c r="G60" s="7">
        <v>0</v>
      </c>
      <c r="H60" s="6">
        <f t="shared" si="1"/>
        <v>8</v>
      </c>
      <c r="I60" s="7"/>
      <c r="J60" s="7"/>
      <c r="K60" s="7"/>
      <c r="L60" s="7"/>
      <c r="M60" s="7"/>
      <c r="N60" s="7"/>
      <c r="O60" s="7"/>
      <c r="P60" s="7"/>
      <c r="Q60" s="7"/>
      <c r="R60" s="18"/>
      <c r="S60" s="21">
        <f t="shared" ref="S60:Z61" si="33">$D60/$H60</f>
        <v>1.8850852058513044E-3</v>
      </c>
      <c r="T60" s="21">
        <f t="shared" si="33"/>
        <v>1.8850852058513044E-3</v>
      </c>
      <c r="U60" s="21">
        <f t="shared" si="33"/>
        <v>1.8850852058513044E-3</v>
      </c>
      <c r="V60" s="21">
        <f t="shared" si="33"/>
        <v>1.8850852058513044E-3</v>
      </c>
      <c r="W60" s="21">
        <f t="shared" si="33"/>
        <v>1.8850852058513044E-3</v>
      </c>
      <c r="X60" s="21">
        <f t="shared" si="33"/>
        <v>1.8850852058513044E-3</v>
      </c>
      <c r="Y60" s="21">
        <f t="shared" si="33"/>
        <v>1.8850852058513044E-3</v>
      </c>
      <c r="Z60" s="21">
        <f t="shared" si="33"/>
        <v>1.8850852058513044E-3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 spans="1:39" ht="18.75" x14ac:dyDescent="0.25">
      <c r="A61" s="17">
        <v>93078559</v>
      </c>
      <c r="B61" s="14" t="s">
        <v>79</v>
      </c>
      <c r="C61" s="3">
        <v>60</v>
      </c>
      <c r="D61" s="4">
        <f t="shared" si="18"/>
        <v>1.1310511235107827E-3</v>
      </c>
      <c r="E61" s="3">
        <v>12</v>
      </c>
      <c r="F61" s="3">
        <v>14</v>
      </c>
      <c r="G61" s="7">
        <v>0</v>
      </c>
      <c r="H61" s="6">
        <f t="shared" si="1"/>
        <v>3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21">
        <f>$D61/$H61</f>
        <v>3.7701704117026088E-4</v>
      </c>
      <c r="U61" s="21">
        <f t="shared" si="33"/>
        <v>3.7701704117026088E-4</v>
      </c>
      <c r="V61" s="21">
        <f t="shared" si="33"/>
        <v>3.7701704117026088E-4</v>
      </c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 spans="1:39" ht="18.75" x14ac:dyDescent="0.25">
      <c r="A62" s="17">
        <v>93085026</v>
      </c>
      <c r="B62" s="14" t="s">
        <v>80</v>
      </c>
      <c r="C62" s="3">
        <v>36</v>
      </c>
      <c r="D62" s="4">
        <f t="shared" si="18"/>
        <v>6.7863067410646959E-4</v>
      </c>
      <c r="E62" s="3">
        <v>15</v>
      </c>
      <c r="F62" s="3">
        <v>15</v>
      </c>
      <c r="G62" s="7">
        <v>0</v>
      </c>
      <c r="H62" s="6">
        <f t="shared" si="1"/>
        <v>1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21">
        <f>$D62/$H62</f>
        <v>6.7863067410646959E-4</v>
      </c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spans="1:39" ht="18.75" x14ac:dyDescent="0.25">
      <c r="A63" s="17">
        <v>93086353</v>
      </c>
      <c r="B63" s="14" t="s">
        <v>81</v>
      </c>
      <c r="C63" s="3">
        <v>32</v>
      </c>
      <c r="D63" s="4">
        <f t="shared" si="18"/>
        <v>6.0322726587241741E-4</v>
      </c>
      <c r="E63" s="3">
        <v>18</v>
      </c>
      <c r="F63" s="3">
        <v>18</v>
      </c>
      <c r="G63" s="7">
        <v>0</v>
      </c>
      <c r="H63" s="6">
        <f t="shared" si="1"/>
        <v>1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21">
        <f>$D63/$H63</f>
        <v>6.0322726587241741E-4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1:39" ht="18.75" x14ac:dyDescent="0.25">
      <c r="A64" s="17">
        <v>93085988</v>
      </c>
      <c r="B64" s="14" t="s">
        <v>82</v>
      </c>
      <c r="C64" s="3">
        <v>16</v>
      </c>
      <c r="D64" s="4">
        <f t="shared" si="18"/>
        <v>3.0161363293620871E-4</v>
      </c>
      <c r="E64" s="3">
        <v>19</v>
      </c>
      <c r="F64" s="3">
        <v>19</v>
      </c>
      <c r="G64" s="7">
        <v>0</v>
      </c>
      <c r="H64" s="6">
        <f t="shared" si="1"/>
        <v>1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21">
        <f>$D64/$H64</f>
        <v>3.0161363293620871E-4</v>
      </c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:39" ht="18.75" x14ac:dyDescent="0.25">
      <c r="A65" s="17">
        <v>93081196</v>
      </c>
      <c r="B65" s="14" t="s">
        <v>83</v>
      </c>
      <c r="C65" s="3">
        <v>18</v>
      </c>
      <c r="D65" s="4">
        <f t="shared" si="18"/>
        <v>3.393153370532348E-4</v>
      </c>
      <c r="E65" s="3">
        <v>20</v>
      </c>
      <c r="F65" s="3">
        <v>20</v>
      </c>
      <c r="G65" s="7">
        <v>0</v>
      </c>
      <c r="H65" s="6">
        <f t="shared" si="1"/>
        <v>1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21">
        <f>$D65/$H65</f>
        <v>3.393153370532348E-4</v>
      </c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:39" ht="18.75" x14ac:dyDescent="0.25">
      <c r="A66" s="17">
        <v>93076942</v>
      </c>
      <c r="B66" s="14" t="s">
        <v>84</v>
      </c>
      <c r="C66" s="3">
        <v>616</v>
      </c>
      <c r="D66" s="4">
        <f t="shared" ref="D66:D92" si="34">C66/$C$93</f>
        <v>1.1612124868044036E-2</v>
      </c>
      <c r="E66" s="3">
        <v>4</v>
      </c>
      <c r="F66" s="3">
        <v>16</v>
      </c>
      <c r="G66" s="7">
        <v>0</v>
      </c>
      <c r="H66" s="6">
        <f t="shared" si="1"/>
        <v>13</v>
      </c>
      <c r="I66" s="7"/>
      <c r="J66" s="7"/>
      <c r="K66" s="7"/>
      <c r="L66" s="21">
        <f>$D66/$H66</f>
        <v>8.9324037446492587E-4</v>
      </c>
      <c r="M66" s="21">
        <f t="shared" ref="M66:X66" si="35">$D66/$H66</f>
        <v>8.9324037446492587E-4</v>
      </c>
      <c r="N66" s="21">
        <f t="shared" si="35"/>
        <v>8.9324037446492587E-4</v>
      </c>
      <c r="O66" s="21">
        <f t="shared" si="35"/>
        <v>8.9324037446492587E-4</v>
      </c>
      <c r="P66" s="21">
        <f t="shared" si="35"/>
        <v>8.9324037446492587E-4</v>
      </c>
      <c r="Q66" s="21">
        <f t="shared" si="35"/>
        <v>8.9324037446492587E-4</v>
      </c>
      <c r="R66" s="21">
        <f t="shared" si="35"/>
        <v>8.9324037446492587E-4</v>
      </c>
      <c r="S66" s="21">
        <f t="shared" si="35"/>
        <v>8.9324037446492587E-4</v>
      </c>
      <c r="T66" s="21">
        <f t="shared" si="35"/>
        <v>8.9324037446492587E-4</v>
      </c>
      <c r="U66" s="21">
        <f t="shared" si="35"/>
        <v>8.9324037446492587E-4</v>
      </c>
      <c r="V66" s="21">
        <f t="shared" si="35"/>
        <v>8.9324037446492587E-4</v>
      </c>
      <c r="W66" s="21">
        <f t="shared" si="35"/>
        <v>8.9324037446492587E-4</v>
      </c>
      <c r="X66" s="21">
        <f t="shared" si="35"/>
        <v>8.9324037446492587E-4</v>
      </c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spans="1:39" ht="18.75" x14ac:dyDescent="0.25">
      <c r="A67" s="17">
        <v>93084517</v>
      </c>
      <c r="B67" s="14" t="s">
        <v>85</v>
      </c>
      <c r="C67" s="3">
        <v>900</v>
      </c>
      <c r="D67" s="4">
        <f t="shared" si="34"/>
        <v>1.696576685266174E-2</v>
      </c>
      <c r="E67" s="3">
        <v>18</v>
      </c>
      <c r="F67" s="3">
        <v>25</v>
      </c>
      <c r="G67" s="7">
        <v>0</v>
      </c>
      <c r="H67" s="6">
        <f t="shared" ref="H67:H92" si="36">F67-E67+1</f>
        <v>8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21">
        <f>$D67/$H67</f>
        <v>2.1207208565827175E-3</v>
      </c>
      <c r="AA67" s="21">
        <f t="shared" ref="AA67:AG68" si="37">$D67/$H67</f>
        <v>2.1207208565827175E-3</v>
      </c>
      <c r="AB67" s="21">
        <f t="shared" si="37"/>
        <v>2.1207208565827175E-3</v>
      </c>
      <c r="AC67" s="21">
        <f t="shared" si="37"/>
        <v>2.1207208565827175E-3</v>
      </c>
      <c r="AD67" s="21">
        <f t="shared" si="37"/>
        <v>2.1207208565827175E-3</v>
      </c>
      <c r="AE67" s="21">
        <f t="shared" si="37"/>
        <v>2.1207208565827175E-3</v>
      </c>
      <c r="AF67" s="21">
        <f t="shared" si="37"/>
        <v>2.1207208565827175E-3</v>
      </c>
      <c r="AG67" s="21">
        <f t="shared" si="37"/>
        <v>2.1207208565827175E-3</v>
      </c>
      <c r="AH67" s="7"/>
      <c r="AI67" s="7"/>
      <c r="AJ67" s="7"/>
      <c r="AK67" s="7"/>
      <c r="AL67" s="7"/>
      <c r="AM67" s="7"/>
    </row>
    <row r="68" spans="1:39" ht="18.75" x14ac:dyDescent="0.25">
      <c r="A68" s="17">
        <v>93084693</v>
      </c>
      <c r="B68" s="14" t="s">
        <v>86</v>
      </c>
      <c r="C68" s="3">
        <v>600</v>
      </c>
      <c r="D68" s="4">
        <f t="shared" si="34"/>
        <v>1.1310511235107826E-2</v>
      </c>
      <c r="E68" s="3">
        <v>18</v>
      </c>
      <c r="F68" s="3">
        <v>21</v>
      </c>
      <c r="G68" s="7">
        <v>0</v>
      </c>
      <c r="H68" s="6">
        <f t="shared" si="36"/>
        <v>4</v>
      </c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21">
        <f>$D68/$H68</f>
        <v>2.8276278087769565E-3</v>
      </c>
      <c r="AA68" s="21">
        <f t="shared" si="37"/>
        <v>2.8276278087769565E-3</v>
      </c>
      <c r="AB68" s="21">
        <f t="shared" si="37"/>
        <v>2.8276278087769565E-3</v>
      </c>
      <c r="AC68" s="21">
        <f t="shared" si="37"/>
        <v>2.8276278087769565E-3</v>
      </c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1:39" ht="18.75" x14ac:dyDescent="0.25">
      <c r="A69" s="17">
        <v>93084512</v>
      </c>
      <c r="B69" s="14" t="s">
        <v>87</v>
      </c>
      <c r="C69" s="3">
        <v>12</v>
      </c>
      <c r="D69" s="4">
        <f t="shared" si="34"/>
        <v>2.2621022470215653E-4</v>
      </c>
      <c r="E69" s="3">
        <v>29</v>
      </c>
      <c r="F69" s="3">
        <v>29</v>
      </c>
      <c r="G69" s="7">
        <v>0</v>
      </c>
      <c r="H69" s="6">
        <f t="shared" si="36"/>
        <v>1</v>
      </c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21">
        <f>$D69/$H69</f>
        <v>2.2621022470215653E-4</v>
      </c>
      <c r="AL69" s="7"/>
      <c r="AM69" s="7"/>
    </row>
    <row r="70" spans="1:39" ht="18.75" x14ac:dyDescent="0.25">
      <c r="A70" s="17">
        <v>93078761</v>
      </c>
      <c r="B70" s="14" t="s">
        <v>88</v>
      </c>
      <c r="C70" s="3">
        <v>2020</v>
      </c>
      <c r="D70" s="4">
        <f t="shared" si="34"/>
        <v>3.8078721158196348E-2</v>
      </c>
      <c r="E70" s="3">
        <v>7</v>
      </c>
      <c r="F70" s="3">
        <v>19</v>
      </c>
      <c r="G70" s="7">
        <v>0</v>
      </c>
      <c r="H70" s="6">
        <f t="shared" si="36"/>
        <v>13</v>
      </c>
      <c r="I70" s="7"/>
      <c r="J70" s="7"/>
      <c r="K70" s="7"/>
      <c r="L70" s="7"/>
      <c r="M70" s="7"/>
      <c r="N70" s="7"/>
      <c r="O70" s="21">
        <f>$D70/$H70</f>
        <v>2.9291323967843346E-3</v>
      </c>
      <c r="P70" s="21">
        <f t="shared" ref="P70:AA70" si="38">$D70/$H70</f>
        <v>2.9291323967843346E-3</v>
      </c>
      <c r="Q70" s="21">
        <f t="shared" si="38"/>
        <v>2.9291323967843346E-3</v>
      </c>
      <c r="R70" s="21">
        <f t="shared" si="38"/>
        <v>2.9291323967843346E-3</v>
      </c>
      <c r="S70" s="21">
        <f t="shared" si="38"/>
        <v>2.9291323967843346E-3</v>
      </c>
      <c r="T70" s="21">
        <f t="shared" si="38"/>
        <v>2.9291323967843346E-3</v>
      </c>
      <c r="U70" s="21">
        <f t="shared" si="38"/>
        <v>2.9291323967843346E-3</v>
      </c>
      <c r="V70" s="21">
        <f t="shared" si="38"/>
        <v>2.9291323967843346E-3</v>
      </c>
      <c r="W70" s="21">
        <f t="shared" si="38"/>
        <v>2.9291323967843346E-3</v>
      </c>
      <c r="X70" s="21">
        <f t="shared" si="38"/>
        <v>2.9291323967843346E-3</v>
      </c>
      <c r="Y70" s="21">
        <f t="shared" si="38"/>
        <v>2.9291323967843346E-3</v>
      </c>
      <c r="Z70" s="21">
        <f t="shared" si="38"/>
        <v>2.9291323967843346E-3</v>
      </c>
      <c r="AA70" s="21">
        <f t="shared" si="38"/>
        <v>2.9291323967843346E-3</v>
      </c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1:39" ht="18.75" x14ac:dyDescent="0.25">
      <c r="A71" s="17">
        <v>93087590</v>
      </c>
      <c r="B71" s="14" t="s">
        <v>89</v>
      </c>
      <c r="C71" s="3">
        <v>600</v>
      </c>
      <c r="D71" s="4">
        <f t="shared" si="34"/>
        <v>1.1310511235107826E-2</v>
      </c>
      <c r="E71" s="3">
        <v>21</v>
      </c>
      <c r="F71" s="3">
        <v>28</v>
      </c>
      <c r="G71" s="7">
        <v>0</v>
      </c>
      <c r="H71" s="6">
        <f t="shared" si="36"/>
        <v>8</v>
      </c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21">
        <f>$D71/$H71</f>
        <v>1.4138139043884783E-3</v>
      </c>
      <c r="AD71" s="21">
        <f t="shared" ref="AD71:AJ72" si="39">$D71/$H71</f>
        <v>1.4138139043884783E-3</v>
      </c>
      <c r="AE71" s="21">
        <f t="shared" si="39"/>
        <v>1.4138139043884783E-3</v>
      </c>
      <c r="AF71" s="21">
        <f t="shared" si="39"/>
        <v>1.4138139043884783E-3</v>
      </c>
      <c r="AG71" s="21">
        <f t="shared" si="39"/>
        <v>1.4138139043884783E-3</v>
      </c>
      <c r="AH71" s="21">
        <f t="shared" si="39"/>
        <v>1.4138139043884783E-3</v>
      </c>
      <c r="AI71" s="21">
        <f t="shared" si="39"/>
        <v>1.4138139043884783E-3</v>
      </c>
      <c r="AJ71" s="21">
        <f t="shared" si="39"/>
        <v>1.4138139043884783E-3</v>
      </c>
      <c r="AK71" s="7"/>
      <c r="AL71" s="7"/>
      <c r="AM71" s="7"/>
    </row>
    <row r="72" spans="1:39" ht="18.75" x14ac:dyDescent="0.25">
      <c r="A72" s="17">
        <v>93084694</v>
      </c>
      <c r="B72" s="14" t="s">
        <v>90</v>
      </c>
      <c r="C72" s="3">
        <v>600</v>
      </c>
      <c r="D72" s="4">
        <f t="shared" si="34"/>
        <v>1.1310511235107826E-2</v>
      </c>
      <c r="E72" s="3">
        <v>21</v>
      </c>
      <c r="F72" s="3">
        <v>24</v>
      </c>
      <c r="G72" s="7">
        <v>0</v>
      </c>
      <c r="H72" s="6">
        <f t="shared" si="36"/>
        <v>4</v>
      </c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21">
        <f>$D72/$H72</f>
        <v>2.8276278087769565E-3</v>
      </c>
      <c r="AD72" s="21">
        <f t="shared" si="39"/>
        <v>2.8276278087769565E-3</v>
      </c>
      <c r="AE72" s="21">
        <f t="shared" si="39"/>
        <v>2.8276278087769565E-3</v>
      </c>
      <c r="AF72" s="21">
        <f t="shared" si="39"/>
        <v>2.8276278087769565E-3</v>
      </c>
      <c r="AG72" s="7"/>
      <c r="AH72" s="7"/>
      <c r="AI72" s="7"/>
      <c r="AJ72" s="7"/>
      <c r="AK72" s="7"/>
      <c r="AL72" s="7"/>
      <c r="AM72" s="7"/>
    </row>
    <row r="73" spans="1:39" ht="18.75" x14ac:dyDescent="0.25">
      <c r="A73" s="17">
        <v>93084829</v>
      </c>
      <c r="B73" s="14" t="s">
        <v>91</v>
      </c>
      <c r="C73" s="3">
        <v>18</v>
      </c>
      <c r="D73" s="4">
        <f t="shared" si="34"/>
        <v>3.393153370532348E-4</v>
      </c>
      <c r="E73" s="3">
        <v>29</v>
      </c>
      <c r="F73" s="3">
        <v>29</v>
      </c>
      <c r="G73" s="7">
        <v>0</v>
      </c>
      <c r="H73" s="6">
        <f t="shared" si="36"/>
        <v>1</v>
      </c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21">
        <f>$D73/$H73</f>
        <v>3.393153370532348E-4</v>
      </c>
      <c r="AL73" s="7"/>
      <c r="AM73" s="7"/>
    </row>
    <row r="74" spans="1:39" ht="18.75" x14ac:dyDescent="0.25">
      <c r="A74" s="17">
        <v>93083354</v>
      </c>
      <c r="B74" s="14" t="s">
        <v>92</v>
      </c>
      <c r="C74" s="3">
        <v>50</v>
      </c>
      <c r="D74" s="4">
        <f t="shared" si="34"/>
        <v>9.4254260292565221E-4</v>
      </c>
      <c r="E74" s="3">
        <v>12</v>
      </c>
      <c r="F74" s="3">
        <v>12</v>
      </c>
      <c r="G74" s="7">
        <v>0</v>
      </c>
      <c r="H74" s="6">
        <f t="shared" si="36"/>
        <v>1</v>
      </c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21">
        <f>$D74/$H74</f>
        <v>9.4254260292565221E-4</v>
      </c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:39" ht="18.75" x14ac:dyDescent="0.25">
      <c r="A75" s="17">
        <v>93068361</v>
      </c>
      <c r="B75" s="14" t="s">
        <v>93</v>
      </c>
      <c r="C75" s="3">
        <v>4</v>
      </c>
      <c r="D75" s="4">
        <f t="shared" si="34"/>
        <v>7.5403408234052177E-5</v>
      </c>
      <c r="E75" s="3">
        <v>13</v>
      </c>
      <c r="F75" s="3">
        <v>13</v>
      </c>
      <c r="G75" s="7">
        <v>0</v>
      </c>
      <c r="H75" s="6">
        <f t="shared" si="36"/>
        <v>1</v>
      </c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21">
        <f>$D75/$H75</f>
        <v>7.5403408234052177E-5</v>
      </c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:39" ht="18.75" x14ac:dyDescent="0.25">
      <c r="A76" s="17">
        <v>93078933</v>
      </c>
      <c r="B76" s="14" t="s">
        <v>94</v>
      </c>
      <c r="C76" s="3">
        <v>4</v>
      </c>
      <c r="D76" s="4">
        <f t="shared" si="34"/>
        <v>7.5403408234052177E-5</v>
      </c>
      <c r="E76" s="3">
        <v>13</v>
      </c>
      <c r="F76" s="3">
        <v>13</v>
      </c>
      <c r="G76" s="7">
        <v>0</v>
      </c>
      <c r="H76" s="6">
        <f t="shared" si="36"/>
        <v>1</v>
      </c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21">
        <f>$D76/$H76</f>
        <v>7.5403408234052177E-5</v>
      </c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:39" ht="18.75" x14ac:dyDescent="0.25">
      <c r="A77" s="17">
        <v>93083353</v>
      </c>
      <c r="B77" s="14" t="s">
        <v>95</v>
      </c>
      <c r="C77" s="3">
        <v>45</v>
      </c>
      <c r="D77" s="4">
        <f t="shared" si="34"/>
        <v>8.4828834263308704E-4</v>
      </c>
      <c r="E77" s="3">
        <v>13</v>
      </c>
      <c r="F77" s="3">
        <v>13</v>
      </c>
      <c r="G77" s="7">
        <v>0</v>
      </c>
      <c r="H77" s="6">
        <f t="shared" si="36"/>
        <v>1</v>
      </c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21">
        <f>$D77/$H77</f>
        <v>8.4828834263308704E-4</v>
      </c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:39" ht="18.75" x14ac:dyDescent="0.25">
      <c r="A78" s="17">
        <v>93072684</v>
      </c>
      <c r="B78" s="14" t="s">
        <v>96</v>
      </c>
      <c r="C78" s="3">
        <v>300</v>
      </c>
      <c r="D78" s="4">
        <f t="shared" si="34"/>
        <v>5.655255617553913E-3</v>
      </c>
      <c r="E78" s="3">
        <v>6</v>
      </c>
      <c r="F78" s="3">
        <v>8</v>
      </c>
      <c r="G78" s="7">
        <v>0</v>
      </c>
      <c r="H78" s="6">
        <f t="shared" si="36"/>
        <v>3</v>
      </c>
      <c r="I78" s="7"/>
      <c r="J78" s="7"/>
      <c r="K78" s="7"/>
      <c r="L78" s="7"/>
      <c r="M78" s="7"/>
      <c r="N78" s="21">
        <f>$D78/$H78</f>
        <v>1.8850852058513044E-3</v>
      </c>
      <c r="O78" s="21">
        <f t="shared" ref="O78:P78" si="40">$D78/$H78</f>
        <v>1.8850852058513044E-3</v>
      </c>
      <c r="P78" s="21">
        <f t="shared" si="40"/>
        <v>1.8850852058513044E-3</v>
      </c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:39" ht="18.75" x14ac:dyDescent="0.25">
      <c r="A79" s="17">
        <v>93083355</v>
      </c>
      <c r="B79" s="14" t="s">
        <v>97</v>
      </c>
      <c r="C79" s="3">
        <v>50</v>
      </c>
      <c r="D79" s="4">
        <f t="shared" si="34"/>
        <v>9.4254260292565221E-4</v>
      </c>
      <c r="E79" s="3">
        <v>10</v>
      </c>
      <c r="F79" s="3">
        <v>10</v>
      </c>
      <c r="G79" s="7">
        <v>0</v>
      </c>
      <c r="H79" s="6">
        <f t="shared" si="36"/>
        <v>1</v>
      </c>
      <c r="I79" s="7"/>
      <c r="J79" s="7"/>
      <c r="K79" s="7"/>
      <c r="L79" s="7"/>
      <c r="M79" s="7"/>
      <c r="N79" s="7"/>
      <c r="O79" s="7"/>
      <c r="P79" s="7"/>
      <c r="Q79" s="7"/>
      <c r="R79" s="21">
        <f>$D79/$H79</f>
        <v>9.4254260292565221E-4</v>
      </c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:39" ht="18.75" x14ac:dyDescent="0.25">
      <c r="A80" s="17">
        <v>93083358</v>
      </c>
      <c r="B80" s="14" t="s">
        <v>98</v>
      </c>
      <c r="C80" s="3">
        <v>45</v>
      </c>
      <c r="D80" s="4">
        <f t="shared" si="34"/>
        <v>8.4828834263308704E-4</v>
      </c>
      <c r="E80" s="3">
        <v>11</v>
      </c>
      <c r="F80" s="3">
        <v>11</v>
      </c>
      <c r="G80" s="7">
        <v>0</v>
      </c>
      <c r="H80" s="6">
        <f t="shared" si="36"/>
        <v>1</v>
      </c>
      <c r="I80" s="7"/>
      <c r="J80" s="7"/>
      <c r="K80" s="7"/>
      <c r="L80" s="7"/>
      <c r="M80" s="7"/>
      <c r="N80" s="7"/>
      <c r="O80" s="7"/>
      <c r="P80" s="7"/>
      <c r="Q80" s="7"/>
      <c r="R80" s="7"/>
      <c r="S80" s="21">
        <f>$D80/$H80</f>
        <v>8.4828834263308704E-4</v>
      </c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:39" ht="18.75" x14ac:dyDescent="0.25">
      <c r="A81" s="17">
        <v>93087272</v>
      </c>
      <c r="B81" s="14" t="s">
        <v>99</v>
      </c>
      <c r="C81" s="3">
        <v>720</v>
      </c>
      <c r="D81" s="4">
        <f t="shared" si="34"/>
        <v>1.3572613482129393E-2</v>
      </c>
      <c r="E81" s="3">
        <v>10</v>
      </c>
      <c r="F81" s="3">
        <v>14</v>
      </c>
      <c r="G81" s="7">
        <v>0</v>
      </c>
      <c r="H81" s="6">
        <f t="shared" si="36"/>
        <v>5</v>
      </c>
      <c r="I81" s="7"/>
      <c r="J81" s="7"/>
      <c r="K81" s="7"/>
      <c r="L81" s="7"/>
      <c r="M81" s="7"/>
      <c r="N81" s="7"/>
      <c r="O81" s="7"/>
      <c r="P81" s="7"/>
      <c r="Q81" s="7"/>
      <c r="R81" s="21">
        <f>$D81/$H81</f>
        <v>2.7145226964258784E-3</v>
      </c>
      <c r="S81" s="21">
        <f t="shared" ref="S81:V81" si="41">$D81/$H81</f>
        <v>2.7145226964258784E-3</v>
      </c>
      <c r="T81" s="21">
        <f t="shared" si="41"/>
        <v>2.7145226964258784E-3</v>
      </c>
      <c r="U81" s="21">
        <f t="shared" si="41"/>
        <v>2.7145226964258784E-3</v>
      </c>
      <c r="V81" s="21">
        <f t="shared" si="41"/>
        <v>2.7145226964258784E-3</v>
      </c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:39" ht="18.75" x14ac:dyDescent="0.25">
      <c r="A82" s="17">
        <v>93087274</v>
      </c>
      <c r="B82" s="14" t="s">
        <v>100</v>
      </c>
      <c r="C82" s="3">
        <v>720</v>
      </c>
      <c r="D82" s="4">
        <f t="shared" si="34"/>
        <v>1.3572613482129393E-2</v>
      </c>
      <c r="E82" s="3">
        <v>15</v>
      </c>
      <c r="F82" s="3">
        <v>19</v>
      </c>
      <c r="G82" s="7">
        <v>0</v>
      </c>
      <c r="H82" s="6">
        <f t="shared" si="36"/>
        <v>5</v>
      </c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21">
        <f>$D82/$H82</f>
        <v>2.7145226964258784E-3</v>
      </c>
      <c r="X82" s="21">
        <f t="shared" ref="X82:AA82" si="42">$D82/$H82</f>
        <v>2.7145226964258784E-3</v>
      </c>
      <c r="Y82" s="21">
        <f t="shared" si="42"/>
        <v>2.7145226964258784E-3</v>
      </c>
      <c r="Z82" s="21">
        <f t="shared" si="42"/>
        <v>2.7145226964258784E-3</v>
      </c>
      <c r="AA82" s="21">
        <f t="shared" si="42"/>
        <v>2.7145226964258784E-3</v>
      </c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:39" ht="18.75" x14ac:dyDescent="0.25">
      <c r="A83" s="17">
        <v>93087275</v>
      </c>
      <c r="B83" s="14" t="s">
        <v>101</v>
      </c>
      <c r="C83" s="3">
        <v>720</v>
      </c>
      <c r="D83" s="4">
        <f t="shared" si="34"/>
        <v>1.3572613482129393E-2</v>
      </c>
      <c r="E83" s="3">
        <v>20</v>
      </c>
      <c r="F83" s="3">
        <v>24</v>
      </c>
      <c r="G83" s="7">
        <v>0</v>
      </c>
      <c r="H83" s="6">
        <f t="shared" si="36"/>
        <v>5</v>
      </c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21">
        <f>$D83/$H83</f>
        <v>2.7145226964258784E-3</v>
      </c>
      <c r="AC83" s="21">
        <f t="shared" ref="AC83:AF83" si="43">$D83/$H83</f>
        <v>2.7145226964258784E-3</v>
      </c>
      <c r="AD83" s="21">
        <f t="shared" si="43"/>
        <v>2.7145226964258784E-3</v>
      </c>
      <c r="AE83" s="21">
        <f t="shared" si="43"/>
        <v>2.7145226964258784E-3</v>
      </c>
      <c r="AF83" s="21">
        <f t="shared" si="43"/>
        <v>2.7145226964258784E-3</v>
      </c>
      <c r="AG83" s="7"/>
      <c r="AH83" s="7"/>
      <c r="AI83" s="7"/>
      <c r="AJ83" s="7"/>
      <c r="AK83" s="7"/>
      <c r="AL83" s="7"/>
      <c r="AM83" s="7"/>
    </row>
    <row r="84" spans="1:39" ht="18.75" x14ac:dyDescent="0.25">
      <c r="A84" s="17">
        <v>93084250</v>
      </c>
      <c r="B84" s="14" t="s">
        <v>102</v>
      </c>
      <c r="C84" s="3">
        <v>360</v>
      </c>
      <c r="D84" s="4">
        <f t="shared" si="34"/>
        <v>6.7863067410646963E-3</v>
      </c>
      <c r="E84" s="3">
        <v>9</v>
      </c>
      <c r="F84" s="3">
        <v>12</v>
      </c>
      <c r="G84" s="7">
        <v>0</v>
      </c>
      <c r="H84" s="6">
        <f t="shared" si="36"/>
        <v>4</v>
      </c>
      <c r="I84" s="7"/>
      <c r="J84" s="7"/>
      <c r="K84" s="7"/>
      <c r="L84" s="7"/>
      <c r="M84" s="7"/>
      <c r="N84" s="7"/>
      <c r="O84" s="7"/>
      <c r="P84" s="7"/>
      <c r="Q84" s="21">
        <f>$D84/$H84</f>
        <v>1.6965766852661741E-3</v>
      </c>
      <c r="R84" s="21">
        <f t="shared" ref="R84:T84" si="44">$D84/$H84</f>
        <v>1.6965766852661741E-3</v>
      </c>
      <c r="S84" s="21">
        <f t="shared" si="44"/>
        <v>1.6965766852661741E-3</v>
      </c>
      <c r="T84" s="21">
        <f t="shared" si="44"/>
        <v>1.6965766852661741E-3</v>
      </c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:39" ht="18.75" x14ac:dyDescent="0.25">
      <c r="A85" s="17">
        <v>93085863</v>
      </c>
      <c r="B85" s="14" t="s">
        <v>103</v>
      </c>
      <c r="C85" s="3">
        <v>36</v>
      </c>
      <c r="D85" s="4">
        <f t="shared" si="34"/>
        <v>6.7863067410646959E-4</v>
      </c>
      <c r="E85" s="3">
        <v>28</v>
      </c>
      <c r="F85" s="3">
        <v>28</v>
      </c>
      <c r="G85" s="7">
        <v>0</v>
      </c>
      <c r="H85" s="6">
        <f t="shared" si="36"/>
        <v>1</v>
      </c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21">
        <f>$D85/$H85</f>
        <v>6.7863067410646959E-4</v>
      </c>
      <c r="AK85" s="7"/>
      <c r="AL85" s="7"/>
      <c r="AM85" s="18"/>
    </row>
    <row r="86" spans="1:39" ht="18.75" x14ac:dyDescent="0.25">
      <c r="A86" s="17">
        <v>93082585</v>
      </c>
      <c r="B86" s="14" t="s">
        <v>104</v>
      </c>
      <c r="C86" s="3">
        <v>192</v>
      </c>
      <c r="D86" s="4">
        <f t="shared" si="34"/>
        <v>3.6193635952345045E-3</v>
      </c>
      <c r="E86" s="3">
        <v>25</v>
      </c>
      <c r="F86" s="3">
        <v>26</v>
      </c>
      <c r="G86" s="7">
        <v>0</v>
      </c>
      <c r="H86" s="6">
        <f t="shared" si="36"/>
        <v>2</v>
      </c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21">
        <f>$D86/$H86</f>
        <v>1.8096817976172522E-3</v>
      </c>
      <c r="AH86" s="21">
        <f>$D86/$H86</f>
        <v>1.8096817976172522E-3</v>
      </c>
      <c r="AI86" s="7"/>
      <c r="AJ86" s="18"/>
      <c r="AK86" s="18"/>
      <c r="AL86" s="7"/>
      <c r="AM86" s="7"/>
    </row>
    <row r="87" spans="1:39" ht="18.75" x14ac:dyDescent="0.25">
      <c r="A87" s="17">
        <v>93082581</v>
      </c>
      <c r="B87" s="14" t="s">
        <v>105</v>
      </c>
      <c r="C87" s="3">
        <v>500</v>
      </c>
      <c r="D87" s="4">
        <f t="shared" si="34"/>
        <v>9.4254260292565232E-3</v>
      </c>
      <c r="E87" s="3">
        <v>25</v>
      </c>
      <c r="F87" s="3">
        <v>26</v>
      </c>
      <c r="G87" s="7">
        <v>0</v>
      </c>
      <c r="H87" s="6">
        <f t="shared" si="36"/>
        <v>2</v>
      </c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21">
        <f>$D87/$H87</f>
        <v>4.7127130146282616E-3</v>
      </c>
      <c r="AH87" s="21">
        <f>$D87/$H87</f>
        <v>4.7127130146282616E-3</v>
      </c>
      <c r="AI87" s="7"/>
      <c r="AJ87" s="18"/>
      <c r="AK87" s="18"/>
      <c r="AL87" s="7"/>
      <c r="AM87" s="7"/>
    </row>
    <row r="88" spans="1:39" ht="18.75" x14ac:dyDescent="0.25">
      <c r="A88" s="17">
        <v>93082586</v>
      </c>
      <c r="B88" s="14" t="s">
        <v>106</v>
      </c>
      <c r="C88" s="3">
        <v>144</v>
      </c>
      <c r="D88" s="4">
        <f t="shared" si="34"/>
        <v>2.7145226964258784E-3</v>
      </c>
      <c r="E88" s="3" t="s">
        <v>132</v>
      </c>
      <c r="F88" s="3" t="s">
        <v>132</v>
      </c>
      <c r="G88" s="7">
        <v>0</v>
      </c>
      <c r="H88" s="6">
        <v>2</v>
      </c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21">
        <f>$D88/$H88</f>
        <v>1.3572613482129392E-3</v>
      </c>
      <c r="AI88" s="7"/>
      <c r="AJ88" s="7"/>
      <c r="AK88" s="21">
        <f>$D88/$H88</f>
        <v>1.3572613482129392E-3</v>
      </c>
      <c r="AL88" s="7"/>
      <c r="AM88" s="7"/>
    </row>
    <row r="89" spans="1:39" ht="18.75" x14ac:dyDescent="0.25">
      <c r="A89" s="17">
        <v>93085864</v>
      </c>
      <c r="B89" s="14" t="s">
        <v>107</v>
      </c>
      <c r="C89" s="3">
        <v>33</v>
      </c>
      <c r="D89" s="4">
        <f t="shared" si="34"/>
        <v>6.2207811793093051E-4</v>
      </c>
      <c r="E89" s="3" t="s">
        <v>132</v>
      </c>
      <c r="F89" s="3" t="s">
        <v>132</v>
      </c>
      <c r="G89" s="7">
        <v>0</v>
      </c>
      <c r="H89" s="6">
        <v>2</v>
      </c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21">
        <f>$D89/$H89</f>
        <v>3.1103905896546526E-4</v>
      </c>
      <c r="AJ89" s="7"/>
      <c r="AK89" s="21">
        <f>$D89/$H89</f>
        <v>3.1103905896546526E-4</v>
      </c>
      <c r="AL89" s="18"/>
      <c r="AM89" s="18"/>
    </row>
    <row r="90" spans="1:39" ht="18.75" x14ac:dyDescent="0.25">
      <c r="A90" s="17">
        <v>93083038</v>
      </c>
      <c r="B90" s="14" t="s">
        <v>108</v>
      </c>
      <c r="C90" s="3">
        <v>480</v>
      </c>
      <c r="D90" s="4">
        <f t="shared" si="34"/>
        <v>9.0484089880862612E-3</v>
      </c>
      <c r="E90" s="3">
        <v>9</v>
      </c>
      <c r="F90" s="3">
        <v>13</v>
      </c>
      <c r="G90" s="7">
        <v>0</v>
      </c>
      <c r="H90" s="6">
        <f t="shared" si="36"/>
        <v>5</v>
      </c>
      <c r="I90" s="7"/>
      <c r="J90" s="7"/>
      <c r="K90" s="7"/>
      <c r="L90" s="7"/>
      <c r="M90" s="7"/>
      <c r="N90" s="7"/>
      <c r="O90" s="7"/>
      <c r="P90" s="7"/>
      <c r="Q90" s="21">
        <f>$D90/$H90</f>
        <v>1.8096817976172522E-3</v>
      </c>
      <c r="R90" s="21">
        <f t="shared" ref="R90:S90" si="45">$D90/$H90</f>
        <v>1.8096817976172522E-3</v>
      </c>
      <c r="S90" s="21">
        <f t="shared" si="45"/>
        <v>1.8096817976172522E-3</v>
      </c>
      <c r="T90" s="21">
        <f>$D90/$H90</f>
        <v>1.8096817976172522E-3</v>
      </c>
      <c r="U90" s="21">
        <f t="shared" ref="U90" si="46">$D90/$H90</f>
        <v>1.8096817976172522E-3</v>
      </c>
      <c r="V90" s="18"/>
      <c r="W90" s="18"/>
      <c r="X90" s="18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39" ht="18.75" x14ac:dyDescent="0.25">
      <c r="A91" s="17">
        <v>93087239</v>
      </c>
      <c r="B91" s="14" t="s">
        <v>109</v>
      </c>
      <c r="C91" s="3">
        <v>248</v>
      </c>
      <c r="D91" s="4">
        <f t="shared" si="34"/>
        <v>4.6750113105112354E-3</v>
      </c>
      <c r="E91" s="3" t="s">
        <v>132</v>
      </c>
      <c r="F91" s="3" t="s">
        <v>132</v>
      </c>
      <c r="G91" s="7">
        <v>0</v>
      </c>
      <c r="H91" s="6">
        <v>3</v>
      </c>
      <c r="I91" s="7"/>
      <c r="J91" s="7"/>
      <c r="K91" s="7"/>
      <c r="L91" s="7"/>
      <c r="M91" s="7"/>
      <c r="N91" s="7"/>
      <c r="O91" s="7"/>
      <c r="P91" s="7"/>
      <c r="Q91" s="21">
        <f>$D91/$H91</f>
        <v>1.5583371035037452E-3</v>
      </c>
      <c r="R91" s="21">
        <f>$D91/$H91</f>
        <v>1.5583371035037452E-3</v>
      </c>
      <c r="S91" s="7"/>
      <c r="T91" s="18"/>
      <c r="U91" s="18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21">
        <f>$D91/$H91</f>
        <v>1.5583371035037452E-3</v>
      </c>
      <c r="AJ91" s="7"/>
      <c r="AK91" s="7"/>
      <c r="AL91" s="7"/>
      <c r="AM91" s="7"/>
    </row>
    <row r="92" spans="1:39" ht="19.5" thickBot="1" x14ac:dyDescent="0.3">
      <c r="A92" s="17">
        <v>93087243</v>
      </c>
      <c r="B92" s="14" t="s">
        <v>110</v>
      </c>
      <c r="C92" s="3">
        <v>96</v>
      </c>
      <c r="D92" s="4">
        <f t="shared" si="34"/>
        <v>1.8096817976172522E-3</v>
      </c>
      <c r="E92" s="3">
        <v>25</v>
      </c>
      <c r="F92" s="3">
        <v>26</v>
      </c>
      <c r="G92" s="7">
        <v>0</v>
      </c>
      <c r="H92" s="6">
        <f t="shared" si="36"/>
        <v>2</v>
      </c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21">
        <f>$D92/$H92</f>
        <v>9.0484089880862612E-4</v>
      </c>
      <c r="AH92" s="21">
        <f>$D92/$H92</f>
        <v>9.0484089880862612E-4</v>
      </c>
      <c r="AI92" s="7"/>
      <c r="AJ92" s="18"/>
      <c r="AK92" s="18"/>
      <c r="AL92" s="7"/>
      <c r="AM92" s="7"/>
    </row>
    <row r="93" spans="1:39" ht="21.75" thickBot="1" x14ac:dyDescent="0.3">
      <c r="C93" s="23">
        <f>SUM(C2:C92)</f>
        <v>53048</v>
      </c>
      <c r="D93" s="22">
        <f>SUM(D2:D92)</f>
        <v>1</v>
      </c>
      <c r="G93" s="22">
        <f>SUMPRODUCT(G2:G92,D2:D92)</f>
        <v>1.0286532951289399E-2</v>
      </c>
      <c r="H93" s="8" t="s">
        <v>27</v>
      </c>
      <c r="I93" s="9">
        <f t="shared" ref="I93:AM93" si="47">SUM(I2:I92)</f>
        <v>2.55832992222677E-3</v>
      </c>
      <c r="J93" s="9">
        <f t="shared" si="47"/>
        <v>6.9317275998017971E-3</v>
      </c>
      <c r="K93" s="9">
        <f t="shared" si="47"/>
        <v>3.1473800717296184E-2</v>
      </c>
      <c r="L93" s="9">
        <f t="shared" si="47"/>
        <v>4.4161390863037442E-2</v>
      </c>
      <c r="M93" s="9">
        <f t="shared" si="47"/>
        <v>4.0196428313396863E-2</v>
      </c>
      <c r="N93" s="9">
        <f t="shared" si="47"/>
        <v>4.7736769136802082E-2</v>
      </c>
      <c r="O93" s="9">
        <f t="shared" si="47"/>
        <v>5.0414556839472907E-2</v>
      </c>
      <c r="P93" s="9">
        <f t="shared" si="47"/>
        <v>4.1623776162852989E-2</v>
      </c>
      <c r="Q93" s="9">
        <f t="shared" si="47"/>
        <v>4.8400208648077515E-2</v>
      </c>
      <c r="R93" s="9">
        <f t="shared" si="47"/>
        <v>4.087243505937796E-2</v>
      </c>
      <c r="S93" s="9">
        <f t="shared" si="47"/>
        <v>3.5755999629829879E-2</v>
      </c>
      <c r="T93" s="9">
        <f t="shared" si="47"/>
        <v>3.4719202766611661E-2</v>
      </c>
      <c r="U93" s="9">
        <f t="shared" si="47"/>
        <v>3.4587246802202078E-2</v>
      </c>
      <c r="V93" s="9">
        <f t="shared" si="47"/>
        <v>3.5341280884542595E-2</v>
      </c>
      <c r="W93" s="9">
        <f t="shared" si="47"/>
        <v>3.4857442348374089E-2</v>
      </c>
      <c r="X93" s="9">
        <f t="shared" si="47"/>
        <v>3.74588599324489E-2</v>
      </c>
      <c r="Y93" s="9">
        <f t="shared" si="47"/>
        <v>4.006559442351456E-2</v>
      </c>
      <c r="Z93" s="9">
        <f t="shared" si="47"/>
        <v>5.2214968575226207E-2</v>
      </c>
      <c r="AA93" s="9">
        <f t="shared" si="47"/>
        <v>4.4448417527118832E-2</v>
      </c>
      <c r="AB93" s="9">
        <f t="shared" si="47"/>
        <v>4.1556986834451526E-2</v>
      </c>
      <c r="AC93" s="9">
        <f t="shared" si="47"/>
        <v>4.3197010963542164E-2</v>
      </c>
      <c r="AD93" s="9">
        <f t="shared" si="47"/>
        <v>3.429643234159898E-2</v>
      </c>
      <c r="AE93" s="9">
        <f t="shared" si="47"/>
        <v>3.4915817480664413E-2</v>
      </c>
      <c r="AF93" s="9">
        <f t="shared" si="47"/>
        <v>3.0089999353685074E-2</v>
      </c>
      <c r="AG93" s="9">
        <f t="shared" si="47"/>
        <v>2.8506527780769973E-2</v>
      </c>
      <c r="AH93" s="9">
        <f t="shared" si="47"/>
        <v>3.7633481985766708E-2</v>
      </c>
      <c r="AI93" s="9">
        <f t="shared" si="47"/>
        <v>1.8842324292105615E-2</v>
      </c>
      <c r="AJ93" s="9">
        <f t="shared" si="47"/>
        <v>1.014893968445469E-2</v>
      </c>
      <c r="AK93" s="9">
        <f t="shared" si="47"/>
        <v>9.8055848791032026E-3</v>
      </c>
      <c r="AL93" s="9">
        <f t="shared" si="47"/>
        <v>3.594229125823154E-3</v>
      </c>
      <c r="AM93" s="9">
        <f t="shared" si="47"/>
        <v>3.594229125823154E-3</v>
      </c>
    </row>
    <row r="94" spans="1:39" ht="21.75" thickBot="1" x14ac:dyDescent="0.3">
      <c r="H94" s="10" t="s">
        <v>26</v>
      </c>
      <c r="I94" s="11">
        <f>I93</f>
        <v>2.55832992222677E-3</v>
      </c>
      <c r="J94" s="11">
        <f>J93+I94</f>
        <v>9.4900575220285676E-3</v>
      </c>
      <c r="K94" s="11">
        <f t="shared" ref="K94:Q94" si="48">K93+J94</f>
        <v>4.0963858239324753E-2</v>
      </c>
      <c r="L94" s="11">
        <f t="shared" si="48"/>
        <v>8.5125249102362188E-2</v>
      </c>
      <c r="M94" s="11">
        <f t="shared" si="48"/>
        <v>0.12532167741575906</v>
      </c>
      <c r="N94" s="11">
        <f t="shared" si="48"/>
        <v>0.17305844655256114</v>
      </c>
      <c r="O94" s="11">
        <f t="shared" si="48"/>
        <v>0.22347300339203405</v>
      </c>
      <c r="P94" s="11">
        <f t="shared" si="48"/>
        <v>0.26509677955488703</v>
      </c>
      <c r="Q94" s="11">
        <f t="shared" si="48"/>
        <v>0.31349698820296457</v>
      </c>
      <c r="R94" s="11">
        <f t="shared" ref="R94" si="49">R93+Q94</f>
        <v>0.35436942326234255</v>
      </c>
      <c r="S94" s="11">
        <f t="shared" ref="S94" si="50">S93+R94</f>
        <v>0.39012542289217245</v>
      </c>
      <c r="T94" s="11">
        <f t="shared" ref="T94" si="51">T93+S94</f>
        <v>0.42484462565878411</v>
      </c>
      <c r="U94" s="11">
        <f t="shared" ref="U94" si="52">U93+T94</f>
        <v>0.45943187246098621</v>
      </c>
      <c r="V94" s="11">
        <f t="shared" ref="V94" si="53">V93+U94</f>
        <v>0.49477315334552879</v>
      </c>
      <c r="W94" s="11">
        <f t="shared" ref="W94" si="54">W93+V94</f>
        <v>0.52963059569390292</v>
      </c>
      <c r="X94" s="11">
        <f t="shared" ref="X94" si="55">X93+W94</f>
        <v>0.56708945562635182</v>
      </c>
      <c r="Y94" s="11">
        <f t="shared" ref="Y94" si="56">Y93+X94</f>
        <v>0.60715505004986636</v>
      </c>
      <c r="Z94" s="11">
        <f t="shared" ref="Z94" si="57">Z93+Y94</f>
        <v>0.65937001862509259</v>
      </c>
      <c r="AA94" s="11">
        <f t="shared" ref="AA94" si="58">AA93+Z94</f>
        <v>0.7038184361522114</v>
      </c>
      <c r="AB94" s="11">
        <f t="shared" ref="AB94" si="59">AB93+AA94</f>
        <v>0.74537542298666293</v>
      </c>
      <c r="AC94" s="11">
        <f t="shared" ref="AC94" si="60">AC93+AB94</f>
        <v>0.78857243395020504</v>
      </c>
      <c r="AD94" s="11">
        <f t="shared" ref="AD94" si="61">AD93+AC94</f>
        <v>0.822868866291804</v>
      </c>
      <c r="AE94" s="11">
        <f t="shared" ref="AE94" si="62">AE93+AD94</f>
        <v>0.85778468377246841</v>
      </c>
      <c r="AF94" s="11">
        <f t="shared" ref="AF94" si="63">AF93+AE94</f>
        <v>0.88787468312615347</v>
      </c>
      <c r="AG94" s="11">
        <f t="shared" ref="AG94" si="64">AG93+AF94</f>
        <v>0.91638121090692348</v>
      </c>
      <c r="AH94" s="11">
        <f t="shared" ref="AH94" si="65">AH93+AG94</f>
        <v>0.95401469289269014</v>
      </c>
      <c r="AI94" s="11">
        <f t="shared" ref="AI94" si="66">AI93+AH94</f>
        <v>0.97285701718479578</v>
      </c>
      <c r="AJ94" s="11">
        <f t="shared" ref="AJ94" si="67">AJ93+AI94</f>
        <v>0.98300595686925052</v>
      </c>
      <c r="AK94" s="11">
        <f t="shared" ref="AK94" si="68">AK93+AJ94</f>
        <v>0.99281154174835373</v>
      </c>
      <c r="AL94" s="11">
        <f t="shared" ref="AL94" si="69">AL93+AK94</f>
        <v>0.99640577087417692</v>
      </c>
      <c r="AM94" s="11">
        <f>AM93+AL94</f>
        <v>1</v>
      </c>
    </row>
    <row r="95" spans="1:39" ht="21.75" thickBot="1" x14ac:dyDescent="0.3">
      <c r="H95" s="12" t="s">
        <v>28</v>
      </c>
      <c r="I95" s="13">
        <v>2.5999999999999999E-3</v>
      </c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37414-F9FA-4B2A-9430-6FB50EB8546F}">
  <dimension ref="A1"/>
  <sheetViews>
    <sheetView tabSelected="1" workbookViewId="0">
      <selection activeCell="T8" sqref="T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heidar</dc:creator>
  <cp:lastModifiedBy>hamid paknia</cp:lastModifiedBy>
  <dcterms:created xsi:type="dcterms:W3CDTF">2022-06-03T17:13:09Z</dcterms:created>
  <dcterms:modified xsi:type="dcterms:W3CDTF">2022-06-23T09:21:11Z</dcterms:modified>
</cp:coreProperties>
</file>