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dshutdown_daily_progress_report\"/>
    </mc:Choice>
  </mc:AlternateContent>
  <xr:revisionPtr revIDLastSave="0" documentId="13_ncr:1_{B3F254AE-59F4-4D5F-847A-4611FF184C58}" xr6:coauthVersionLast="47" xr6:coauthVersionMax="47" xr10:uidLastSave="{00000000-0000-0000-0000-000000000000}"/>
  <bookViews>
    <workbookView xWindow="-120" yWindow="-120" windowWidth="21840" windowHeight="13140" xr2:uid="{60583983-896B-4EDD-BC67-4ACFA980BE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4" i="1" l="1"/>
  <c r="I93" i="1"/>
  <c r="AK92" i="1"/>
  <c r="AJ92" i="1"/>
  <c r="AL91" i="1"/>
  <c r="U91" i="1"/>
  <c r="T91" i="1"/>
  <c r="T90" i="1"/>
  <c r="U90" i="1"/>
  <c r="V90" i="1"/>
  <c r="W90" i="1"/>
  <c r="X90" i="1"/>
  <c r="AN89" i="1"/>
  <c r="AN93" i="1" s="1"/>
  <c r="AL89" i="1"/>
  <c r="AK88" i="1"/>
  <c r="AN88" i="1"/>
  <c r="AK93" i="1"/>
  <c r="AK87" i="1"/>
  <c r="AJ87" i="1"/>
  <c r="AK86" i="1"/>
  <c r="AJ86" i="1"/>
  <c r="AJ93" i="1" s="1"/>
  <c r="AM85" i="1"/>
  <c r="R84" i="1"/>
  <c r="S84" i="1"/>
  <c r="T84" i="1"/>
  <c r="Q84" i="1"/>
  <c r="AC83" i="1"/>
  <c r="AD83" i="1"/>
  <c r="AE83" i="1"/>
  <c r="AF83" i="1"/>
  <c r="AB83" i="1"/>
  <c r="X82" i="1"/>
  <c r="Y82" i="1"/>
  <c r="Z82" i="1"/>
  <c r="AA82" i="1"/>
  <c r="W82" i="1"/>
  <c r="S81" i="1"/>
  <c r="T81" i="1"/>
  <c r="U81" i="1"/>
  <c r="V81" i="1"/>
  <c r="R81" i="1"/>
  <c r="S80" i="1"/>
  <c r="R79" i="1"/>
  <c r="O78" i="1"/>
  <c r="P78" i="1"/>
  <c r="N78" i="1"/>
  <c r="U76" i="1"/>
  <c r="U77" i="1"/>
  <c r="U75" i="1"/>
  <c r="T74" i="1"/>
  <c r="AO73" i="1"/>
  <c r="AD72" i="1"/>
  <c r="AE72" i="1"/>
  <c r="AF72" i="1"/>
  <c r="AC72" i="1"/>
  <c r="AD71" i="1"/>
  <c r="AE71" i="1"/>
  <c r="AF71" i="1"/>
  <c r="AG71" i="1"/>
  <c r="AH71" i="1"/>
  <c r="AI71" i="1"/>
  <c r="AI93" i="1" s="1"/>
  <c r="AJ71" i="1"/>
  <c r="AC71" i="1"/>
  <c r="P70" i="1"/>
  <c r="Q70" i="1"/>
  <c r="R70" i="1"/>
  <c r="S70" i="1"/>
  <c r="T70" i="1"/>
  <c r="U70" i="1"/>
  <c r="V70" i="1"/>
  <c r="W70" i="1"/>
  <c r="X70" i="1"/>
  <c r="Y70" i="1"/>
  <c r="Z70" i="1"/>
  <c r="AA70" i="1"/>
  <c r="O70" i="1"/>
  <c r="AO69" i="1"/>
  <c r="AA68" i="1"/>
  <c r="AB68" i="1"/>
  <c r="AC68" i="1"/>
  <c r="Z68" i="1"/>
  <c r="AA67" i="1"/>
  <c r="AB67" i="1"/>
  <c r="AC67" i="1"/>
  <c r="AD67" i="1"/>
  <c r="AE67" i="1"/>
  <c r="AF67" i="1"/>
  <c r="AG67" i="1"/>
  <c r="Z67" i="1"/>
  <c r="V66" i="1"/>
  <c r="W66" i="1"/>
  <c r="X66" i="1"/>
  <c r="M66" i="1"/>
  <c r="N66" i="1"/>
  <c r="O66" i="1"/>
  <c r="P66" i="1"/>
  <c r="Q66" i="1"/>
  <c r="R66" i="1"/>
  <c r="S66" i="1"/>
  <c r="T66" i="1"/>
  <c r="U66" i="1"/>
  <c r="L66" i="1"/>
  <c r="H66" i="1"/>
  <c r="AB65" i="1"/>
  <c r="AA64" i="1"/>
  <c r="Z63" i="1"/>
  <c r="W62" i="1"/>
  <c r="W93" i="1" s="1"/>
  <c r="U61" i="1"/>
  <c r="V61" i="1"/>
  <c r="T61" i="1"/>
  <c r="S60" i="1"/>
  <c r="T60" i="1"/>
  <c r="U60" i="1"/>
  <c r="V60" i="1"/>
  <c r="W60" i="1"/>
  <c r="X60" i="1"/>
  <c r="Y60" i="1"/>
  <c r="Z60" i="1"/>
  <c r="AH59" i="1"/>
  <c r="AG59" i="1"/>
  <c r="AD58" i="1"/>
  <c r="AE58" i="1"/>
  <c r="AF58" i="1"/>
  <c r="AG58" i="1"/>
  <c r="AH58" i="1"/>
  <c r="AC58" i="1"/>
  <c r="M57" i="1"/>
  <c r="N57" i="1"/>
  <c r="O57" i="1"/>
  <c r="P57" i="1"/>
  <c r="Q57" i="1"/>
  <c r="L57" i="1"/>
  <c r="M56" i="1"/>
  <c r="N56" i="1"/>
  <c r="O56" i="1"/>
  <c r="P56" i="1"/>
  <c r="Q56" i="1"/>
  <c r="L56" i="1"/>
  <c r="M55" i="1"/>
  <c r="N55" i="1"/>
  <c r="O55" i="1"/>
  <c r="P55" i="1"/>
  <c r="Q55" i="1"/>
  <c r="R55" i="1"/>
  <c r="S55" i="1"/>
  <c r="T55" i="1"/>
  <c r="U55" i="1"/>
  <c r="V55" i="1"/>
  <c r="W55" i="1"/>
  <c r="L55" i="1"/>
  <c r="AH54" i="1"/>
  <c r="AI54" i="1"/>
  <c r="AJ54" i="1"/>
  <c r="AG54" i="1"/>
  <c r="AD53" i="1"/>
  <c r="AE53" i="1"/>
  <c r="AF53" i="1"/>
  <c r="AC53" i="1"/>
  <c r="W52" i="1"/>
  <c r="X52" i="1"/>
  <c r="Y52" i="1"/>
  <c r="Z52" i="1"/>
  <c r="V52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L51" i="1"/>
  <c r="AH50" i="1"/>
  <c r="K50" i="1"/>
  <c r="AH49" i="1"/>
  <c r="K49" i="1"/>
  <c r="N48" i="1"/>
  <c r="O48" i="1"/>
  <c r="P48" i="1"/>
  <c r="Q48" i="1"/>
  <c r="R48" i="1"/>
  <c r="M48" i="1"/>
  <c r="AL47" i="1"/>
  <c r="AM47" i="1"/>
  <c r="AN47" i="1"/>
  <c r="AK47" i="1"/>
  <c r="AD46" i="1"/>
  <c r="AC46" i="1"/>
  <c r="V45" i="1"/>
  <c r="W45" i="1"/>
  <c r="X45" i="1"/>
  <c r="Y45" i="1"/>
  <c r="Z45" i="1"/>
  <c r="AA45" i="1"/>
  <c r="U45" i="1"/>
  <c r="R44" i="1"/>
  <c r="S44" i="1"/>
  <c r="T44" i="1"/>
  <c r="U44" i="1"/>
  <c r="Q44" i="1"/>
  <c r="P43" i="1"/>
  <c r="O43" i="1"/>
  <c r="P42" i="1"/>
  <c r="Q42" i="1"/>
  <c r="R42" i="1"/>
  <c r="O42" i="1"/>
  <c r="N41" i="1"/>
  <c r="L41" i="1"/>
  <c r="M40" i="1"/>
  <c r="N40" i="1"/>
  <c r="O40" i="1"/>
  <c r="L40" i="1"/>
  <c r="AH39" i="1"/>
  <c r="AG39" i="1"/>
  <c r="Z38" i="1"/>
  <c r="AA38" i="1"/>
  <c r="AB38" i="1"/>
  <c r="Y38" i="1"/>
  <c r="V37" i="1"/>
  <c r="W37" i="1"/>
  <c r="U37" i="1"/>
  <c r="L36" i="1"/>
  <c r="K36" i="1"/>
  <c r="AM35" i="1"/>
  <c r="AM93" i="1" s="1"/>
  <c r="AL34" i="1"/>
  <c r="AK33" i="1"/>
  <c r="AJ33" i="1"/>
  <c r="AI32" i="1"/>
  <c r="AH32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T31" i="1"/>
  <c r="P30" i="1"/>
  <c r="L29" i="1"/>
  <c r="M29" i="1"/>
  <c r="N29" i="1"/>
  <c r="O29" i="1"/>
  <c r="K29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I28" i="1"/>
  <c r="K27" i="1"/>
  <c r="L27" i="1"/>
  <c r="M27" i="1"/>
  <c r="N27" i="1"/>
  <c r="O27" i="1"/>
  <c r="P27" i="1"/>
  <c r="Q27" i="1"/>
  <c r="J27" i="1"/>
  <c r="AL26" i="1"/>
  <c r="AM26" i="1"/>
  <c r="AN26" i="1"/>
  <c r="AK26" i="1"/>
  <c r="AI25" i="1"/>
  <c r="AH25" i="1"/>
  <c r="AI24" i="1"/>
  <c r="AH24" i="1"/>
  <c r="AI23" i="1"/>
  <c r="AJ23" i="1"/>
  <c r="AH23" i="1"/>
  <c r="AE22" i="1"/>
  <c r="AF22" i="1"/>
  <c r="AD22" i="1"/>
  <c r="AA21" i="1"/>
  <c r="AB21" i="1"/>
  <c r="AC21" i="1"/>
  <c r="Z21" i="1"/>
  <c r="R20" i="1"/>
  <c r="S20" i="1"/>
  <c r="T20" i="1"/>
  <c r="U20" i="1"/>
  <c r="V20" i="1"/>
  <c r="Q20" i="1"/>
  <c r="R19" i="1"/>
  <c r="S19" i="1"/>
  <c r="T19" i="1"/>
  <c r="U19" i="1"/>
  <c r="V19" i="1"/>
  <c r="W19" i="1"/>
  <c r="X19" i="1"/>
  <c r="Y19" i="1"/>
  <c r="Z19" i="1"/>
  <c r="Q19" i="1"/>
  <c r="AA18" i="1"/>
  <c r="AB18" i="1"/>
  <c r="AC18" i="1"/>
  <c r="AD18" i="1"/>
  <c r="AE18" i="1"/>
  <c r="AF18" i="1"/>
  <c r="Z18" i="1"/>
  <c r="Q18" i="1"/>
  <c r="R18" i="1"/>
  <c r="S18" i="1"/>
  <c r="T18" i="1"/>
  <c r="U18" i="1"/>
  <c r="V18" i="1"/>
  <c r="P18" i="1"/>
  <c r="Y17" i="1"/>
  <c r="X17" i="1"/>
  <c r="N17" i="1"/>
  <c r="O17" i="1"/>
  <c r="M17" i="1"/>
  <c r="N16" i="1"/>
  <c r="O16" i="1"/>
  <c r="M16" i="1"/>
  <c r="M15" i="1"/>
  <c r="N15" i="1"/>
  <c r="O15" i="1"/>
  <c r="P15" i="1"/>
  <c r="Q15" i="1"/>
  <c r="R15" i="1"/>
  <c r="S15" i="1"/>
  <c r="L15" i="1"/>
  <c r="L14" i="1"/>
  <c r="M14" i="1"/>
  <c r="N14" i="1"/>
  <c r="O14" i="1"/>
  <c r="P14" i="1"/>
  <c r="K14" i="1"/>
  <c r="AA13" i="1"/>
  <c r="AB13" i="1"/>
  <c r="AC13" i="1"/>
  <c r="Z13" i="1"/>
  <c r="L13" i="1"/>
  <c r="K13" i="1"/>
  <c r="L12" i="1"/>
  <c r="M12" i="1"/>
  <c r="N12" i="1"/>
  <c r="O12" i="1"/>
  <c r="P12" i="1"/>
  <c r="Q12" i="1"/>
  <c r="R12" i="1"/>
  <c r="K12" i="1"/>
  <c r="Y11" i="1"/>
  <c r="K11" i="1"/>
  <c r="Y10" i="1"/>
  <c r="K10" i="1"/>
  <c r="J10" i="1"/>
  <c r="AP9" i="1"/>
  <c r="AO9" i="1"/>
  <c r="S8" i="1"/>
  <c r="R8" i="1"/>
  <c r="Q8" i="1"/>
  <c r="W7" i="1"/>
  <c r="V7" i="1"/>
  <c r="V93" i="1" s="1"/>
  <c r="AD6" i="1"/>
  <c r="AE6" i="1"/>
  <c r="AF6" i="1"/>
  <c r="AG6" i="1"/>
  <c r="AC6" i="1"/>
  <c r="N5" i="1"/>
  <c r="L4" i="1"/>
  <c r="K3" i="1"/>
  <c r="K2" i="1"/>
  <c r="H8" i="1"/>
  <c r="H12" i="1"/>
  <c r="H51" i="1"/>
  <c r="G93" i="1"/>
  <c r="D7" i="1"/>
  <c r="D5" i="1"/>
  <c r="D2" i="1"/>
  <c r="AP93" i="1"/>
  <c r="AQ93" i="1"/>
  <c r="AR93" i="1"/>
  <c r="S93" i="1"/>
  <c r="H6" i="1"/>
  <c r="H14" i="1"/>
  <c r="H15" i="1"/>
  <c r="H1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90" i="1"/>
  <c r="H92" i="1"/>
  <c r="C93" i="1"/>
  <c r="D6" i="1" s="1"/>
  <c r="H7" i="1"/>
  <c r="H3" i="1"/>
  <c r="H4" i="1"/>
  <c r="H5" i="1"/>
  <c r="H9" i="1"/>
  <c r="H2" i="1"/>
  <c r="AL93" i="1" l="1"/>
  <c r="AO93" i="1"/>
  <c r="AD93" i="1"/>
  <c r="AA93" i="1"/>
  <c r="R93" i="1"/>
  <c r="AG93" i="1"/>
  <c r="Z93" i="1"/>
  <c r="AB93" i="1"/>
  <c r="AC93" i="1"/>
  <c r="AF93" i="1"/>
  <c r="AH93" i="1"/>
  <c r="AE93" i="1"/>
  <c r="U93" i="1"/>
  <c r="X93" i="1"/>
  <c r="T93" i="1"/>
  <c r="Y93" i="1"/>
  <c r="D17" i="1"/>
  <c r="D13" i="1"/>
  <c r="D92" i="1"/>
  <c r="D89" i="1"/>
  <c r="D84" i="1"/>
  <c r="D78" i="1"/>
  <c r="D73" i="1"/>
  <c r="D68" i="1"/>
  <c r="D61" i="1"/>
  <c r="D53" i="1"/>
  <c r="D45" i="1"/>
  <c r="D37" i="1"/>
  <c r="D29" i="1"/>
  <c r="D21" i="1"/>
  <c r="D88" i="1"/>
  <c r="D82" i="1"/>
  <c r="D77" i="1"/>
  <c r="D72" i="1"/>
  <c r="D66" i="1"/>
  <c r="D60" i="1"/>
  <c r="D52" i="1"/>
  <c r="D44" i="1"/>
  <c r="D36" i="1"/>
  <c r="D28" i="1"/>
  <c r="D20" i="1"/>
  <c r="D86" i="1"/>
  <c r="D81" i="1"/>
  <c r="D76" i="1"/>
  <c r="D70" i="1"/>
  <c r="D65" i="1"/>
  <c r="D57" i="1"/>
  <c r="D49" i="1"/>
  <c r="D41" i="1"/>
  <c r="D33" i="1"/>
  <c r="D25" i="1"/>
  <c r="D12" i="1"/>
  <c r="D85" i="1"/>
  <c r="D80" i="1"/>
  <c r="D74" i="1"/>
  <c r="D69" i="1"/>
  <c r="D64" i="1"/>
  <c r="D56" i="1"/>
  <c r="D48" i="1"/>
  <c r="D40" i="1"/>
  <c r="D32" i="1"/>
  <c r="D24" i="1"/>
  <c r="D16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90" i="1"/>
  <c r="D8" i="1"/>
  <c r="D11" i="1"/>
  <c r="D10" i="1"/>
  <c r="D9" i="1"/>
  <c r="D4" i="1"/>
  <c r="D3" i="1"/>
  <c r="D93" i="1" l="1"/>
  <c r="M93" i="1"/>
  <c r="Q93" i="1" l="1"/>
  <c r="L93" i="1"/>
  <c r="P93" i="1"/>
  <c r="J93" i="1"/>
  <c r="N93" i="1"/>
  <c r="O93" i="1"/>
  <c r="K93" i="1"/>
  <c r="AS93" i="1"/>
  <c r="J94" i="1" l="1"/>
  <c r="K94" i="1" s="1"/>
  <c r="L94" i="1" s="1"/>
  <c r="M94" i="1" s="1"/>
  <c r="N94" i="1" s="1"/>
  <c r="O94" i="1" s="1"/>
  <c r="P94" i="1" s="1"/>
  <c r="Q94" i="1" s="1"/>
  <c r="AS94" i="1" l="1"/>
  <c r="R94" i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</calcChain>
</file>

<file path=xl/sharedStrings.xml><?xml version="1.0" encoding="utf-8"?>
<sst xmlns="http://schemas.openxmlformats.org/spreadsheetml/2006/main" count="161" uniqueCount="140">
  <si>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</si>
  <si>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</si>
  <si>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</si>
  <si>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</si>
  <si>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</si>
  <si>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</si>
  <si>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</si>
  <si>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</si>
  <si>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</si>
  <si>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</si>
  <si>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Tasks</t>
  </si>
  <si>
    <t>نفر-ساعت</t>
  </si>
  <si>
    <t>درصد نفر-ساعت</t>
  </si>
  <si>
    <t>start</t>
  </si>
  <si>
    <t>end</t>
  </si>
  <si>
    <t>duration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</si>
  <si>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</si>
  <si>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</si>
  <si>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</si>
  <si>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</si>
  <si>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</si>
  <si>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</si>
  <si>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</si>
  <si>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</si>
  <si>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</si>
  <si>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</si>
  <si>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درصد تجمیعی</t>
  </si>
  <si>
    <t>درصد روزانه</t>
  </si>
  <si>
    <t>درصد واقعی تجمیعی</t>
  </si>
  <si>
    <t>comp</t>
  </si>
  <si>
    <t>task11</t>
  </si>
  <si>
    <t>task12</t>
  </si>
  <si>
    <t>task13</t>
  </si>
  <si>
    <t>task14</t>
  </si>
  <si>
    <t>task15</t>
  </si>
  <si>
    <t>task16</t>
  </si>
  <si>
    <t>task17</t>
  </si>
  <si>
    <t>task19</t>
  </si>
  <si>
    <t>task20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</si>
  <si>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</si>
  <si>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</si>
  <si>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</si>
  <si>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</si>
  <si>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</si>
  <si>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</si>
  <si>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</si>
  <si>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</si>
  <si>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ش.درخواست</t>
  </si>
  <si>
    <t>task29</t>
  </si>
  <si>
    <t>task30</t>
  </si>
  <si>
    <t>task31</t>
  </si>
  <si>
    <t>task32</t>
  </si>
  <si>
    <t>task33</t>
  </si>
  <si>
    <t>task34</t>
  </si>
  <si>
    <t>task35</t>
  </si>
  <si>
    <t>task36</t>
  </si>
  <si>
    <t>task37</t>
  </si>
  <si>
    <t>task38</t>
  </si>
  <si>
    <t>task39</t>
  </si>
  <si>
    <t>task40</t>
  </si>
  <si>
    <t>task41</t>
  </si>
  <si>
    <t>task42</t>
  </si>
  <si>
    <t>task43</t>
  </si>
  <si>
    <t>task44</t>
  </si>
  <si>
    <t>task45</t>
  </si>
  <si>
    <t>task46</t>
  </si>
  <si>
    <t>task47</t>
  </si>
  <si>
    <t>task48</t>
  </si>
  <si>
    <t>task49</t>
  </si>
  <si>
    <t>task50</t>
  </si>
  <si>
    <t>task51</t>
  </si>
  <si>
    <t>task52</t>
  </si>
  <si>
    <t>task53</t>
  </si>
  <si>
    <t>task54</t>
  </si>
  <si>
    <t>task55</t>
  </si>
  <si>
    <t>task56</t>
  </si>
  <si>
    <t>task57</t>
  </si>
  <si>
    <t>task58</t>
  </si>
  <si>
    <t>task59</t>
  </si>
  <si>
    <t>task60</t>
  </si>
  <si>
    <t>task61</t>
  </si>
  <si>
    <t>task62</t>
  </si>
  <si>
    <t>task63</t>
  </si>
  <si>
    <t>task64</t>
  </si>
  <si>
    <t>task65</t>
  </si>
  <si>
    <t>task66</t>
  </si>
  <si>
    <t>task67</t>
  </si>
  <si>
    <t>task68</t>
  </si>
  <si>
    <t>task69</t>
  </si>
  <si>
    <t>task70</t>
  </si>
  <si>
    <t>task71</t>
  </si>
  <si>
    <t>task72</t>
  </si>
  <si>
    <t>task73</t>
  </si>
  <si>
    <t>task74</t>
  </si>
  <si>
    <t>task75</t>
  </si>
  <si>
    <t>task76</t>
  </si>
  <si>
    <t>task77</t>
  </si>
  <si>
    <t>task78</t>
  </si>
  <si>
    <t>task79</t>
  </si>
  <si>
    <t>task80</t>
  </si>
  <si>
    <t>task81</t>
  </si>
  <si>
    <t>task82</t>
  </si>
  <si>
    <t>task83</t>
  </si>
  <si>
    <t>task84</t>
  </si>
  <si>
    <t>task85</t>
  </si>
  <si>
    <t>task86</t>
  </si>
  <si>
    <t>task87</t>
  </si>
  <si>
    <t>task88</t>
  </si>
  <si>
    <t>task89</t>
  </si>
  <si>
    <t>task90</t>
  </si>
  <si>
    <t>task91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</si>
  <si>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</si>
  <si>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</si>
  <si>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</si>
  <si>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</si>
  <si>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</si>
  <si>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</si>
  <si>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</si>
  <si>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</si>
  <si>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</si>
  <si>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</si>
  <si>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</si>
  <si>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</si>
  <si>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</si>
  <si>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</si>
  <si>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</si>
  <si>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</si>
  <si>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</si>
  <si>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</si>
  <si>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</si>
  <si>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</si>
  <si>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</si>
  <si>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</si>
  <si>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</si>
  <si>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</si>
  <si>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</si>
  <si>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</si>
  <si>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</si>
  <si>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-</t>
  </si>
  <si>
    <t>task18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</si>
</sst>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6" fillId="5" borderId="4" applyNumberFormat="0" applyAlignment="0" applyProtection="0"/>
  </cellStyleXfs>
  <cellXfs count="25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0" fontId="3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5" borderId="4" xfId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0" fontId="6" fillId="0" borderId="4" xfId="1" applyFill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10" fontId="2" fillId="6" borderId="3" xfId="0" applyNumberFormat="1" applyFont="1" applyFill="1" applyBorder="1" applyAlignment="1">
      <alignment horizontal="center" vertical="center"/>
    </xf>
    <xf numFmtId="10" fontId="6" fillId="7" borderId="4" xfId="1" applyNumberFormat="1" applyFill="1" applyAlignment="1">
      <alignment horizontal="center" vertical="center"/>
    </xf>
    <xf numFmtId="0" fontId="6" fillId="2" borderId="4" xfId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Sheet1!$I$1:$AS$1</c:f>
              <c:strCache>
                <c:ptCount val="3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  <c:pt idx="31">
                  <c:v>Day32</c:v>
                </c:pt>
                <c:pt idx="32">
                  <c:v>Day33</c:v>
                </c:pt>
                <c:pt idx="33">
                  <c:v>Day34</c:v>
                </c:pt>
                <c:pt idx="34">
                  <c:v>Day35</c:v>
                </c:pt>
                <c:pt idx="35">
                  <c:v>Day36</c:v>
                </c:pt>
                <c:pt idx="36">
                  <c:v>Day37</c:v>
                </c:pt>
              </c:strCache>
            </c:strRef>
          </c:cat>
          <c:val>
            <c:numRef>
              <c:f>Sheet1!$I$94:$AS$94</c:f>
              <c:numCache>
                <c:formatCode>0.00%</c:formatCode>
                <c:ptCount val="37"/>
                <c:pt idx="0">
                  <c:v>1.802537973466641E-3</c:v>
                </c:pt>
                <c:pt idx="1">
                  <c:v>9.5354258796385306E-3</c:v>
                </c:pt>
                <c:pt idx="2">
                  <c:v>3.7115007931167086E-2</c:v>
                </c:pt>
                <c:pt idx="3">
                  <c:v>8.0980443541429414E-2</c:v>
                </c:pt>
                <c:pt idx="4">
                  <c:v>0.12332894330602104</c:v>
                </c:pt>
                <c:pt idx="5">
                  <c:v>0.17333222099793433</c:v>
                </c:pt>
                <c:pt idx="6">
                  <c:v>0.23091909947667855</c:v>
                </c:pt>
                <c:pt idx="7">
                  <c:v>0.27129154002681932</c:v>
                </c:pt>
                <c:pt idx="8">
                  <c:v>0.30827120354690174</c:v>
                </c:pt>
                <c:pt idx="9">
                  <c:v>0.33748393122131348</c:v>
                </c:pt>
                <c:pt idx="10">
                  <c:v>0.35995141158751526</c:v>
                </c:pt>
                <c:pt idx="11">
                  <c:v>0.39398117164352026</c:v>
                </c:pt>
                <c:pt idx="12">
                  <c:v>0.43173317261473387</c:v>
                </c:pt>
                <c:pt idx="13">
                  <c:v>0.46705274873175279</c:v>
                </c:pt>
                <c:pt idx="14">
                  <c:v>0.50111154967733029</c:v>
                </c:pt>
                <c:pt idx="15">
                  <c:v>0.5353568131621631</c:v>
                </c:pt>
                <c:pt idx="16">
                  <c:v>0.57472036011319327</c:v>
                </c:pt>
                <c:pt idx="17">
                  <c:v>0.61937465643934353</c:v>
                </c:pt>
                <c:pt idx="18">
                  <c:v>0.65788830673588417</c:v>
                </c:pt>
                <c:pt idx="19">
                  <c:v>0.69129985018906626</c:v>
                </c:pt>
                <c:pt idx="20">
                  <c:v>0.73430089566109091</c:v>
                </c:pt>
                <c:pt idx="21">
                  <c:v>0.76783861677241561</c:v>
                </c:pt>
                <c:pt idx="22">
                  <c:v>0.79874763667243487</c:v>
                </c:pt>
                <c:pt idx="23">
                  <c:v>0.82965665657245413</c:v>
                </c:pt>
                <c:pt idx="24">
                  <c:v>0.86207079568031797</c:v>
                </c:pt>
                <c:pt idx="25">
                  <c:v>0.90174065083637767</c:v>
                </c:pt>
                <c:pt idx="26">
                  <c:v>0.92765714125488696</c:v>
                </c:pt>
                <c:pt idx="27">
                  <c:v>0.95138655226558999</c:v>
                </c:pt>
                <c:pt idx="28">
                  <c:v>0.97311013907581878</c:v>
                </c:pt>
                <c:pt idx="29">
                  <c:v>0.98060018506056534</c:v>
                </c:pt>
                <c:pt idx="30">
                  <c:v>0.99176690780619114</c:v>
                </c:pt>
                <c:pt idx="31">
                  <c:v>0.99835969044414541</c:v>
                </c:pt>
                <c:pt idx="32">
                  <c:v>0.99949528936742937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0.30827120354690174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7-492B-B26F-AD9114D0B6F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Sheet1!$I$1:$AS$1</c:f>
              <c:strCache>
                <c:ptCount val="3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  <c:pt idx="31">
                  <c:v>Day32</c:v>
                </c:pt>
                <c:pt idx="32">
                  <c:v>Day33</c:v>
                </c:pt>
                <c:pt idx="33">
                  <c:v>Day34</c:v>
                </c:pt>
                <c:pt idx="34">
                  <c:v>Day35</c:v>
                </c:pt>
                <c:pt idx="35">
                  <c:v>Day36</c:v>
                </c:pt>
                <c:pt idx="36">
                  <c:v>Day37</c:v>
                </c:pt>
              </c:strCache>
            </c:strRef>
          </c:cat>
          <c:val>
            <c:numRef>
              <c:f>Sheet1!$I$95:$AS$95</c:f>
              <c:numCache>
                <c:formatCode>0.00%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7-492B-B26F-AD9114D0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8320"/>
        <c:axId val="554326680"/>
      </c:lineChart>
      <c:catAx>
        <c:axId val="554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680"/>
        <c:crosses val="autoZero"/>
        <c:auto val="1"/>
        <c:lblAlgn val="ctr"/>
        <c:lblOffset val="100"/>
        <c:noMultiLvlLbl val="0"/>
      </c:catAx>
      <c:valAx>
        <c:axId val="55432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Sheet1!$I$1:$AS$1</c:f>
              <c:strCache>
                <c:ptCount val="3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  <c:pt idx="31">
                  <c:v>Day32</c:v>
                </c:pt>
                <c:pt idx="32">
                  <c:v>Day33</c:v>
                </c:pt>
                <c:pt idx="33">
                  <c:v>Day34</c:v>
                </c:pt>
                <c:pt idx="34">
                  <c:v>Day35</c:v>
                </c:pt>
                <c:pt idx="35">
                  <c:v>Day36</c:v>
                </c:pt>
                <c:pt idx="36">
                  <c:v>Day37</c:v>
                </c:pt>
              </c:strCache>
            </c:strRef>
          </c:cat>
          <c:val>
            <c:numRef>
              <c:f>Sheet1!$I$93:$AS$93</c:f>
              <c:numCache>
                <c:formatCode>0.00%</c:formatCode>
                <c:ptCount val="37"/>
                <c:pt idx="0">
                  <c:v>1.802537973466641E-3</c:v>
                </c:pt>
                <c:pt idx="1">
                  <c:v>7.73288790617189E-3</c:v>
                </c:pt>
                <c:pt idx="2">
                  <c:v>2.7579582051528554E-2</c:v>
                </c:pt>
                <c:pt idx="3">
                  <c:v>4.3865435610262321E-2</c:v>
                </c:pt>
                <c:pt idx="4">
                  <c:v>4.2348499764591617E-2</c:v>
                </c:pt>
                <c:pt idx="5">
                  <c:v>5.0003277691913282E-2</c:v>
                </c:pt>
                <c:pt idx="6">
                  <c:v>5.7586878478744219E-2</c:v>
                </c:pt>
                <c:pt idx="7">
                  <c:v>4.0372440550140755E-2</c:v>
                </c:pt>
                <c:pt idx="8">
                  <c:v>3.6979663520082431E-2</c:v>
                </c:pt>
                <c:pt idx="9">
                  <c:v>2.9212727674411725E-2</c:v>
                </c:pt>
                <c:pt idx="10">
                  <c:v>2.2467480366201765E-2</c:v>
                </c:pt>
                <c:pt idx="11">
                  <c:v>3.4029760056005019E-2</c:v>
                </c:pt>
                <c:pt idx="12">
                  <c:v>3.7752000971213631E-2</c:v>
                </c:pt>
                <c:pt idx="13">
                  <c:v>3.5319576117018921E-2</c:v>
                </c:pt>
                <c:pt idx="14">
                  <c:v>3.4058800945577533E-2</c:v>
                </c:pt>
                <c:pt idx="15">
                  <c:v>3.4245263484832797E-2</c:v>
                </c:pt>
                <c:pt idx="16">
                  <c:v>3.9363546951030129E-2</c:v>
                </c:pt>
                <c:pt idx="17">
                  <c:v>4.4654296326150297E-2</c:v>
                </c:pt>
                <c:pt idx="18">
                  <c:v>3.8513650296540615E-2</c:v>
                </c:pt>
                <c:pt idx="19">
                  <c:v>3.3411543453182084E-2</c:v>
                </c:pt>
                <c:pt idx="20">
                  <c:v>4.3001045472024622E-2</c:v>
                </c:pt>
                <c:pt idx="21">
                  <c:v>3.3537721111324748E-2</c:v>
                </c:pt>
                <c:pt idx="22">
                  <c:v>3.0909019900019229E-2</c:v>
                </c:pt>
                <c:pt idx="23">
                  <c:v>3.0909019900019229E-2</c:v>
                </c:pt>
                <c:pt idx="24">
                  <c:v>3.2414139107863872E-2</c:v>
                </c:pt>
                <c:pt idx="25">
                  <c:v>3.9669855156059732E-2</c:v>
                </c:pt>
                <c:pt idx="26">
                  <c:v>2.5916490418509262E-2</c:v>
                </c:pt>
                <c:pt idx="27">
                  <c:v>2.3729411010703069E-2</c:v>
                </c:pt>
                <c:pt idx="28">
                  <c:v>2.17235868102288E-2</c:v>
                </c:pt>
                <c:pt idx="29">
                  <c:v>7.4900459847465229E-3</c:v>
                </c:pt>
                <c:pt idx="30">
                  <c:v>1.1166722745625841E-2</c:v>
                </c:pt>
                <c:pt idx="31">
                  <c:v>6.5927826379542391E-3</c:v>
                </c:pt>
                <c:pt idx="32">
                  <c:v>1.1355989232839838E-3</c:v>
                </c:pt>
                <c:pt idx="33">
                  <c:v>5.0471063257065949E-4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3F1-B8EA-1B8D2A369325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6-43F1-B8EA-1B8D2A36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66472"/>
        <c:axId val="281540344"/>
      </c:barChart>
      <c:catAx>
        <c:axId val="4195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0344"/>
        <c:crosses val="autoZero"/>
        <c:auto val="1"/>
        <c:lblAlgn val="ctr"/>
        <c:lblOffset val="100"/>
        <c:noMultiLvlLbl val="0"/>
      </c:catAx>
      <c:valAx>
        <c:axId val="2815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66675</xdr:rowOff>
    </xdr:from>
    <xdr:to>
      <xdr:col>16</xdr:col>
      <xdr:colOff>76200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944C2-915A-4945-9A69-BD5A490B9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22</xdr:row>
      <xdr:rowOff>38100</xdr:rowOff>
    </xdr:from>
    <xdr:to>
      <xdr:col>16</xdr:col>
      <xdr:colOff>95250</xdr:colOff>
      <xdr:row>25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4EAFC-DFBC-4439-AFA7-A6C075FC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9112-5215-4682-8159-41C9E41DBEC3}">
  <dimension ref="A1:AS95"/>
  <sheetViews>
    <sheetView tabSelected="1" zoomScale="85" zoomScaleNormal="85" workbookViewId="0">
      <pane ySplit="1" topLeftCell="A83" activePane="bottomLeft" state="frozen"/>
      <selection pane="bottomLeft" activeCell="G2" sqref="G2"/>
    </sheetView>
  </sheetViews>
  <sheetFormatPr defaultRowHeight="15" x14ac:dyDescent="0.25"/>
  <cols>
    <col min="1" max="1" width="12.42578125" style="2" customWidth="1"/>
    <col min="2" max="2" width="9.140625" style="2" bestFit="1" customWidth="1"/>
    <col min="3" max="3" width="15.5703125" style="2" bestFit="1" customWidth="1"/>
    <col min="4" max="4" width="20.5703125" style="2" bestFit="1" customWidth="1"/>
    <col min="5" max="5" width="11.140625" style="2" bestFit="1" customWidth="1"/>
    <col min="6" max="6" width="9.7109375" style="2" bestFit="1" customWidth="1"/>
    <col min="7" max="7" width="9.85546875" style="2" customWidth="1"/>
    <col min="8" max="8" width="23.28515625" style="2" bestFit="1" customWidth="1"/>
    <col min="9" max="11" width="12.140625" style="2" bestFit="1" customWidth="1"/>
    <col min="12" max="12" width="13.5703125" style="2" customWidth="1"/>
    <col min="13" max="17" width="11.140625" style="2" bestFit="1" customWidth="1"/>
    <col min="18" max="44" width="11.140625" style="2" customWidth="1"/>
    <col min="45" max="45" width="12.5703125" style="2" customWidth="1"/>
    <col min="46" max="16384" width="9.140625" style="2"/>
  </cols>
  <sheetData>
    <row r="1" spans="1:45" ht="21" x14ac:dyDescent="0.25">
      <c r="A1" s="17" t="s">
        <v>47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5" t="s">
        <v>29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111</v>
      </c>
      <c r="T1" s="1" t="s">
        <v>112</v>
      </c>
      <c r="U1" s="1" t="s">
        <v>113</v>
      </c>
      <c r="V1" s="1" t="s">
        <v>114</v>
      </c>
      <c r="W1" s="1" t="s">
        <v>115</v>
      </c>
      <c r="X1" s="1" t="s">
        <v>116</v>
      </c>
      <c r="Y1" s="1" t="s">
        <v>117</v>
      </c>
      <c r="Z1" s="1" t="s">
        <v>118</v>
      </c>
      <c r="AA1" s="1" t="s">
        <v>119</v>
      </c>
      <c r="AB1" s="1" t="s">
        <v>120</v>
      </c>
      <c r="AC1" s="1" t="s">
        <v>121</v>
      </c>
      <c r="AD1" s="1" t="s">
        <v>122</v>
      </c>
      <c r="AE1" s="1" t="s">
        <v>123</v>
      </c>
      <c r="AF1" s="1" t="s">
        <v>124</v>
      </c>
      <c r="AG1" s="1" t="s">
        <v>125</v>
      </c>
      <c r="AH1" s="1" t="s">
        <v>126</v>
      </c>
      <c r="AI1" s="1" t="s">
        <v>127</v>
      </c>
      <c r="AJ1" s="1" t="s">
        <v>128</v>
      </c>
      <c r="AK1" s="1" t="s">
        <v>129</v>
      </c>
      <c r="AL1" s="1" t="s">
        <v>130</v>
      </c>
      <c r="AM1" s="1" t="s">
        <v>131</v>
      </c>
      <c r="AN1" s="1" t="s">
        <v>132</v>
      </c>
      <c r="AO1" s="1" t="s">
        <v>133</v>
      </c>
      <c r="AP1" s="1" t="s">
        <v>134</v>
      </c>
      <c r="AQ1" s="1" t="s">
        <v>135</v>
      </c>
      <c r="AR1" s="1" t="s">
        <v>136</v>
      </c>
      <c r="AS1" s="1" t="s">
        <v>137</v>
      </c>
    </row>
    <row r="2" spans="1:45" ht="18.75" x14ac:dyDescent="0.25">
      <c r="A2" s="17">
        <v>93085573</v>
      </c>
      <c r="B2" s="14" t="s">
        <v>0</v>
      </c>
      <c r="C2" s="3">
        <v>6</v>
      </c>
      <c r="D2" s="4">
        <f>C2/$C$93</f>
        <v>1.2617765814266487E-4</v>
      </c>
      <c r="E2" s="3">
        <v>3</v>
      </c>
      <c r="F2" s="3">
        <v>3</v>
      </c>
      <c r="G2" s="16"/>
      <c r="H2" s="3">
        <f>F2-E2+1</f>
        <v>1</v>
      </c>
      <c r="I2" s="5"/>
      <c r="J2" s="5"/>
      <c r="K2" s="21">
        <f>$D2/$H2</f>
        <v>1.2617765814266487E-4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18"/>
    </row>
    <row r="3" spans="1:45" ht="18.75" x14ac:dyDescent="0.25">
      <c r="A3" s="17">
        <v>93084280</v>
      </c>
      <c r="B3" s="14" t="s">
        <v>1</v>
      </c>
      <c r="C3" s="3">
        <v>4</v>
      </c>
      <c r="D3" s="4">
        <f t="shared" ref="D3:D33" si="0">C3/$C$93</f>
        <v>8.4118438761776582E-5</v>
      </c>
      <c r="E3" s="3">
        <v>3</v>
      </c>
      <c r="F3" s="3">
        <v>3</v>
      </c>
      <c r="G3" s="16"/>
      <c r="H3" s="3">
        <f t="shared" ref="H3:H66" si="1">F3-E3+1</f>
        <v>1</v>
      </c>
      <c r="I3" s="5"/>
      <c r="J3" s="5"/>
      <c r="K3" s="21">
        <f>$D3/$H3</f>
        <v>8.4118438761776582E-5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18"/>
    </row>
    <row r="4" spans="1:45" ht="18.75" x14ac:dyDescent="0.25">
      <c r="A4" s="17">
        <v>93085735</v>
      </c>
      <c r="B4" s="14" t="s">
        <v>2</v>
      </c>
      <c r="C4" s="3">
        <v>50</v>
      </c>
      <c r="D4" s="4">
        <f t="shared" si="0"/>
        <v>1.0514804845222073E-3</v>
      </c>
      <c r="E4" s="3">
        <v>4</v>
      </c>
      <c r="F4" s="3">
        <v>4</v>
      </c>
      <c r="G4" s="16"/>
      <c r="H4" s="3">
        <f t="shared" si="1"/>
        <v>1</v>
      </c>
      <c r="I4" s="5"/>
      <c r="J4" s="5"/>
      <c r="K4" s="5"/>
      <c r="L4" s="21">
        <f>$D4/$H4</f>
        <v>1.0514804845222073E-3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18"/>
    </row>
    <row r="5" spans="1:45" ht="18.75" x14ac:dyDescent="0.25">
      <c r="A5" s="17">
        <v>93087475</v>
      </c>
      <c r="B5" s="14" t="s">
        <v>3</v>
      </c>
      <c r="C5" s="3">
        <v>12</v>
      </c>
      <c r="D5" s="4">
        <f>C5/$C$93</f>
        <v>2.5235531628532975E-4</v>
      </c>
      <c r="E5" s="3">
        <v>6</v>
      </c>
      <c r="F5" s="3">
        <v>6</v>
      </c>
      <c r="G5" s="16"/>
      <c r="H5" s="3">
        <f t="shared" si="1"/>
        <v>1</v>
      </c>
      <c r="I5" s="5"/>
      <c r="J5" s="5"/>
      <c r="K5" s="5"/>
      <c r="L5" s="5"/>
      <c r="M5" s="5"/>
      <c r="N5" s="21">
        <f>$D5/$H5</f>
        <v>2.5235531628532975E-4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18"/>
    </row>
    <row r="6" spans="1:45" ht="18.75" x14ac:dyDescent="0.25">
      <c r="A6" s="17">
        <v>93085866</v>
      </c>
      <c r="B6" s="14" t="s">
        <v>4</v>
      </c>
      <c r="C6" s="3">
        <v>420</v>
      </c>
      <c r="D6" s="4">
        <f t="shared" si="0"/>
        <v>8.8324360699865417E-3</v>
      </c>
      <c r="E6" s="3">
        <v>21</v>
      </c>
      <c r="F6" s="3">
        <v>25</v>
      </c>
      <c r="G6" s="16"/>
      <c r="H6" s="3">
        <f>F6-E6+1</f>
        <v>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21">
        <f>$D6/$H6</f>
        <v>1.7664872139973083E-3</v>
      </c>
      <c r="AD6" s="21">
        <f t="shared" ref="AD6:AG6" si="2">$D6/$H6</f>
        <v>1.7664872139973083E-3</v>
      </c>
      <c r="AE6" s="21">
        <f t="shared" si="2"/>
        <v>1.7664872139973083E-3</v>
      </c>
      <c r="AF6" s="21">
        <f t="shared" si="2"/>
        <v>1.7664872139973083E-3</v>
      </c>
      <c r="AG6" s="21">
        <f t="shared" si="2"/>
        <v>1.7664872139973083E-3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18"/>
    </row>
    <row r="7" spans="1:45" ht="18.75" x14ac:dyDescent="0.25">
      <c r="A7" s="17">
        <v>93083567</v>
      </c>
      <c r="B7" s="14" t="s">
        <v>5</v>
      </c>
      <c r="C7" s="3">
        <v>48</v>
      </c>
      <c r="D7" s="4">
        <f>C7/$C$93</f>
        <v>1.009421265141319E-3</v>
      </c>
      <c r="E7" s="3">
        <v>14</v>
      </c>
      <c r="F7" s="3">
        <v>15</v>
      </c>
      <c r="G7" s="16"/>
      <c r="H7" s="3">
        <f>F7-E7+1</f>
        <v>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1">
        <f>$D7/$H7</f>
        <v>5.0471063257065949E-4</v>
      </c>
      <c r="W7" s="21">
        <f>$D7/$H7</f>
        <v>5.0471063257065949E-4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8.75" x14ac:dyDescent="0.25">
      <c r="A8" s="17">
        <v>93087455</v>
      </c>
      <c r="B8" s="14" t="s">
        <v>6</v>
      </c>
      <c r="C8" s="3">
        <v>15</v>
      </c>
      <c r="D8" s="4">
        <f t="shared" si="0"/>
        <v>3.1544414535666216E-4</v>
      </c>
      <c r="E8" s="3">
        <v>9</v>
      </c>
      <c r="F8" s="3">
        <v>11</v>
      </c>
      <c r="G8" s="16"/>
      <c r="H8" s="3">
        <f>F8-E8+1</f>
        <v>3</v>
      </c>
      <c r="I8" s="5"/>
      <c r="J8" s="5"/>
      <c r="K8" s="5"/>
      <c r="L8" s="5"/>
      <c r="M8" s="5"/>
      <c r="N8" s="5"/>
      <c r="O8" s="5"/>
      <c r="P8" s="5"/>
      <c r="Q8" s="21">
        <f>$D8/$H8</f>
        <v>1.0514804845222071E-4</v>
      </c>
      <c r="R8" s="21">
        <f>$D8/$H8</f>
        <v>1.0514804845222071E-4</v>
      </c>
      <c r="S8" s="21">
        <f>$D8/$H8</f>
        <v>1.0514804845222071E-4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18"/>
    </row>
    <row r="9" spans="1:45" ht="18.75" x14ac:dyDescent="0.25">
      <c r="A9" s="17">
        <v>93082605</v>
      </c>
      <c r="B9" s="14" t="s">
        <v>7</v>
      </c>
      <c r="C9" s="3">
        <v>48</v>
      </c>
      <c r="D9" s="4">
        <f t="shared" si="0"/>
        <v>1.009421265141319E-3</v>
      </c>
      <c r="E9" s="3">
        <v>33</v>
      </c>
      <c r="F9" s="3">
        <v>34</v>
      </c>
      <c r="G9" s="16"/>
      <c r="H9" s="3">
        <f t="shared" si="1"/>
        <v>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21">
        <f>$D9/$H9</f>
        <v>5.0471063257065949E-4</v>
      </c>
      <c r="AP9" s="21">
        <f>$D9/$H9</f>
        <v>5.0471063257065949E-4</v>
      </c>
      <c r="AQ9" s="5"/>
      <c r="AR9" s="5"/>
      <c r="AS9" s="5"/>
    </row>
    <row r="10" spans="1:45" ht="18.75" x14ac:dyDescent="0.25">
      <c r="A10" s="17">
        <v>93083114</v>
      </c>
      <c r="B10" s="14" t="s">
        <v>8</v>
      </c>
      <c r="C10" s="3">
        <v>96</v>
      </c>
      <c r="D10" s="4">
        <f t="shared" si="0"/>
        <v>2.018842530282638E-3</v>
      </c>
      <c r="E10" s="3" t="s">
        <v>138</v>
      </c>
      <c r="F10" s="3" t="s">
        <v>138</v>
      </c>
      <c r="G10" s="16"/>
      <c r="H10" s="3">
        <v>3</v>
      </c>
      <c r="I10" s="5"/>
      <c r="J10" s="21">
        <f>$D10/$H10</f>
        <v>6.7294751009421266E-4</v>
      </c>
      <c r="K10" s="21">
        <f>$D10/$H10</f>
        <v>6.7294751009421266E-4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21">
        <f>$D10/$H10</f>
        <v>6.7294751009421266E-4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ht="18.75" x14ac:dyDescent="0.25">
      <c r="A11" s="17">
        <v>93082661</v>
      </c>
      <c r="B11" s="14" t="s">
        <v>9</v>
      </c>
      <c r="C11" s="3">
        <v>168</v>
      </c>
      <c r="D11" s="4">
        <f t="shared" si="0"/>
        <v>3.5329744279946162E-3</v>
      </c>
      <c r="E11" s="3" t="s">
        <v>138</v>
      </c>
      <c r="F11" s="3" t="s">
        <v>138</v>
      </c>
      <c r="G11" s="16"/>
      <c r="H11" s="6">
        <v>2</v>
      </c>
      <c r="I11" s="19"/>
      <c r="J11" s="19"/>
      <c r="K11" s="22">
        <f>$D11/$H11</f>
        <v>1.7664872139973081E-3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2">
        <f>$D11/$H11</f>
        <v>1.7664872139973081E-3</v>
      </c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</row>
    <row r="12" spans="1:45" ht="18.75" x14ac:dyDescent="0.25">
      <c r="A12" s="17">
        <v>93082634</v>
      </c>
      <c r="B12" s="14" t="s">
        <v>30</v>
      </c>
      <c r="C12" s="3">
        <v>270</v>
      </c>
      <c r="D12" s="4">
        <f t="shared" si="0"/>
        <v>5.677994616419919E-3</v>
      </c>
      <c r="E12" s="3">
        <v>3</v>
      </c>
      <c r="F12" s="3">
        <v>10</v>
      </c>
      <c r="G12" s="4"/>
      <c r="H12" s="6">
        <f>F12-E12+1</f>
        <v>8</v>
      </c>
      <c r="I12" s="4"/>
      <c r="J12" s="4"/>
      <c r="K12" s="21">
        <f>$D12/$H12</f>
        <v>7.0974932705248988E-4</v>
      </c>
      <c r="L12" s="21">
        <f t="shared" ref="L12:R12" si="3">$D12/$H12</f>
        <v>7.0974932705248988E-4</v>
      </c>
      <c r="M12" s="21">
        <f t="shared" si="3"/>
        <v>7.0974932705248988E-4</v>
      </c>
      <c r="N12" s="21">
        <f t="shared" si="3"/>
        <v>7.0974932705248988E-4</v>
      </c>
      <c r="O12" s="21">
        <f t="shared" si="3"/>
        <v>7.0974932705248988E-4</v>
      </c>
      <c r="P12" s="21">
        <f t="shared" si="3"/>
        <v>7.0974932705248988E-4</v>
      </c>
      <c r="Q12" s="21">
        <f t="shared" si="3"/>
        <v>7.0974932705248988E-4</v>
      </c>
      <c r="R12" s="21">
        <f t="shared" si="3"/>
        <v>7.0974932705248988E-4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ht="18.75" x14ac:dyDescent="0.25">
      <c r="A13" s="20">
        <v>93082667</v>
      </c>
      <c r="B13" s="14" t="s">
        <v>31</v>
      </c>
      <c r="C13" s="3">
        <v>1440</v>
      </c>
      <c r="D13" s="4">
        <f t="shared" si="0"/>
        <v>3.028263795423957E-2</v>
      </c>
      <c r="E13" s="3" t="s">
        <v>138</v>
      </c>
      <c r="F13" s="3" t="s">
        <v>138</v>
      </c>
      <c r="G13" s="7"/>
      <c r="H13" s="6">
        <v>6</v>
      </c>
      <c r="I13" s="7"/>
      <c r="J13" s="7"/>
      <c r="K13" s="22">
        <f>$D13/$H13</f>
        <v>5.0471063257065954E-3</v>
      </c>
      <c r="L13" s="22">
        <f>$D13/$H13</f>
        <v>5.0471063257065954E-3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22">
        <f>$D13/$H13</f>
        <v>5.0471063257065954E-3</v>
      </c>
      <c r="AA13" s="22">
        <f t="shared" ref="AA13:AC13" si="4">$D13/$H13</f>
        <v>5.0471063257065954E-3</v>
      </c>
      <c r="AB13" s="22">
        <f t="shared" si="4"/>
        <v>5.0471063257065954E-3</v>
      </c>
      <c r="AC13" s="22">
        <f t="shared" si="4"/>
        <v>5.0471063257065954E-3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8.75" x14ac:dyDescent="0.25">
      <c r="A14" s="17">
        <v>93082663</v>
      </c>
      <c r="B14" s="14" t="s">
        <v>32</v>
      </c>
      <c r="C14" s="3">
        <v>144</v>
      </c>
      <c r="D14" s="4">
        <f t="shared" si="0"/>
        <v>3.028263795423957E-3</v>
      </c>
      <c r="E14" s="3">
        <v>3</v>
      </c>
      <c r="F14" s="3">
        <v>8</v>
      </c>
      <c r="G14" s="4"/>
      <c r="H14" s="6">
        <f t="shared" si="1"/>
        <v>6</v>
      </c>
      <c r="I14" s="4"/>
      <c r="J14" s="4"/>
      <c r="K14" s="21">
        <f>$D14/$H14</f>
        <v>5.0471063257065949E-4</v>
      </c>
      <c r="L14" s="21">
        <f t="shared" ref="L14:S17" si="5">$D14/$H14</f>
        <v>5.0471063257065949E-4</v>
      </c>
      <c r="M14" s="21">
        <f t="shared" si="5"/>
        <v>5.0471063257065949E-4</v>
      </c>
      <c r="N14" s="21">
        <f t="shared" si="5"/>
        <v>5.0471063257065949E-4</v>
      </c>
      <c r="O14" s="21">
        <f t="shared" si="5"/>
        <v>5.0471063257065949E-4</v>
      </c>
      <c r="P14" s="21">
        <f t="shared" si="5"/>
        <v>5.0471063257065949E-4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ht="18.75" x14ac:dyDescent="0.25">
      <c r="A15" s="17">
        <v>93082636</v>
      </c>
      <c r="B15" s="14" t="s">
        <v>33</v>
      </c>
      <c r="C15" s="3">
        <v>640</v>
      </c>
      <c r="D15" s="4">
        <f t="shared" si="0"/>
        <v>1.3458950201884253E-2</v>
      </c>
      <c r="E15" s="3">
        <v>4</v>
      </c>
      <c r="F15" s="3">
        <v>11</v>
      </c>
      <c r="G15" s="7"/>
      <c r="H15" s="6">
        <f t="shared" si="1"/>
        <v>8</v>
      </c>
      <c r="I15" s="7"/>
      <c r="J15" s="7"/>
      <c r="K15" s="7"/>
      <c r="L15" s="22">
        <f>$D15/$H15</f>
        <v>1.6823687752355316E-3</v>
      </c>
      <c r="M15" s="22">
        <f t="shared" si="5"/>
        <v>1.6823687752355316E-3</v>
      </c>
      <c r="N15" s="22">
        <f t="shared" si="5"/>
        <v>1.6823687752355316E-3</v>
      </c>
      <c r="O15" s="22">
        <f t="shared" si="5"/>
        <v>1.6823687752355316E-3</v>
      </c>
      <c r="P15" s="22">
        <f t="shared" si="5"/>
        <v>1.6823687752355316E-3</v>
      </c>
      <c r="Q15" s="22">
        <f t="shared" si="5"/>
        <v>1.6823687752355316E-3</v>
      </c>
      <c r="R15" s="22">
        <f t="shared" si="5"/>
        <v>1.6823687752355316E-3</v>
      </c>
      <c r="S15" s="22">
        <f t="shared" si="5"/>
        <v>1.6823687752355316E-3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8.75" x14ac:dyDescent="0.25">
      <c r="A16" s="17">
        <v>93082662</v>
      </c>
      <c r="B16" s="14" t="s">
        <v>34</v>
      </c>
      <c r="C16" s="3">
        <v>200</v>
      </c>
      <c r="D16" s="4">
        <f t="shared" si="0"/>
        <v>4.2059219380888293E-3</v>
      </c>
      <c r="E16" s="3">
        <v>5</v>
      </c>
      <c r="F16" s="3">
        <v>7</v>
      </c>
      <c r="G16" s="4"/>
      <c r="H16" s="6">
        <f t="shared" si="1"/>
        <v>3</v>
      </c>
      <c r="I16" s="4"/>
      <c r="J16" s="4"/>
      <c r="K16" s="4"/>
      <c r="L16" s="4"/>
      <c r="M16" s="21">
        <f>$D16/$H16</f>
        <v>1.4019739793629431E-3</v>
      </c>
      <c r="N16" s="21">
        <f t="shared" si="5"/>
        <v>1.4019739793629431E-3</v>
      </c>
      <c r="O16" s="21">
        <f t="shared" si="5"/>
        <v>1.4019739793629431E-3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ht="18.75" x14ac:dyDescent="0.25">
      <c r="A17" s="20">
        <v>93087257</v>
      </c>
      <c r="B17" s="14" t="s">
        <v>35</v>
      </c>
      <c r="C17" s="3">
        <v>1506</v>
      </c>
      <c r="D17" s="4">
        <f t="shared" si="0"/>
        <v>3.1670592193808883E-2</v>
      </c>
      <c r="E17" s="3" t="s">
        <v>138</v>
      </c>
      <c r="F17" s="3" t="s">
        <v>138</v>
      </c>
      <c r="G17" s="7"/>
      <c r="H17" s="6">
        <v>5</v>
      </c>
      <c r="I17" s="7"/>
      <c r="J17" s="7"/>
      <c r="K17" s="7"/>
      <c r="L17" s="7"/>
      <c r="M17" s="22">
        <f>$D17/$H17</f>
        <v>6.3341184387617766E-3</v>
      </c>
      <c r="N17" s="22">
        <f t="shared" si="5"/>
        <v>6.3341184387617766E-3</v>
      </c>
      <c r="O17" s="22">
        <f t="shared" si="5"/>
        <v>6.3341184387617766E-3</v>
      </c>
      <c r="P17" s="7"/>
      <c r="Q17" s="7"/>
      <c r="R17" s="7"/>
      <c r="S17" s="7"/>
      <c r="T17" s="7"/>
      <c r="U17" s="7"/>
      <c r="V17" s="7"/>
      <c r="W17" s="7"/>
      <c r="X17" s="22">
        <f>$D17/$H17</f>
        <v>6.3341184387617766E-3</v>
      </c>
      <c r="Y17" s="22">
        <f>$D17/$H17</f>
        <v>6.3341184387617766E-3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8.75" x14ac:dyDescent="0.25">
      <c r="A18" s="20">
        <v>93087360</v>
      </c>
      <c r="B18" s="14" t="s">
        <v>36</v>
      </c>
      <c r="C18" s="3">
        <v>480</v>
      </c>
      <c r="D18" s="4">
        <f t="shared" si="0"/>
        <v>1.0094212651413189E-2</v>
      </c>
      <c r="E18" s="3" t="s">
        <v>138</v>
      </c>
      <c r="F18" s="3" t="s">
        <v>138</v>
      </c>
      <c r="G18" s="4"/>
      <c r="H18" s="6">
        <v>14</v>
      </c>
      <c r="I18" s="4"/>
      <c r="J18" s="4"/>
      <c r="K18" s="4"/>
      <c r="L18" s="4"/>
      <c r="M18" s="4"/>
      <c r="N18" s="4"/>
      <c r="O18" s="4"/>
      <c r="P18" s="21">
        <f>$D18/$H18</f>
        <v>7.210151893866564E-4</v>
      </c>
      <c r="Q18" s="21">
        <f t="shared" ref="Q18:Z20" si="6">$D18/$H18</f>
        <v>7.210151893866564E-4</v>
      </c>
      <c r="R18" s="21">
        <f t="shared" si="6"/>
        <v>7.210151893866564E-4</v>
      </c>
      <c r="S18" s="21">
        <f t="shared" si="6"/>
        <v>7.210151893866564E-4</v>
      </c>
      <c r="T18" s="21">
        <f t="shared" si="6"/>
        <v>7.210151893866564E-4</v>
      </c>
      <c r="U18" s="21">
        <f t="shared" si="6"/>
        <v>7.210151893866564E-4</v>
      </c>
      <c r="V18" s="21">
        <f t="shared" si="6"/>
        <v>7.210151893866564E-4</v>
      </c>
      <c r="W18" s="4"/>
      <c r="X18" s="4"/>
      <c r="Y18" s="4"/>
      <c r="Z18" s="21">
        <f>$D18/$H18</f>
        <v>7.210151893866564E-4</v>
      </c>
      <c r="AA18" s="21">
        <f t="shared" ref="AA18:AF18" si="7">$D18/$H18</f>
        <v>7.210151893866564E-4</v>
      </c>
      <c r="AB18" s="21">
        <f t="shared" si="7"/>
        <v>7.210151893866564E-4</v>
      </c>
      <c r="AC18" s="21">
        <f t="shared" si="7"/>
        <v>7.210151893866564E-4</v>
      </c>
      <c r="AD18" s="21">
        <f t="shared" si="7"/>
        <v>7.210151893866564E-4</v>
      </c>
      <c r="AE18" s="21">
        <f t="shared" si="7"/>
        <v>7.210151893866564E-4</v>
      </c>
      <c r="AF18" s="21">
        <f t="shared" si="7"/>
        <v>7.210151893866564E-4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ht="18.75" x14ac:dyDescent="0.25">
      <c r="A19" s="17">
        <v>93082664</v>
      </c>
      <c r="B19" s="14" t="s">
        <v>139</v>
      </c>
      <c r="C19" s="3">
        <v>960</v>
      </c>
      <c r="D19" s="4">
        <f t="shared" si="0"/>
        <v>2.0188425302826378E-2</v>
      </c>
      <c r="E19" s="3">
        <v>9</v>
      </c>
      <c r="F19" s="3">
        <v>18</v>
      </c>
      <c r="G19" s="7"/>
      <c r="H19" s="6">
        <f t="shared" si="1"/>
        <v>10</v>
      </c>
      <c r="I19" s="7"/>
      <c r="J19" s="7"/>
      <c r="K19" s="7"/>
      <c r="L19" s="7"/>
      <c r="M19" s="7"/>
      <c r="N19" s="7"/>
      <c r="O19" s="7"/>
      <c r="P19" s="7"/>
      <c r="Q19" s="22">
        <f>$D19/$H19</f>
        <v>2.018842530282638E-3</v>
      </c>
      <c r="R19" s="22">
        <f t="shared" si="6"/>
        <v>2.018842530282638E-3</v>
      </c>
      <c r="S19" s="22">
        <f t="shared" si="6"/>
        <v>2.018842530282638E-3</v>
      </c>
      <c r="T19" s="22">
        <f t="shared" si="6"/>
        <v>2.018842530282638E-3</v>
      </c>
      <c r="U19" s="22">
        <f t="shared" si="6"/>
        <v>2.018842530282638E-3</v>
      </c>
      <c r="V19" s="22">
        <f t="shared" si="6"/>
        <v>2.018842530282638E-3</v>
      </c>
      <c r="W19" s="22">
        <f t="shared" si="6"/>
        <v>2.018842530282638E-3</v>
      </c>
      <c r="X19" s="22">
        <f t="shared" si="6"/>
        <v>2.018842530282638E-3</v>
      </c>
      <c r="Y19" s="22">
        <f t="shared" si="6"/>
        <v>2.018842530282638E-3</v>
      </c>
      <c r="Z19" s="22">
        <f t="shared" si="6"/>
        <v>2.018842530282638E-3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18.75" x14ac:dyDescent="0.25">
      <c r="A20" s="17">
        <v>93082632</v>
      </c>
      <c r="B20" s="14" t="s">
        <v>37</v>
      </c>
      <c r="C20" s="3">
        <v>250</v>
      </c>
      <c r="D20" s="4">
        <f t="shared" si="0"/>
        <v>5.257402422611036E-3</v>
      </c>
      <c r="E20" s="3">
        <v>9</v>
      </c>
      <c r="F20" s="3">
        <v>14</v>
      </c>
      <c r="G20" s="4"/>
      <c r="H20" s="6">
        <f t="shared" si="1"/>
        <v>6</v>
      </c>
      <c r="I20" s="4"/>
      <c r="J20" s="4"/>
      <c r="K20" s="4"/>
      <c r="L20" s="4"/>
      <c r="M20" s="4"/>
      <c r="N20" s="4"/>
      <c r="O20" s="4"/>
      <c r="P20" s="4"/>
      <c r="Q20" s="21">
        <f>$D20/$H20</f>
        <v>8.7623373710183933E-4</v>
      </c>
      <c r="R20" s="21">
        <f t="shared" si="6"/>
        <v>8.7623373710183933E-4</v>
      </c>
      <c r="S20" s="21">
        <f t="shared" si="6"/>
        <v>8.7623373710183933E-4</v>
      </c>
      <c r="T20" s="21">
        <f t="shared" si="6"/>
        <v>8.7623373710183933E-4</v>
      </c>
      <c r="U20" s="21">
        <f t="shared" si="6"/>
        <v>8.7623373710183933E-4</v>
      </c>
      <c r="V20" s="21">
        <f t="shared" si="6"/>
        <v>8.7623373710183933E-4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ht="18.75" x14ac:dyDescent="0.25">
      <c r="A21" s="17">
        <v>93082666</v>
      </c>
      <c r="B21" s="14" t="s">
        <v>38</v>
      </c>
      <c r="C21" s="3">
        <v>400</v>
      </c>
      <c r="D21" s="4">
        <f t="shared" si="0"/>
        <v>8.4118438761776586E-3</v>
      </c>
      <c r="E21" s="3">
        <v>18</v>
      </c>
      <c r="F21" s="3">
        <v>21</v>
      </c>
      <c r="G21" s="7"/>
      <c r="H21" s="6">
        <f t="shared" si="1"/>
        <v>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22">
        <f>$D21/$H21</f>
        <v>2.1029609690444147E-3</v>
      </c>
      <c r="AA21" s="22">
        <f t="shared" ref="AA21:AC21" si="8">$D21/$H21</f>
        <v>2.1029609690444147E-3</v>
      </c>
      <c r="AB21" s="22">
        <f t="shared" si="8"/>
        <v>2.1029609690444147E-3</v>
      </c>
      <c r="AC21" s="22">
        <f t="shared" si="8"/>
        <v>2.1029609690444147E-3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18.75" x14ac:dyDescent="0.25">
      <c r="A22" s="17">
        <v>93082641</v>
      </c>
      <c r="B22" s="14" t="s">
        <v>39</v>
      </c>
      <c r="C22" s="3">
        <v>120</v>
      </c>
      <c r="D22" s="4">
        <f t="shared" si="0"/>
        <v>2.5235531628532972E-3</v>
      </c>
      <c r="E22" s="3">
        <v>22</v>
      </c>
      <c r="F22" s="3">
        <v>24</v>
      </c>
      <c r="G22" s="4"/>
      <c r="H22" s="6">
        <f t="shared" si="1"/>
        <v>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21">
        <f>$D22/$H22</f>
        <v>8.4118438761776571E-4</v>
      </c>
      <c r="AE22" s="21">
        <f t="shared" ref="AE22:AF22" si="9">$D22/$H22</f>
        <v>8.4118438761776571E-4</v>
      </c>
      <c r="AF22" s="21">
        <f t="shared" si="9"/>
        <v>8.4118438761776571E-4</v>
      </c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ht="18.75" x14ac:dyDescent="0.25">
      <c r="A23" s="17">
        <v>93082665</v>
      </c>
      <c r="B23" s="14" t="s">
        <v>40</v>
      </c>
      <c r="C23" s="3">
        <v>320</v>
      </c>
      <c r="D23" s="4">
        <f t="shared" si="0"/>
        <v>6.7294751009421266E-3</v>
      </c>
      <c r="E23" s="3">
        <v>26</v>
      </c>
      <c r="F23" s="3">
        <v>28</v>
      </c>
      <c r="G23" s="7"/>
      <c r="H23" s="6">
        <f t="shared" si="1"/>
        <v>3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22">
        <f>$D23/$H23</f>
        <v>2.2431583669807087E-3</v>
      </c>
      <c r="AI23" s="22">
        <f t="shared" ref="AI23:AJ23" si="10">$D23/$H23</f>
        <v>2.2431583669807087E-3</v>
      </c>
      <c r="AJ23" s="22">
        <f t="shared" si="10"/>
        <v>2.2431583669807087E-3</v>
      </c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18.75" x14ac:dyDescent="0.25">
      <c r="A24" s="17">
        <v>93084780</v>
      </c>
      <c r="B24" s="14" t="s">
        <v>41</v>
      </c>
      <c r="C24" s="3">
        <v>240</v>
      </c>
      <c r="D24" s="4">
        <f t="shared" si="0"/>
        <v>5.0471063257065945E-3</v>
      </c>
      <c r="E24" s="3">
        <v>26</v>
      </c>
      <c r="F24" s="3">
        <v>27</v>
      </c>
      <c r="G24" s="4"/>
      <c r="H24" s="6">
        <f t="shared" si="1"/>
        <v>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1">
        <f>$D24/$H24</f>
        <v>2.5235531628532972E-3</v>
      </c>
      <c r="AI24" s="21">
        <f>$D24/$H24</f>
        <v>2.5235531628532972E-3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ht="18.75" x14ac:dyDescent="0.25">
      <c r="A25" s="17">
        <v>93086458</v>
      </c>
      <c r="B25" s="14" t="s">
        <v>42</v>
      </c>
      <c r="C25" s="3">
        <v>480</v>
      </c>
      <c r="D25" s="4">
        <f t="shared" si="0"/>
        <v>1.0094212651413189E-2</v>
      </c>
      <c r="E25" s="3">
        <v>26</v>
      </c>
      <c r="F25" s="3">
        <v>27</v>
      </c>
      <c r="G25" s="7"/>
      <c r="H25" s="6">
        <f t="shared" si="1"/>
        <v>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22">
        <f>$D25/$H25</f>
        <v>5.0471063257065945E-3</v>
      </c>
      <c r="AI25" s="22">
        <f>$D25/$H25</f>
        <v>5.0471063257065945E-3</v>
      </c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18.75" x14ac:dyDescent="0.25">
      <c r="A26" s="17">
        <v>93083112</v>
      </c>
      <c r="B26" s="14" t="s">
        <v>43</v>
      </c>
      <c r="C26" s="3">
        <v>500</v>
      </c>
      <c r="D26" s="4">
        <f t="shared" si="0"/>
        <v>1.0514804845222072E-2</v>
      </c>
      <c r="E26" s="3">
        <v>29</v>
      </c>
      <c r="F26" s="3">
        <v>32</v>
      </c>
      <c r="G26" s="4"/>
      <c r="H26" s="6">
        <f t="shared" si="1"/>
        <v>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21">
        <f>$D26/$H26</f>
        <v>2.628701211305518E-3</v>
      </c>
      <c r="AL26" s="21">
        <f t="shared" ref="AL26:AN26" si="11">$D26/$H26</f>
        <v>2.628701211305518E-3</v>
      </c>
      <c r="AM26" s="21">
        <f t="shared" si="11"/>
        <v>2.628701211305518E-3</v>
      </c>
      <c r="AN26" s="21">
        <f t="shared" si="11"/>
        <v>2.628701211305518E-3</v>
      </c>
      <c r="AO26" s="4"/>
      <c r="AP26" s="4"/>
      <c r="AQ26" s="4"/>
      <c r="AR26" s="4"/>
      <c r="AS26" s="4"/>
    </row>
    <row r="27" spans="1:45" ht="18.75" x14ac:dyDescent="0.25">
      <c r="A27" s="17">
        <v>93077720</v>
      </c>
      <c r="B27" s="14" t="s">
        <v>44</v>
      </c>
      <c r="C27" s="3">
        <v>2000</v>
      </c>
      <c r="D27" s="4">
        <f t="shared" si="0"/>
        <v>4.2059219380888288E-2</v>
      </c>
      <c r="E27" s="3">
        <v>2</v>
      </c>
      <c r="F27" s="3">
        <v>9</v>
      </c>
      <c r="G27" s="7"/>
      <c r="H27" s="6">
        <f t="shared" si="1"/>
        <v>8</v>
      </c>
      <c r="I27" s="7"/>
      <c r="J27" s="22">
        <f>$D27/$H27</f>
        <v>5.257402422611036E-3</v>
      </c>
      <c r="K27" s="22">
        <f t="shared" ref="K27:Z29" si="12">$D27/$H27</f>
        <v>5.257402422611036E-3</v>
      </c>
      <c r="L27" s="22">
        <f t="shared" si="12"/>
        <v>5.257402422611036E-3</v>
      </c>
      <c r="M27" s="22">
        <f t="shared" si="12"/>
        <v>5.257402422611036E-3</v>
      </c>
      <c r="N27" s="22">
        <f t="shared" si="12"/>
        <v>5.257402422611036E-3</v>
      </c>
      <c r="O27" s="22">
        <f t="shared" si="12"/>
        <v>5.257402422611036E-3</v>
      </c>
      <c r="P27" s="22">
        <f t="shared" si="12"/>
        <v>5.257402422611036E-3</v>
      </c>
      <c r="Q27" s="22">
        <f t="shared" si="12"/>
        <v>5.257402422611036E-3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ht="18.75" x14ac:dyDescent="0.25">
      <c r="A28" s="17">
        <v>93066773</v>
      </c>
      <c r="B28" s="14" t="s">
        <v>45</v>
      </c>
      <c r="C28" s="3">
        <v>2400</v>
      </c>
      <c r="D28" s="4">
        <f t="shared" si="0"/>
        <v>5.0471063257065948E-2</v>
      </c>
      <c r="E28" s="3">
        <v>1</v>
      </c>
      <c r="F28" s="3">
        <v>28</v>
      </c>
      <c r="G28" s="4"/>
      <c r="H28" s="6">
        <f t="shared" si="1"/>
        <v>28</v>
      </c>
      <c r="I28" s="21">
        <f>$D28/$H28</f>
        <v>1.802537973466641E-3</v>
      </c>
      <c r="J28" s="21">
        <f t="shared" ref="J28" si="13">$D28/$H28</f>
        <v>1.802537973466641E-3</v>
      </c>
      <c r="K28" s="21">
        <f t="shared" si="12"/>
        <v>1.802537973466641E-3</v>
      </c>
      <c r="L28" s="21">
        <f t="shared" si="12"/>
        <v>1.802537973466641E-3</v>
      </c>
      <c r="M28" s="21">
        <f t="shared" si="12"/>
        <v>1.802537973466641E-3</v>
      </c>
      <c r="N28" s="21">
        <f t="shared" si="12"/>
        <v>1.802537973466641E-3</v>
      </c>
      <c r="O28" s="21">
        <f t="shared" si="12"/>
        <v>1.802537973466641E-3</v>
      </c>
      <c r="P28" s="21">
        <f t="shared" si="12"/>
        <v>1.802537973466641E-3</v>
      </c>
      <c r="Q28" s="21">
        <f t="shared" si="12"/>
        <v>1.802537973466641E-3</v>
      </c>
      <c r="R28" s="21">
        <f t="shared" si="12"/>
        <v>1.802537973466641E-3</v>
      </c>
      <c r="S28" s="21">
        <f t="shared" si="12"/>
        <v>1.802537973466641E-3</v>
      </c>
      <c r="T28" s="21">
        <f t="shared" si="12"/>
        <v>1.802537973466641E-3</v>
      </c>
      <c r="U28" s="21">
        <f t="shared" si="12"/>
        <v>1.802537973466641E-3</v>
      </c>
      <c r="V28" s="21">
        <f t="shared" si="12"/>
        <v>1.802537973466641E-3</v>
      </c>
      <c r="W28" s="21">
        <f t="shared" si="12"/>
        <v>1.802537973466641E-3</v>
      </c>
      <c r="X28" s="21">
        <f t="shared" si="12"/>
        <v>1.802537973466641E-3</v>
      </c>
      <c r="Y28" s="21">
        <f t="shared" si="12"/>
        <v>1.802537973466641E-3</v>
      </c>
      <c r="Z28" s="21">
        <f t="shared" si="12"/>
        <v>1.802537973466641E-3</v>
      </c>
      <c r="AA28" s="21">
        <f t="shared" ref="AA28:AJ28" si="14">$D28/$H28</f>
        <v>1.802537973466641E-3</v>
      </c>
      <c r="AB28" s="21">
        <f t="shared" si="14"/>
        <v>1.802537973466641E-3</v>
      </c>
      <c r="AC28" s="21">
        <f t="shared" si="14"/>
        <v>1.802537973466641E-3</v>
      </c>
      <c r="AD28" s="21">
        <f t="shared" si="14"/>
        <v>1.802537973466641E-3</v>
      </c>
      <c r="AE28" s="21">
        <f t="shared" si="14"/>
        <v>1.802537973466641E-3</v>
      </c>
      <c r="AF28" s="21">
        <f t="shared" si="14"/>
        <v>1.802537973466641E-3</v>
      </c>
      <c r="AG28" s="21">
        <f t="shared" si="14"/>
        <v>1.802537973466641E-3</v>
      </c>
      <c r="AH28" s="21">
        <f t="shared" si="14"/>
        <v>1.802537973466641E-3</v>
      </c>
      <c r="AI28" s="21">
        <f t="shared" si="14"/>
        <v>1.802537973466641E-3</v>
      </c>
      <c r="AJ28" s="21">
        <f t="shared" si="14"/>
        <v>1.802537973466641E-3</v>
      </c>
      <c r="AK28" s="4"/>
      <c r="AL28" s="4"/>
      <c r="AM28" s="4"/>
      <c r="AN28" s="4"/>
      <c r="AO28" s="4"/>
      <c r="AP28" s="4"/>
      <c r="AQ28" s="4"/>
      <c r="AR28" s="4"/>
      <c r="AS28" s="4"/>
    </row>
    <row r="29" spans="1:45" ht="18.75" x14ac:dyDescent="0.25">
      <c r="A29" s="17">
        <v>93083111</v>
      </c>
      <c r="B29" s="14" t="s">
        <v>46</v>
      </c>
      <c r="C29" s="3">
        <v>2400</v>
      </c>
      <c r="D29" s="4">
        <f t="shared" si="0"/>
        <v>5.0471063257065948E-2</v>
      </c>
      <c r="E29" s="3">
        <v>3</v>
      </c>
      <c r="F29" s="3">
        <v>7</v>
      </c>
      <c r="G29" s="7"/>
      <c r="H29" s="6">
        <f t="shared" si="1"/>
        <v>5</v>
      </c>
      <c r="I29" s="7"/>
      <c r="J29" s="7"/>
      <c r="K29" s="22">
        <f>$D29/$H29</f>
        <v>1.0094212651413189E-2</v>
      </c>
      <c r="L29" s="22">
        <f t="shared" si="12"/>
        <v>1.0094212651413189E-2</v>
      </c>
      <c r="M29" s="22">
        <f t="shared" si="12"/>
        <v>1.0094212651413189E-2</v>
      </c>
      <c r="N29" s="22">
        <f t="shared" si="12"/>
        <v>1.0094212651413189E-2</v>
      </c>
      <c r="O29" s="22">
        <f t="shared" si="12"/>
        <v>1.0094212651413189E-2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 ht="18.75" x14ac:dyDescent="0.25">
      <c r="A30" s="17">
        <v>93082680</v>
      </c>
      <c r="B30" s="14" t="s">
        <v>48</v>
      </c>
      <c r="C30" s="3">
        <v>120</v>
      </c>
      <c r="D30" s="4">
        <f t="shared" si="0"/>
        <v>2.5235531628532972E-3</v>
      </c>
      <c r="E30" s="3">
        <v>8</v>
      </c>
      <c r="F30" s="3">
        <v>8</v>
      </c>
      <c r="G30" s="7"/>
      <c r="H30" s="6">
        <f t="shared" si="1"/>
        <v>1</v>
      </c>
      <c r="I30" s="7"/>
      <c r="J30" s="7"/>
      <c r="K30" s="7"/>
      <c r="L30" s="7"/>
      <c r="M30" s="7"/>
      <c r="N30" s="7"/>
      <c r="O30" s="7"/>
      <c r="P30" s="22">
        <f>$D30/$H30</f>
        <v>2.5235531628532972E-3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ht="18.75" x14ac:dyDescent="0.25">
      <c r="A31" s="17">
        <v>93083117</v>
      </c>
      <c r="B31" s="14" t="s">
        <v>49</v>
      </c>
      <c r="C31" s="3">
        <v>6260</v>
      </c>
      <c r="D31" s="4">
        <f t="shared" si="0"/>
        <v>0.13164535666218036</v>
      </c>
      <c r="E31" s="3">
        <v>12</v>
      </c>
      <c r="F31" s="3">
        <v>25</v>
      </c>
      <c r="G31" s="7"/>
      <c r="H31" s="6">
        <f t="shared" si="1"/>
        <v>14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22">
        <f>$D31/$H31</f>
        <v>9.403239761584312E-3</v>
      </c>
      <c r="U31" s="22">
        <f t="shared" ref="U31:AG31" si="15">$D31/$H31</f>
        <v>9.403239761584312E-3</v>
      </c>
      <c r="V31" s="22">
        <f t="shared" si="15"/>
        <v>9.403239761584312E-3</v>
      </c>
      <c r="W31" s="22">
        <f t="shared" si="15"/>
        <v>9.403239761584312E-3</v>
      </c>
      <c r="X31" s="22">
        <f t="shared" si="15"/>
        <v>9.403239761584312E-3</v>
      </c>
      <c r="Y31" s="22">
        <f t="shared" si="15"/>
        <v>9.403239761584312E-3</v>
      </c>
      <c r="Z31" s="22">
        <f t="shared" si="15"/>
        <v>9.403239761584312E-3</v>
      </c>
      <c r="AA31" s="22">
        <f t="shared" si="15"/>
        <v>9.403239761584312E-3</v>
      </c>
      <c r="AB31" s="22">
        <f t="shared" si="15"/>
        <v>9.403239761584312E-3</v>
      </c>
      <c r="AC31" s="22">
        <f t="shared" si="15"/>
        <v>9.403239761584312E-3</v>
      </c>
      <c r="AD31" s="22">
        <f t="shared" si="15"/>
        <v>9.403239761584312E-3</v>
      </c>
      <c r="AE31" s="22">
        <f t="shared" si="15"/>
        <v>9.403239761584312E-3</v>
      </c>
      <c r="AF31" s="22">
        <f t="shared" si="15"/>
        <v>9.403239761584312E-3</v>
      </c>
      <c r="AG31" s="22">
        <f t="shared" si="15"/>
        <v>9.403239761584312E-3</v>
      </c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 ht="18.75" x14ac:dyDescent="0.25">
      <c r="A32" s="17">
        <v>93083142</v>
      </c>
      <c r="B32" s="14" t="s">
        <v>50</v>
      </c>
      <c r="C32" s="3">
        <v>960</v>
      </c>
      <c r="D32" s="4">
        <f t="shared" si="0"/>
        <v>2.0188425302826378E-2</v>
      </c>
      <c r="E32" s="3">
        <v>26</v>
      </c>
      <c r="F32" s="3">
        <v>27</v>
      </c>
      <c r="G32" s="7"/>
      <c r="H32" s="6">
        <f t="shared" si="1"/>
        <v>2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22">
        <f>$D32/$H32</f>
        <v>1.0094212651413189E-2</v>
      </c>
      <c r="AI32" s="22">
        <f>$D32/$H32</f>
        <v>1.0094212651413189E-2</v>
      </c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1:45" ht="18.75" x14ac:dyDescent="0.25">
      <c r="A33" s="17">
        <v>93083149</v>
      </c>
      <c r="B33" s="14" t="s">
        <v>51</v>
      </c>
      <c r="C33" s="3">
        <v>480</v>
      </c>
      <c r="D33" s="4">
        <f t="shared" si="0"/>
        <v>1.0094212651413189E-2</v>
      </c>
      <c r="E33" s="3">
        <v>28</v>
      </c>
      <c r="F33" s="3">
        <v>29</v>
      </c>
      <c r="G33" s="7"/>
      <c r="H33" s="6">
        <f t="shared" si="1"/>
        <v>2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22">
        <f>$D33/$H33</f>
        <v>5.0471063257065945E-3</v>
      </c>
      <c r="AK33" s="22">
        <f>$D33/$H33</f>
        <v>5.0471063257065945E-3</v>
      </c>
      <c r="AL33" s="7"/>
      <c r="AM33" s="7"/>
      <c r="AN33" s="7"/>
      <c r="AO33" s="7"/>
      <c r="AP33" s="7"/>
      <c r="AQ33" s="7"/>
      <c r="AR33" s="7"/>
      <c r="AS33" s="7"/>
    </row>
    <row r="34" spans="1:45" ht="18.75" x14ac:dyDescent="0.25">
      <c r="A34" s="17">
        <v>93083167</v>
      </c>
      <c r="B34" s="14" t="s">
        <v>52</v>
      </c>
      <c r="C34" s="3">
        <v>48</v>
      </c>
      <c r="D34" s="4">
        <f t="shared" ref="D34:D65" si="16">C34/$C$93</f>
        <v>1.009421265141319E-3</v>
      </c>
      <c r="E34" s="3">
        <v>30</v>
      </c>
      <c r="F34" s="3">
        <v>30</v>
      </c>
      <c r="G34" s="7"/>
      <c r="H34" s="6">
        <f t="shared" si="1"/>
        <v>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22">
        <f>$D34/$H34</f>
        <v>1.009421265141319E-3</v>
      </c>
      <c r="AM34" s="7"/>
      <c r="AN34" s="7"/>
      <c r="AO34" s="7"/>
      <c r="AP34" s="7"/>
      <c r="AQ34" s="7"/>
      <c r="AR34" s="7"/>
      <c r="AS34" s="7"/>
    </row>
    <row r="35" spans="1:45" ht="18.75" x14ac:dyDescent="0.25">
      <c r="A35" s="17">
        <v>93083150</v>
      </c>
      <c r="B35" s="14" t="s">
        <v>53</v>
      </c>
      <c r="C35" s="3">
        <v>270</v>
      </c>
      <c r="D35" s="4">
        <f t="shared" si="16"/>
        <v>5.677994616419919E-3</v>
      </c>
      <c r="E35" s="3">
        <v>31</v>
      </c>
      <c r="F35" s="3">
        <v>31</v>
      </c>
      <c r="G35" s="7"/>
      <c r="H35" s="6">
        <f t="shared" si="1"/>
        <v>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22">
        <f>$D35/$H35</f>
        <v>5.677994616419919E-3</v>
      </c>
      <c r="AN35" s="7"/>
      <c r="AO35" s="7"/>
      <c r="AP35" s="7"/>
      <c r="AQ35" s="7"/>
      <c r="AR35" s="7"/>
      <c r="AS35" s="7"/>
    </row>
    <row r="36" spans="1:45" ht="18.75" x14ac:dyDescent="0.25">
      <c r="A36" s="20">
        <v>93083546</v>
      </c>
      <c r="B36" s="14" t="s">
        <v>54</v>
      </c>
      <c r="C36" s="3">
        <v>60</v>
      </c>
      <c r="D36" s="4">
        <f t="shared" si="16"/>
        <v>1.2617765814266486E-3</v>
      </c>
      <c r="E36" s="3">
        <v>3</v>
      </c>
      <c r="F36" s="3">
        <v>4</v>
      </c>
      <c r="G36" s="7"/>
      <c r="H36" s="6">
        <f t="shared" si="1"/>
        <v>2</v>
      </c>
      <c r="I36" s="7"/>
      <c r="J36" s="7"/>
      <c r="K36" s="22">
        <f>$D36/$H36</f>
        <v>6.3088829071332431E-4</v>
      </c>
      <c r="L36" s="22">
        <f>$D36/$H36</f>
        <v>6.3088829071332431E-4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1:45" ht="18.75" x14ac:dyDescent="0.25">
      <c r="A37" s="17">
        <v>93085868</v>
      </c>
      <c r="B37" s="14" t="s">
        <v>55</v>
      </c>
      <c r="C37" s="3">
        <v>432</v>
      </c>
      <c r="D37" s="4">
        <f t="shared" si="16"/>
        <v>9.0847913862718704E-3</v>
      </c>
      <c r="E37" s="3">
        <v>13</v>
      </c>
      <c r="F37" s="3">
        <v>15</v>
      </c>
      <c r="G37" s="7"/>
      <c r="H37" s="6">
        <f t="shared" si="1"/>
        <v>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22">
        <f>$D37/$H37</f>
        <v>3.028263795423957E-3</v>
      </c>
      <c r="V37" s="22">
        <f t="shared" ref="V37:W37" si="17">$D37/$H37</f>
        <v>3.028263795423957E-3</v>
      </c>
      <c r="W37" s="22">
        <f t="shared" si="17"/>
        <v>3.028263795423957E-3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 ht="18.75" x14ac:dyDescent="0.25">
      <c r="A38" s="17">
        <v>93083152</v>
      </c>
      <c r="B38" s="14" t="s">
        <v>56</v>
      </c>
      <c r="C38" s="3">
        <v>960</v>
      </c>
      <c r="D38" s="4">
        <f t="shared" si="16"/>
        <v>2.0188425302826378E-2</v>
      </c>
      <c r="E38" s="3">
        <v>17</v>
      </c>
      <c r="F38" s="3">
        <v>20</v>
      </c>
      <c r="G38" s="7"/>
      <c r="H38" s="6">
        <f t="shared" si="1"/>
        <v>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22">
        <f>$D38/$H38</f>
        <v>5.0471063257065945E-3</v>
      </c>
      <c r="Z38" s="22">
        <f t="shared" ref="Z38:AB38" si="18">$D38/$H38</f>
        <v>5.0471063257065945E-3</v>
      </c>
      <c r="AA38" s="22">
        <f t="shared" si="18"/>
        <v>5.0471063257065945E-3</v>
      </c>
      <c r="AB38" s="22">
        <f t="shared" si="18"/>
        <v>5.0471063257065945E-3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ht="18.75" x14ac:dyDescent="0.25">
      <c r="A39" s="17">
        <v>93083151</v>
      </c>
      <c r="B39" s="14" t="s">
        <v>57</v>
      </c>
      <c r="C39" s="3">
        <v>432</v>
      </c>
      <c r="D39" s="4">
        <f t="shared" si="16"/>
        <v>9.0847913862718704E-3</v>
      </c>
      <c r="E39" s="3">
        <v>25</v>
      </c>
      <c r="F39" s="3">
        <v>26</v>
      </c>
      <c r="G39" s="7"/>
      <c r="H39" s="6">
        <f t="shared" si="1"/>
        <v>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2">
        <f>$D39/$H39</f>
        <v>4.5423956931359352E-3</v>
      </c>
      <c r="AH39" s="22">
        <f>$D39/$H39</f>
        <v>4.5423956931359352E-3</v>
      </c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 ht="18.75" x14ac:dyDescent="0.25">
      <c r="A40" s="17">
        <v>93082595</v>
      </c>
      <c r="B40" s="14" t="s">
        <v>58</v>
      </c>
      <c r="C40" s="3">
        <v>500</v>
      </c>
      <c r="D40" s="4">
        <f t="shared" si="16"/>
        <v>1.0514804845222072E-2</v>
      </c>
      <c r="E40" s="3">
        <v>4</v>
      </c>
      <c r="F40" s="3">
        <v>7</v>
      </c>
      <c r="G40" s="7"/>
      <c r="H40" s="6">
        <f t="shared" si="1"/>
        <v>4</v>
      </c>
      <c r="I40" s="7"/>
      <c r="J40" s="7"/>
      <c r="K40" s="7"/>
      <c r="L40" s="22">
        <f>$D40/$H40</f>
        <v>2.628701211305518E-3</v>
      </c>
      <c r="M40" s="22">
        <f t="shared" ref="M40:O40" si="19">$D40/$H40</f>
        <v>2.628701211305518E-3</v>
      </c>
      <c r="N40" s="22">
        <f t="shared" si="19"/>
        <v>2.628701211305518E-3</v>
      </c>
      <c r="O40" s="22">
        <f t="shared" si="19"/>
        <v>2.628701211305518E-3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spans="1:45" ht="18.75" x14ac:dyDescent="0.25">
      <c r="A41" s="17">
        <v>93082591</v>
      </c>
      <c r="B41" s="14" t="s">
        <v>59</v>
      </c>
      <c r="C41" s="3">
        <v>504</v>
      </c>
      <c r="D41" s="4">
        <f t="shared" si="16"/>
        <v>1.059892328398385E-2</v>
      </c>
      <c r="E41" s="3" t="s">
        <v>138</v>
      </c>
      <c r="F41" s="3" t="s">
        <v>138</v>
      </c>
      <c r="G41" s="7"/>
      <c r="H41" s="6">
        <v>2</v>
      </c>
      <c r="I41" s="7"/>
      <c r="J41" s="7"/>
      <c r="K41" s="7"/>
      <c r="L41" s="22">
        <f>$D41/$H41</f>
        <v>5.299461641991925E-3</v>
      </c>
      <c r="M41" s="7"/>
      <c r="N41" s="22">
        <f>$D41/$H41</f>
        <v>5.299461641991925E-3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ht="18.75" x14ac:dyDescent="0.25">
      <c r="A42" s="17">
        <v>93082597</v>
      </c>
      <c r="B42" s="14" t="s">
        <v>60</v>
      </c>
      <c r="C42" s="3">
        <v>1000</v>
      </c>
      <c r="D42" s="4">
        <f t="shared" si="16"/>
        <v>2.1029609690444144E-2</v>
      </c>
      <c r="E42" s="3">
        <v>7</v>
      </c>
      <c r="F42" s="3">
        <v>10</v>
      </c>
      <c r="G42" s="7"/>
      <c r="H42" s="6">
        <f t="shared" si="1"/>
        <v>4</v>
      </c>
      <c r="I42" s="7"/>
      <c r="J42" s="7"/>
      <c r="K42" s="7"/>
      <c r="L42" s="7"/>
      <c r="M42" s="7"/>
      <c r="N42" s="7"/>
      <c r="O42" s="22">
        <f>$D42/$H42</f>
        <v>5.257402422611036E-3</v>
      </c>
      <c r="P42" s="22">
        <f t="shared" ref="P42:R42" si="20">$D42/$H42</f>
        <v>5.257402422611036E-3</v>
      </c>
      <c r="Q42" s="22">
        <f t="shared" si="20"/>
        <v>5.257402422611036E-3</v>
      </c>
      <c r="R42" s="22">
        <f t="shared" si="20"/>
        <v>5.257402422611036E-3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1:45" ht="18.75" x14ac:dyDescent="0.25">
      <c r="A43" s="17">
        <v>93082596</v>
      </c>
      <c r="B43" s="14" t="s">
        <v>61</v>
      </c>
      <c r="C43" s="3">
        <v>500</v>
      </c>
      <c r="D43" s="4">
        <f t="shared" si="16"/>
        <v>1.0514804845222072E-2</v>
      </c>
      <c r="E43" s="3">
        <v>7</v>
      </c>
      <c r="F43" s="3">
        <v>8</v>
      </c>
      <c r="G43" s="7"/>
      <c r="H43" s="6">
        <f t="shared" si="1"/>
        <v>2</v>
      </c>
      <c r="I43" s="7"/>
      <c r="J43" s="7"/>
      <c r="K43" s="7"/>
      <c r="L43" s="7"/>
      <c r="M43" s="7"/>
      <c r="N43" s="7"/>
      <c r="O43" s="22">
        <f>$D43/$H43</f>
        <v>5.257402422611036E-3</v>
      </c>
      <c r="P43" s="22">
        <f>$D43/$H43</f>
        <v>5.257402422611036E-3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ht="18.75" x14ac:dyDescent="0.25">
      <c r="A44" s="17">
        <v>93082590</v>
      </c>
      <c r="B44" s="14" t="s">
        <v>62</v>
      </c>
      <c r="C44" s="3">
        <v>500</v>
      </c>
      <c r="D44" s="4">
        <f t="shared" si="16"/>
        <v>1.0514804845222072E-2</v>
      </c>
      <c r="E44" s="3">
        <v>9</v>
      </c>
      <c r="F44" s="3">
        <v>13</v>
      </c>
      <c r="G44" s="7"/>
      <c r="H44" s="6">
        <f t="shared" si="1"/>
        <v>5</v>
      </c>
      <c r="I44" s="7"/>
      <c r="J44" s="7"/>
      <c r="K44" s="7"/>
      <c r="L44" s="7"/>
      <c r="M44" s="7"/>
      <c r="N44" s="7"/>
      <c r="O44" s="7"/>
      <c r="P44" s="7"/>
      <c r="Q44" s="22">
        <f>$D44/$H44</f>
        <v>2.1029609690444142E-3</v>
      </c>
      <c r="R44" s="22">
        <f t="shared" ref="R44:U44" si="21">$D44/$H44</f>
        <v>2.1029609690444142E-3</v>
      </c>
      <c r="S44" s="22">
        <f t="shared" si="21"/>
        <v>2.1029609690444142E-3</v>
      </c>
      <c r="T44" s="22">
        <f t="shared" si="21"/>
        <v>2.1029609690444142E-3</v>
      </c>
      <c r="U44" s="22">
        <f t="shared" si="21"/>
        <v>2.1029609690444142E-3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ht="18.75" x14ac:dyDescent="0.25">
      <c r="A45" s="17">
        <v>93082593</v>
      </c>
      <c r="B45" s="14" t="s">
        <v>63</v>
      </c>
      <c r="C45" s="3">
        <v>840</v>
      </c>
      <c r="D45" s="4">
        <f t="shared" si="16"/>
        <v>1.7664872139973083E-2</v>
      </c>
      <c r="E45" s="3">
        <v>13</v>
      </c>
      <c r="F45" s="3">
        <v>19</v>
      </c>
      <c r="G45" s="7"/>
      <c r="H45" s="6">
        <f t="shared" si="1"/>
        <v>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22">
        <f>$D45/$H45</f>
        <v>2.5235531628532977E-3</v>
      </c>
      <c r="V45" s="22">
        <f t="shared" ref="V45:AA45" si="22">$D45/$H45</f>
        <v>2.5235531628532977E-3</v>
      </c>
      <c r="W45" s="22">
        <f t="shared" si="22"/>
        <v>2.5235531628532977E-3</v>
      </c>
      <c r="X45" s="22">
        <f t="shared" si="22"/>
        <v>2.5235531628532977E-3</v>
      </c>
      <c r="Y45" s="22">
        <f t="shared" si="22"/>
        <v>2.5235531628532977E-3</v>
      </c>
      <c r="Z45" s="22">
        <f t="shared" si="22"/>
        <v>2.5235531628532977E-3</v>
      </c>
      <c r="AA45" s="22">
        <f t="shared" si="22"/>
        <v>2.5235531628532977E-3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1:45" ht="18.75" x14ac:dyDescent="0.25">
      <c r="A46" s="17">
        <v>93082592</v>
      </c>
      <c r="B46" s="14" t="s">
        <v>64</v>
      </c>
      <c r="C46" s="3">
        <v>250</v>
      </c>
      <c r="D46" s="4">
        <f t="shared" si="16"/>
        <v>5.257402422611036E-3</v>
      </c>
      <c r="E46" s="3">
        <v>21</v>
      </c>
      <c r="F46" s="3">
        <v>22</v>
      </c>
      <c r="G46" s="7"/>
      <c r="H46" s="6">
        <f t="shared" si="1"/>
        <v>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22">
        <f>$D46/$H46</f>
        <v>2.628701211305518E-3</v>
      </c>
      <c r="AD46" s="22">
        <f>$D46/$H46</f>
        <v>2.628701211305518E-3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ht="18.75" x14ac:dyDescent="0.25">
      <c r="A47" s="17">
        <v>93082598</v>
      </c>
      <c r="B47" s="14" t="s">
        <v>65</v>
      </c>
      <c r="C47" s="3">
        <v>400</v>
      </c>
      <c r="D47" s="4">
        <f t="shared" si="16"/>
        <v>8.4118438761776586E-3</v>
      </c>
      <c r="E47" s="3">
        <v>29</v>
      </c>
      <c r="F47" s="3">
        <v>32</v>
      </c>
      <c r="G47" s="7"/>
      <c r="H47" s="6">
        <f t="shared" si="1"/>
        <v>4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22">
        <f>$D47/$H47</f>
        <v>2.1029609690444147E-3</v>
      </c>
      <c r="AL47" s="22">
        <f t="shared" ref="AL47:AN47" si="23">$D47/$H47</f>
        <v>2.1029609690444147E-3</v>
      </c>
      <c r="AM47" s="22">
        <f t="shared" si="23"/>
        <v>2.1029609690444147E-3</v>
      </c>
      <c r="AN47" s="22">
        <f t="shared" si="23"/>
        <v>2.1029609690444147E-3</v>
      </c>
      <c r="AO47" s="7"/>
      <c r="AP47" s="7"/>
      <c r="AQ47" s="7"/>
      <c r="AR47" s="7"/>
      <c r="AS47" s="7"/>
    </row>
    <row r="48" spans="1:45" ht="18.75" x14ac:dyDescent="0.25">
      <c r="A48" s="17">
        <v>93084443</v>
      </c>
      <c r="B48" s="14" t="s">
        <v>66</v>
      </c>
      <c r="C48" s="3">
        <v>792</v>
      </c>
      <c r="D48" s="4">
        <f t="shared" si="16"/>
        <v>1.6655450874831765E-2</v>
      </c>
      <c r="E48" s="3">
        <v>5</v>
      </c>
      <c r="F48" s="3">
        <v>10</v>
      </c>
      <c r="G48" s="7"/>
      <c r="H48" s="6">
        <f t="shared" si="1"/>
        <v>6</v>
      </c>
      <c r="I48" s="7"/>
      <c r="J48" s="7"/>
      <c r="K48" s="7"/>
      <c r="L48" s="7"/>
      <c r="M48" s="22">
        <f>$D48/$H48</f>
        <v>2.7759084791386273E-3</v>
      </c>
      <c r="N48" s="22">
        <f t="shared" ref="N48:R48" si="24">$D48/$H48</f>
        <v>2.7759084791386273E-3</v>
      </c>
      <c r="O48" s="22">
        <f t="shared" si="24"/>
        <v>2.7759084791386273E-3</v>
      </c>
      <c r="P48" s="22">
        <f t="shared" si="24"/>
        <v>2.7759084791386273E-3</v>
      </c>
      <c r="Q48" s="22">
        <f t="shared" si="24"/>
        <v>2.7759084791386273E-3</v>
      </c>
      <c r="R48" s="22">
        <f t="shared" si="24"/>
        <v>2.7759084791386273E-3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ht="18.75" x14ac:dyDescent="0.25">
      <c r="A49" s="17">
        <v>93084153</v>
      </c>
      <c r="B49" s="14" t="s">
        <v>67</v>
      </c>
      <c r="C49" s="3">
        <v>24</v>
      </c>
      <c r="D49" s="4">
        <f t="shared" si="16"/>
        <v>5.0471063257065949E-4</v>
      </c>
      <c r="E49" s="3" t="s">
        <v>138</v>
      </c>
      <c r="F49" s="3" t="s">
        <v>138</v>
      </c>
      <c r="G49" s="7"/>
      <c r="H49" s="6">
        <v>2</v>
      </c>
      <c r="I49" s="7"/>
      <c r="J49" s="7"/>
      <c r="K49" s="22">
        <f>$D49/$H49</f>
        <v>2.5235531628532975E-4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22">
        <f>$D49/$H49</f>
        <v>2.5235531628532975E-4</v>
      </c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8.75" x14ac:dyDescent="0.25">
      <c r="A50" s="17">
        <v>93081197</v>
      </c>
      <c r="B50" s="14" t="s">
        <v>68</v>
      </c>
      <c r="C50" s="3">
        <v>60</v>
      </c>
      <c r="D50" s="4">
        <f t="shared" si="16"/>
        <v>1.2617765814266486E-3</v>
      </c>
      <c r="E50" s="3" t="s">
        <v>138</v>
      </c>
      <c r="F50" s="3" t="s">
        <v>138</v>
      </c>
      <c r="G50" s="7"/>
      <c r="H50" s="6">
        <v>2</v>
      </c>
      <c r="I50" s="7"/>
      <c r="J50" s="7"/>
      <c r="K50" s="22">
        <f>$D50/$H50</f>
        <v>6.3088829071332431E-4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22">
        <f>$D50/$H50</f>
        <v>6.3088829071332431E-4</v>
      </c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8.75" x14ac:dyDescent="0.25">
      <c r="A51" s="20">
        <v>93085087</v>
      </c>
      <c r="B51" s="14" t="s">
        <v>69</v>
      </c>
      <c r="C51" s="3">
        <v>360</v>
      </c>
      <c r="D51" s="4">
        <f t="shared" si="16"/>
        <v>7.5706594885598926E-3</v>
      </c>
      <c r="E51" s="3">
        <v>4</v>
      </c>
      <c r="F51" s="3">
        <v>24</v>
      </c>
      <c r="G51" s="7"/>
      <c r="H51" s="6">
        <f t="shared" si="1"/>
        <v>21</v>
      </c>
      <c r="I51" s="7"/>
      <c r="J51" s="7"/>
      <c r="K51" s="7"/>
      <c r="L51" s="22">
        <f>$D51/$H51</f>
        <v>3.605075946933282E-4</v>
      </c>
      <c r="M51" s="22">
        <f t="shared" ref="M51:AF52" si="25">$D51/$H51</f>
        <v>3.605075946933282E-4</v>
      </c>
      <c r="N51" s="22">
        <f t="shared" si="25"/>
        <v>3.605075946933282E-4</v>
      </c>
      <c r="O51" s="22">
        <f t="shared" si="25"/>
        <v>3.605075946933282E-4</v>
      </c>
      <c r="P51" s="22">
        <f t="shared" si="25"/>
        <v>3.605075946933282E-4</v>
      </c>
      <c r="Q51" s="22">
        <f t="shared" si="25"/>
        <v>3.605075946933282E-4</v>
      </c>
      <c r="R51" s="22">
        <f t="shared" si="25"/>
        <v>3.605075946933282E-4</v>
      </c>
      <c r="S51" s="22">
        <f t="shared" si="25"/>
        <v>3.605075946933282E-4</v>
      </c>
      <c r="T51" s="22">
        <f t="shared" si="25"/>
        <v>3.605075946933282E-4</v>
      </c>
      <c r="U51" s="22">
        <f t="shared" si="25"/>
        <v>3.605075946933282E-4</v>
      </c>
      <c r="V51" s="22">
        <f t="shared" si="25"/>
        <v>3.605075946933282E-4</v>
      </c>
      <c r="W51" s="22">
        <f t="shared" si="25"/>
        <v>3.605075946933282E-4</v>
      </c>
      <c r="X51" s="22">
        <f t="shared" si="25"/>
        <v>3.605075946933282E-4</v>
      </c>
      <c r="Y51" s="22">
        <f t="shared" si="25"/>
        <v>3.605075946933282E-4</v>
      </c>
      <c r="Z51" s="22">
        <f t="shared" si="25"/>
        <v>3.605075946933282E-4</v>
      </c>
      <c r="AA51" s="22">
        <f t="shared" si="25"/>
        <v>3.605075946933282E-4</v>
      </c>
      <c r="AB51" s="22">
        <f t="shared" si="25"/>
        <v>3.605075946933282E-4</v>
      </c>
      <c r="AC51" s="22">
        <f t="shared" si="25"/>
        <v>3.605075946933282E-4</v>
      </c>
      <c r="AD51" s="22">
        <f t="shared" si="25"/>
        <v>3.605075946933282E-4</v>
      </c>
      <c r="AE51" s="22">
        <f t="shared" si="25"/>
        <v>3.605075946933282E-4</v>
      </c>
      <c r="AF51" s="22">
        <f t="shared" si="25"/>
        <v>3.605075946933282E-4</v>
      </c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8.75" x14ac:dyDescent="0.25">
      <c r="A52" s="17">
        <v>93082602</v>
      </c>
      <c r="B52" s="14" t="s">
        <v>70</v>
      </c>
      <c r="C52" s="3">
        <v>400</v>
      </c>
      <c r="D52" s="4">
        <f t="shared" si="16"/>
        <v>8.4118438761776586E-3</v>
      </c>
      <c r="E52" s="3">
        <v>14</v>
      </c>
      <c r="F52" s="3">
        <v>18</v>
      </c>
      <c r="G52" s="7"/>
      <c r="H52" s="6">
        <f t="shared" si="1"/>
        <v>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22">
        <f>$D52/$H52</f>
        <v>1.6823687752355316E-3</v>
      </c>
      <c r="W52" s="22">
        <f t="shared" si="25"/>
        <v>1.6823687752355316E-3</v>
      </c>
      <c r="X52" s="22">
        <f t="shared" si="25"/>
        <v>1.6823687752355316E-3</v>
      </c>
      <c r="Y52" s="22">
        <f t="shared" si="25"/>
        <v>1.6823687752355316E-3</v>
      </c>
      <c r="Z52" s="22">
        <f t="shared" si="25"/>
        <v>1.6823687752355316E-3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8.75" x14ac:dyDescent="0.25">
      <c r="A53" s="17">
        <v>93082604</v>
      </c>
      <c r="B53" s="14" t="s">
        <v>71</v>
      </c>
      <c r="C53" s="3">
        <v>400</v>
      </c>
      <c r="D53" s="4">
        <f t="shared" si="16"/>
        <v>8.4118438761776586E-3</v>
      </c>
      <c r="E53" s="3">
        <v>21</v>
      </c>
      <c r="F53" s="3">
        <v>24</v>
      </c>
      <c r="G53" s="7"/>
      <c r="H53" s="6">
        <f t="shared" si="1"/>
        <v>4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22">
        <f>$D53/$H53</f>
        <v>2.1029609690444147E-3</v>
      </c>
      <c r="AD53" s="22">
        <f t="shared" ref="AD53:AF53" si="26">$D53/$H53</f>
        <v>2.1029609690444147E-3</v>
      </c>
      <c r="AE53" s="22">
        <f t="shared" si="26"/>
        <v>2.1029609690444147E-3</v>
      </c>
      <c r="AF53" s="22">
        <f t="shared" si="26"/>
        <v>2.1029609690444147E-3</v>
      </c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8.75" x14ac:dyDescent="0.25">
      <c r="A54" s="17">
        <v>93082603</v>
      </c>
      <c r="B54" s="14" t="s">
        <v>72</v>
      </c>
      <c r="C54" s="3">
        <v>500</v>
      </c>
      <c r="D54" s="4">
        <f t="shared" si="16"/>
        <v>1.0514804845222072E-2</v>
      </c>
      <c r="E54" s="3">
        <v>25</v>
      </c>
      <c r="F54" s="3">
        <v>28</v>
      </c>
      <c r="G54" s="7"/>
      <c r="H54" s="6">
        <f t="shared" si="1"/>
        <v>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22">
        <f>$D54/$H54</f>
        <v>2.628701211305518E-3</v>
      </c>
      <c r="AH54" s="22">
        <f t="shared" ref="AH54:AJ54" si="27">$D54/$H54</f>
        <v>2.628701211305518E-3</v>
      </c>
      <c r="AI54" s="22">
        <f t="shared" si="27"/>
        <v>2.628701211305518E-3</v>
      </c>
      <c r="AJ54" s="22">
        <f t="shared" si="27"/>
        <v>2.628701211305518E-3</v>
      </c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8.75" x14ac:dyDescent="0.25">
      <c r="A55" s="17">
        <v>93083385</v>
      </c>
      <c r="B55" s="14" t="s">
        <v>73</v>
      </c>
      <c r="C55" s="3">
        <v>1060</v>
      </c>
      <c r="D55" s="4">
        <f t="shared" si="16"/>
        <v>2.2291386271870793E-2</v>
      </c>
      <c r="E55" s="3">
        <v>4</v>
      </c>
      <c r="F55" s="3">
        <v>15</v>
      </c>
      <c r="G55" s="7"/>
      <c r="H55" s="6">
        <f t="shared" si="1"/>
        <v>12</v>
      </c>
      <c r="I55" s="7"/>
      <c r="J55" s="7"/>
      <c r="K55" s="7"/>
      <c r="L55" s="22">
        <f>$D55/$H55</f>
        <v>1.8576155226558994E-3</v>
      </c>
      <c r="M55" s="22">
        <f t="shared" ref="M55:W57" si="28">$D55/$H55</f>
        <v>1.8576155226558994E-3</v>
      </c>
      <c r="N55" s="22">
        <f t="shared" si="28"/>
        <v>1.8576155226558994E-3</v>
      </c>
      <c r="O55" s="22">
        <f t="shared" si="28"/>
        <v>1.8576155226558994E-3</v>
      </c>
      <c r="P55" s="22">
        <f t="shared" si="28"/>
        <v>1.8576155226558994E-3</v>
      </c>
      <c r="Q55" s="22">
        <f t="shared" si="28"/>
        <v>1.8576155226558994E-3</v>
      </c>
      <c r="R55" s="22">
        <f t="shared" si="28"/>
        <v>1.8576155226558994E-3</v>
      </c>
      <c r="S55" s="22">
        <f t="shared" si="28"/>
        <v>1.8576155226558994E-3</v>
      </c>
      <c r="T55" s="22">
        <f t="shared" si="28"/>
        <v>1.8576155226558994E-3</v>
      </c>
      <c r="U55" s="22">
        <f t="shared" si="28"/>
        <v>1.8576155226558994E-3</v>
      </c>
      <c r="V55" s="22">
        <f t="shared" si="28"/>
        <v>1.8576155226558994E-3</v>
      </c>
      <c r="W55" s="22">
        <f t="shared" si="28"/>
        <v>1.8576155226558994E-3</v>
      </c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8.75" x14ac:dyDescent="0.25">
      <c r="A56" s="17">
        <v>93085122</v>
      </c>
      <c r="B56" s="14" t="s">
        <v>74</v>
      </c>
      <c r="C56" s="3">
        <v>800</v>
      </c>
      <c r="D56" s="4">
        <f t="shared" si="16"/>
        <v>1.6823687752355317E-2</v>
      </c>
      <c r="E56" s="3">
        <v>4</v>
      </c>
      <c r="F56" s="3">
        <v>9</v>
      </c>
      <c r="G56" s="7"/>
      <c r="H56" s="6">
        <f t="shared" si="1"/>
        <v>6</v>
      </c>
      <c r="I56" s="7"/>
      <c r="J56" s="7"/>
      <c r="K56" s="7"/>
      <c r="L56" s="22">
        <f>$D56/$H56</f>
        <v>2.8039479587258862E-3</v>
      </c>
      <c r="M56" s="22">
        <f t="shared" si="28"/>
        <v>2.8039479587258862E-3</v>
      </c>
      <c r="N56" s="22">
        <f t="shared" si="28"/>
        <v>2.8039479587258862E-3</v>
      </c>
      <c r="O56" s="22">
        <f t="shared" si="28"/>
        <v>2.8039479587258862E-3</v>
      </c>
      <c r="P56" s="22">
        <f t="shared" si="28"/>
        <v>2.8039479587258862E-3</v>
      </c>
      <c r="Q56" s="22">
        <f t="shared" si="28"/>
        <v>2.8039479587258862E-3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8.75" x14ac:dyDescent="0.25">
      <c r="A57" s="17">
        <v>93081783</v>
      </c>
      <c r="B57" s="14" t="s">
        <v>75</v>
      </c>
      <c r="C57" s="3">
        <v>1080</v>
      </c>
      <c r="D57" s="4">
        <f t="shared" si="16"/>
        <v>2.2711978465679676E-2</v>
      </c>
      <c r="E57" s="3">
        <v>4</v>
      </c>
      <c r="F57" s="3">
        <v>9</v>
      </c>
      <c r="G57" s="7"/>
      <c r="H57" s="6">
        <f t="shared" si="1"/>
        <v>6</v>
      </c>
      <c r="I57" s="7"/>
      <c r="J57" s="7"/>
      <c r="K57" s="7"/>
      <c r="L57" s="22">
        <f>$D57/$H57</f>
        <v>3.7853297442799459E-3</v>
      </c>
      <c r="M57" s="22">
        <f t="shared" si="28"/>
        <v>3.7853297442799459E-3</v>
      </c>
      <c r="N57" s="22">
        <f t="shared" si="28"/>
        <v>3.7853297442799459E-3</v>
      </c>
      <c r="O57" s="22">
        <f t="shared" si="28"/>
        <v>3.7853297442799459E-3</v>
      </c>
      <c r="P57" s="22">
        <f t="shared" si="28"/>
        <v>3.7853297442799459E-3</v>
      </c>
      <c r="Q57" s="22">
        <f t="shared" si="28"/>
        <v>3.7853297442799459E-3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8.75" x14ac:dyDescent="0.25">
      <c r="A58" s="17">
        <v>93083731</v>
      </c>
      <c r="B58" s="14" t="s">
        <v>76</v>
      </c>
      <c r="C58" s="3">
        <v>1080</v>
      </c>
      <c r="D58" s="4">
        <f t="shared" si="16"/>
        <v>2.2711978465679676E-2</v>
      </c>
      <c r="E58" s="3">
        <v>21</v>
      </c>
      <c r="F58" s="3">
        <v>26</v>
      </c>
      <c r="G58" s="7"/>
      <c r="H58" s="6">
        <f t="shared" si="1"/>
        <v>6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22">
        <f>$D58/$H58</f>
        <v>3.7853297442799459E-3</v>
      </c>
      <c r="AD58" s="22">
        <f t="shared" ref="AD58:AH58" si="29">$D58/$H58</f>
        <v>3.7853297442799459E-3</v>
      </c>
      <c r="AE58" s="22">
        <f t="shared" si="29"/>
        <v>3.7853297442799459E-3</v>
      </c>
      <c r="AF58" s="22">
        <f t="shared" si="29"/>
        <v>3.7853297442799459E-3</v>
      </c>
      <c r="AG58" s="22">
        <f t="shared" si="29"/>
        <v>3.7853297442799459E-3</v>
      </c>
      <c r="AH58" s="22">
        <f t="shared" si="29"/>
        <v>3.7853297442799459E-3</v>
      </c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8.75" x14ac:dyDescent="0.25">
      <c r="A59" s="17">
        <v>93084875</v>
      </c>
      <c r="B59" s="14" t="s">
        <v>77</v>
      </c>
      <c r="C59" s="3">
        <v>432</v>
      </c>
      <c r="D59" s="4">
        <f t="shared" si="16"/>
        <v>9.0847913862718704E-3</v>
      </c>
      <c r="E59" s="3">
        <v>25</v>
      </c>
      <c r="F59" s="3">
        <v>26</v>
      </c>
      <c r="G59" s="7"/>
      <c r="H59" s="6">
        <f t="shared" si="1"/>
        <v>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22">
        <f>$D59/$H59</f>
        <v>4.5423956931359352E-3</v>
      </c>
      <c r="AH59" s="22">
        <f>$D59/$H59</f>
        <v>4.5423956931359352E-3</v>
      </c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8.75" x14ac:dyDescent="0.25">
      <c r="A60" s="17">
        <v>93078452</v>
      </c>
      <c r="B60" s="14" t="s">
        <v>78</v>
      </c>
      <c r="C60" s="3">
        <v>800</v>
      </c>
      <c r="D60" s="4">
        <f t="shared" si="16"/>
        <v>1.6823687752355317E-2</v>
      </c>
      <c r="E60" s="3">
        <v>11</v>
      </c>
      <c r="F60" s="3">
        <v>18</v>
      </c>
      <c r="G60" s="7"/>
      <c r="H60" s="6">
        <f t="shared" si="1"/>
        <v>8</v>
      </c>
      <c r="I60" s="7"/>
      <c r="J60" s="7"/>
      <c r="K60" s="7"/>
      <c r="L60" s="7"/>
      <c r="M60" s="7"/>
      <c r="N60" s="7"/>
      <c r="O60" s="7"/>
      <c r="P60" s="7"/>
      <c r="Q60" s="7"/>
      <c r="R60" s="19"/>
      <c r="S60" s="22">
        <f t="shared" ref="S60:Z61" si="30">$D60/$H60</f>
        <v>2.1029609690444147E-3</v>
      </c>
      <c r="T60" s="22">
        <f t="shared" si="30"/>
        <v>2.1029609690444147E-3</v>
      </c>
      <c r="U60" s="22">
        <f t="shared" si="30"/>
        <v>2.1029609690444147E-3</v>
      </c>
      <c r="V60" s="22">
        <f t="shared" si="30"/>
        <v>2.1029609690444147E-3</v>
      </c>
      <c r="W60" s="22">
        <f t="shared" si="30"/>
        <v>2.1029609690444147E-3</v>
      </c>
      <c r="X60" s="22">
        <f t="shared" si="30"/>
        <v>2.1029609690444147E-3</v>
      </c>
      <c r="Y60" s="22">
        <f t="shared" si="30"/>
        <v>2.1029609690444147E-3</v>
      </c>
      <c r="Z60" s="22">
        <f t="shared" si="30"/>
        <v>2.1029609690444147E-3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8.75" x14ac:dyDescent="0.25">
      <c r="A61" s="17">
        <v>93078559</v>
      </c>
      <c r="B61" s="14" t="s">
        <v>79</v>
      </c>
      <c r="C61" s="3">
        <v>60</v>
      </c>
      <c r="D61" s="4">
        <f t="shared" si="16"/>
        <v>1.2617765814266486E-3</v>
      </c>
      <c r="E61" s="3">
        <v>12</v>
      </c>
      <c r="F61" s="3">
        <v>14</v>
      </c>
      <c r="G61" s="7"/>
      <c r="H61" s="6">
        <f t="shared" si="1"/>
        <v>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22">
        <f>$D61/$H61</f>
        <v>4.2059219380888286E-4</v>
      </c>
      <c r="U61" s="22">
        <f t="shared" si="30"/>
        <v>4.2059219380888286E-4</v>
      </c>
      <c r="V61" s="22">
        <f t="shared" si="30"/>
        <v>4.2059219380888286E-4</v>
      </c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8.75" x14ac:dyDescent="0.25">
      <c r="A62" s="17">
        <v>93085026</v>
      </c>
      <c r="B62" s="14" t="s">
        <v>80</v>
      </c>
      <c r="C62" s="3">
        <v>36</v>
      </c>
      <c r="D62" s="4">
        <f t="shared" si="16"/>
        <v>7.5706594885598924E-4</v>
      </c>
      <c r="E62" s="3">
        <v>15</v>
      </c>
      <c r="F62" s="3">
        <v>15</v>
      </c>
      <c r="G62" s="7"/>
      <c r="H62" s="6">
        <f t="shared" si="1"/>
        <v>1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22">
        <f>$D62/$H62</f>
        <v>7.5706594885598924E-4</v>
      </c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8.75" x14ac:dyDescent="0.25">
      <c r="A63" s="17">
        <v>93086353</v>
      </c>
      <c r="B63" s="14" t="s">
        <v>81</v>
      </c>
      <c r="C63" s="3">
        <v>32</v>
      </c>
      <c r="D63" s="4">
        <f t="shared" si="16"/>
        <v>6.7294751009421266E-4</v>
      </c>
      <c r="E63" s="3">
        <v>18</v>
      </c>
      <c r="F63" s="3">
        <v>18</v>
      </c>
      <c r="G63" s="7"/>
      <c r="H63" s="6">
        <f t="shared" si="1"/>
        <v>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22">
        <f>$D63/$H63</f>
        <v>6.7294751009421266E-4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8.75" x14ac:dyDescent="0.25">
      <c r="A64" s="17">
        <v>93085988</v>
      </c>
      <c r="B64" s="14" t="s">
        <v>82</v>
      </c>
      <c r="C64" s="3">
        <v>16</v>
      </c>
      <c r="D64" s="4">
        <f t="shared" si="16"/>
        <v>3.3647375504710633E-4</v>
      </c>
      <c r="E64" s="3">
        <v>19</v>
      </c>
      <c r="F64" s="3">
        <v>19</v>
      </c>
      <c r="G64" s="7"/>
      <c r="H64" s="6">
        <f t="shared" si="1"/>
        <v>1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22">
        <f>$D64/$H64</f>
        <v>3.3647375504710633E-4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18.75" x14ac:dyDescent="0.25">
      <c r="A65" s="17">
        <v>93081196</v>
      </c>
      <c r="B65" s="14" t="s">
        <v>83</v>
      </c>
      <c r="C65" s="3">
        <v>18</v>
      </c>
      <c r="D65" s="4">
        <f t="shared" si="16"/>
        <v>3.7853297442799462E-4</v>
      </c>
      <c r="E65" s="3">
        <v>20</v>
      </c>
      <c r="F65" s="3">
        <v>20</v>
      </c>
      <c r="G65" s="7"/>
      <c r="H65" s="6">
        <f t="shared" si="1"/>
        <v>1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22">
        <f>$D65/$H65</f>
        <v>3.7853297442799462E-4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8.75" x14ac:dyDescent="0.25">
      <c r="A66" s="17">
        <v>93076942</v>
      </c>
      <c r="B66" s="14" t="s">
        <v>84</v>
      </c>
      <c r="C66" s="3">
        <v>216</v>
      </c>
      <c r="D66" s="4">
        <f t="shared" ref="D66:D92" si="31">C66/$C$93</f>
        <v>4.5423956931359352E-3</v>
      </c>
      <c r="E66" s="3">
        <v>4</v>
      </c>
      <c r="F66" s="3">
        <v>16</v>
      </c>
      <c r="G66" s="7"/>
      <c r="H66" s="6">
        <f t="shared" si="1"/>
        <v>13</v>
      </c>
      <c r="I66" s="7"/>
      <c r="J66" s="7"/>
      <c r="K66" s="7"/>
      <c r="L66" s="22">
        <f>$D66/$H66</f>
        <v>3.4941505331814889E-4</v>
      </c>
      <c r="M66" s="22">
        <f t="shared" ref="M66:X66" si="32">$D66/$H66</f>
        <v>3.4941505331814889E-4</v>
      </c>
      <c r="N66" s="22">
        <f t="shared" si="32"/>
        <v>3.4941505331814889E-4</v>
      </c>
      <c r="O66" s="22">
        <f t="shared" si="32"/>
        <v>3.4941505331814889E-4</v>
      </c>
      <c r="P66" s="22">
        <f t="shared" si="32"/>
        <v>3.4941505331814889E-4</v>
      </c>
      <c r="Q66" s="22">
        <f t="shared" si="32"/>
        <v>3.4941505331814889E-4</v>
      </c>
      <c r="R66" s="22">
        <f t="shared" si="32"/>
        <v>3.4941505331814889E-4</v>
      </c>
      <c r="S66" s="22">
        <f t="shared" si="32"/>
        <v>3.4941505331814889E-4</v>
      </c>
      <c r="T66" s="22">
        <f t="shared" si="32"/>
        <v>3.4941505331814889E-4</v>
      </c>
      <c r="U66" s="22">
        <f t="shared" si="32"/>
        <v>3.4941505331814889E-4</v>
      </c>
      <c r="V66" s="22">
        <f t="shared" si="32"/>
        <v>3.4941505331814889E-4</v>
      </c>
      <c r="W66" s="22">
        <f t="shared" si="32"/>
        <v>3.4941505331814889E-4</v>
      </c>
      <c r="X66" s="22">
        <f t="shared" si="32"/>
        <v>3.4941505331814889E-4</v>
      </c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ht="18.75" x14ac:dyDescent="0.25">
      <c r="A67" s="17">
        <v>93084517</v>
      </c>
      <c r="B67" s="14" t="s">
        <v>85</v>
      </c>
      <c r="C67" s="3">
        <v>900</v>
      </c>
      <c r="D67" s="4">
        <f t="shared" si="31"/>
        <v>1.8926648721399732E-2</v>
      </c>
      <c r="E67" s="3">
        <v>18</v>
      </c>
      <c r="F67" s="3">
        <v>25</v>
      </c>
      <c r="G67" s="7"/>
      <c r="H67" s="6">
        <f t="shared" ref="H67:H92" si="33">F67-E67+1</f>
        <v>8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22">
        <f>$D67/$H67</f>
        <v>2.3658310901749665E-3</v>
      </c>
      <c r="AA67" s="22">
        <f t="shared" ref="AA67:AG68" si="34">$D67/$H67</f>
        <v>2.3658310901749665E-3</v>
      </c>
      <c r="AB67" s="22">
        <f t="shared" si="34"/>
        <v>2.3658310901749665E-3</v>
      </c>
      <c r="AC67" s="22">
        <f t="shared" si="34"/>
        <v>2.3658310901749665E-3</v>
      </c>
      <c r="AD67" s="22">
        <f t="shared" si="34"/>
        <v>2.3658310901749665E-3</v>
      </c>
      <c r="AE67" s="22">
        <f t="shared" si="34"/>
        <v>2.3658310901749665E-3</v>
      </c>
      <c r="AF67" s="22">
        <f t="shared" si="34"/>
        <v>2.3658310901749665E-3</v>
      </c>
      <c r="AG67" s="22">
        <f t="shared" si="34"/>
        <v>2.3658310901749665E-3</v>
      </c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ht="18.75" x14ac:dyDescent="0.25">
      <c r="A68" s="17">
        <v>93084693</v>
      </c>
      <c r="B68" s="14" t="s">
        <v>86</v>
      </c>
      <c r="C68" s="3">
        <v>600</v>
      </c>
      <c r="D68" s="4">
        <f t="shared" si="31"/>
        <v>1.2617765814266487E-2</v>
      </c>
      <c r="E68" s="3">
        <v>18</v>
      </c>
      <c r="F68" s="3">
        <v>21</v>
      </c>
      <c r="G68" s="7"/>
      <c r="H68" s="6">
        <f t="shared" si="33"/>
        <v>4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22">
        <f>$D68/$H68</f>
        <v>3.1544414535666218E-3</v>
      </c>
      <c r="AA68" s="22">
        <f t="shared" si="34"/>
        <v>3.1544414535666218E-3</v>
      </c>
      <c r="AB68" s="22">
        <f t="shared" si="34"/>
        <v>3.1544414535666218E-3</v>
      </c>
      <c r="AC68" s="22">
        <f t="shared" si="34"/>
        <v>3.1544414535666218E-3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ht="18.75" x14ac:dyDescent="0.25">
      <c r="A69" s="17">
        <v>93084512</v>
      </c>
      <c r="B69" s="14" t="s">
        <v>87</v>
      </c>
      <c r="C69" s="3">
        <v>12</v>
      </c>
      <c r="D69" s="4">
        <f t="shared" si="31"/>
        <v>2.5235531628532975E-4</v>
      </c>
      <c r="E69" s="3">
        <v>33</v>
      </c>
      <c r="F69" s="3">
        <v>33</v>
      </c>
      <c r="G69" s="7"/>
      <c r="H69" s="6">
        <f t="shared" si="33"/>
        <v>1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22">
        <f>$D69/$H69</f>
        <v>2.5235531628532975E-4</v>
      </c>
      <c r="AP69" s="7"/>
      <c r="AQ69" s="7"/>
      <c r="AR69" s="7"/>
      <c r="AS69" s="7"/>
    </row>
    <row r="70" spans="1:45" ht="18.75" x14ac:dyDescent="0.25">
      <c r="A70" s="17">
        <v>93078761</v>
      </c>
      <c r="B70" s="14" t="s">
        <v>88</v>
      </c>
      <c r="C70" s="3">
        <v>1620</v>
      </c>
      <c r="D70" s="4">
        <f t="shared" si="31"/>
        <v>3.4067967698519518E-2</v>
      </c>
      <c r="E70" s="3">
        <v>7</v>
      </c>
      <c r="F70" s="3">
        <v>19</v>
      </c>
      <c r="G70" s="7"/>
      <c r="H70" s="6">
        <f t="shared" si="33"/>
        <v>13</v>
      </c>
      <c r="I70" s="7"/>
      <c r="J70" s="7"/>
      <c r="K70" s="7"/>
      <c r="L70" s="7"/>
      <c r="M70" s="7"/>
      <c r="N70" s="7"/>
      <c r="O70" s="22">
        <f>$D70/$H70</f>
        <v>2.6206128998861166E-3</v>
      </c>
      <c r="P70" s="22">
        <f t="shared" ref="P70:AA70" si="35">$D70/$H70</f>
        <v>2.6206128998861166E-3</v>
      </c>
      <c r="Q70" s="22">
        <f t="shared" si="35"/>
        <v>2.6206128998861166E-3</v>
      </c>
      <c r="R70" s="22">
        <f t="shared" si="35"/>
        <v>2.6206128998861166E-3</v>
      </c>
      <c r="S70" s="22">
        <f t="shared" si="35"/>
        <v>2.6206128998861166E-3</v>
      </c>
      <c r="T70" s="22">
        <f t="shared" si="35"/>
        <v>2.6206128998861166E-3</v>
      </c>
      <c r="U70" s="22">
        <f t="shared" si="35"/>
        <v>2.6206128998861166E-3</v>
      </c>
      <c r="V70" s="22">
        <f t="shared" si="35"/>
        <v>2.6206128998861166E-3</v>
      </c>
      <c r="W70" s="22">
        <f t="shared" si="35"/>
        <v>2.6206128998861166E-3</v>
      </c>
      <c r="X70" s="22">
        <f t="shared" si="35"/>
        <v>2.6206128998861166E-3</v>
      </c>
      <c r="Y70" s="22">
        <f t="shared" si="35"/>
        <v>2.6206128998861166E-3</v>
      </c>
      <c r="Z70" s="22">
        <f t="shared" si="35"/>
        <v>2.6206128998861166E-3</v>
      </c>
      <c r="AA70" s="22">
        <f t="shared" si="35"/>
        <v>2.6206128998861166E-3</v>
      </c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ht="18.75" x14ac:dyDescent="0.25">
      <c r="A71" s="17">
        <v>93087590</v>
      </c>
      <c r="B71" s="14" t="s">
        <v>89</v>
      </c>
      <c r="C71" s="3">
        <v>600</v>
      </c>
      <c r="D71" s="4">
        <f t="shared" si="31"/>
        <v>1.2617765814266487E-2</v>
      </c>
      <c r="E71" s="3">
        <v>21</v>
      </c>
      <c r="F71" s="3">
        <v>28</v>
      </c>
      <c r="G71" s="7"/>
      <c r="H71" s="6">
        <f t="shared" si="33"/>
        <v>8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22">
        <f>$D71/$H71</f>
        <v>1.5772207267833109E-3</v>
      </c>
      <c r="AD71" s="22">
        <f t="shared" ref="AD71:AJ72" si="36">$D71/$H71</f>
        <v>1.5772207267833109E-3</v>
      </c>
      <c r="AE71" s="22">
        <f t="shared" si="36"/>
        <v>1.5772207267833109E-3</v>
      </c>
      <c r="AF71" s="22">
        <f t="shared" si="36"/>
        <v>1.5772207267833109E-3</v>
      </c>
      <c r="AG71" s="22">
        <f t="shared" si="36"/>
        <v>1.5772207267833109E-3</v>
      </c>
      <c r="AH71" s="22">
        <f t="shared" si="36"/>
        <v>1.5772207267833109E-3</v>
      </c>
      <c r="AI71" s="22">
        <f t="shared" si="36"/>
        <v>1.5772207267833109E-3</v>
      </c>
      <c r="AJ71" s="22">
        <f t="shared" si="36"/>
        <v>1.5772207267833109E-3</v>
      </c>
      <c r="AK71" s="7"/>
      <c r="AL71" s="7"/>
      <c r="AM71" s="7"/>
      <c r="AN71" s="7"/>
      <c r="AO71" s="7"/>
      <c r="AP71" s="7"/>
      <c r="AQ71" s="7"/>
      <c r="AR71" s="7"/>
      <c r="AS71" s="7"/>
    </row>
    <row r="72" spans="1:45" ht="18.75" x14ac:dyDescent="0.25">
      <c r="A72" s="17">
        <v>93084694</v>
      </c>
      <c r="B72" s="14" t="s">
        <v>90</v>
      </c>
      <c r="C72" s="3">
        <v>600</v>
      </c>
      <c r="D72" s="4">
        <f t="shared" si="31"/>
        <v>1.2617765814266487E-2</v>
      </c>
      <c r="E72" s="3">
        <v>21</v>
      </c>
      <c r="F72" s="3">
        <v>24</v>
      </c>
      <c r="G72" s="7"/>
      <c r="H72" s="6">
        <f t="shared" si="33"/>
        <v>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22">
        <f>$D72/$H72</f>
        <v>3.1544414535666218E-3</v>
      </c>
      <c r="AD72" s="22">
        <f t="shared" si="36"/>
        <v>3.1544414535666218E-3</v>
      </c>
      <c r="AE72" s="22">
        <f t="shared" si="36"/>
        <v>3.1544414535666218E-3</v>
      </c>
      <c r="AF72" s="22">
        <f t="shared" si="36"/>
        <v>3.1544414535666218E-3</v>
      </c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ht="18.75" x14ac:dyDescent="0.25">
      <c r="A73" s="17">
        <v>93084829</v>
      </c>
      <c r="B73" s="14" t="s">
        <v>91</v>
      </c>
      <c r="C73" s="3">
        <v>18</v>
      </c>
      <c r="D73" s="4">
        <f t="shared" si="31"/>
        <v>3.7853297442799462E-4</v>
      </c>
      <c r="E73" s="3">
        <v>33</v>
      </c>
      <c r="F73" s="3">
        <v>33</v>
      </c>
      <c r="G73" s="7"/>
      <c r="H73" s="6">
        <f t="shared" si="33"/>
        <v>1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22">
        <f>$D73/$H73</f>
        <v>3.7853297442799462E-4</v>
      </c>
      <c r="AP73" s="7"/>
      <c r="AQ73" s="7"/>
      <c r="AR73" s="7"/>
      <c r="AS73" s="7"/>
    </row>
    <row r="74" spans="1:45" ht="18.75" x14ac:dyDescent="0.25">
      <c r="A74" s="17">
        <v>93083354</v>
      </c>
      <c r="B74" s="14" t="s">
        <v>92</v>
      </c>
      <c r="C74" s="3">
        <v>50</v>
      </c>
      <c r="D74" s="4">
        <f t="shared" si="31"/>
        <v>1.0514804845222073E-3</v>
      </c>
      <c r="E74" s="3">
        <v>12</v>
      </c>
      <c r="F74" s="3">
        <v>12</v>
      </c>
      <c r="G74" s="7"/>
      <c r="H74" s="6">
        <f t="shared" si="33"/>
        <v>1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22">
        <f>$D74/$H74</f>
        <v>1.0514804845222073E-3</v>
      </c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ht="18.75" x14ac:dyDescent="0.25">
      <c r="A75" s="17">
        <v>93068361</v>
      </c>
      <c r="B75" s="14" t="s">
        <v>93</v>
      </c>
      <c r="C75" s="3">
        <v>4</v>
      </c>
      <c r="D75" s="4">
        <f t="shared" si="31"/>
        <v>8.4118438761776582E-5</v>
      </c>
      <c r="E75" s="3">
        <v>13</v>
      </c>
      <c r="F75" s="3">
        <v>13</v>
      </c>
      <c r="G75" s="7"/>
      <c r="H75" s="6">
        <f t="shared" si="33"/>
        <v>1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22">
        <f>$D75/$H75</f>
        <v>8.4118438761776582E-5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spans="1:45" ht="18.75" x14ac:dyDescent="0.25">
      <c r="A76" s="17">
        <v>93078933</v>
      </c>
      <c r="B76" s="14" t="s">
        <v>94</v>
      </c>
      <c r="C76" s="3">
        <v>4</v>
      </c>
      <c r="D76" s="4">
        <f t="shared" si="31"/>
        <v>8.4118438761776582E-5</v>
      </c>
      <c r="E76" s="3">
        <v>13</v>
      </c>
      <c r="F76" s="3">
        <v>13</v>
      </c>
      <c r="G76" s="7"/>
      <c r="H76" s="6">
        <f t="shared" si="33"/>
        <v>1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22">
        <f>$D76/$H76</f>
        <v>8.4118438761776582E-5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spans="1:45" ht="18.75" x14ac:dyDescent="0.25">
      <c r="A77" s="17">
        <v>93083353</v>
      </c>
      <c r="B77" s="14" t="s">
        <v>95</v>
      </c>
      <c r="C77" s="3">
        <v>45</v>
      </c>
      <c r="D77" s="4">
        <f t="shared" si="31"/>
        <v>9.4633243606998658E-4</v>
      </c>
      <c r="E77" s="3">
        <v>13</v>
      </c>
      <c r="F77" s="3">
        <v>13</v>
      </c>
      <c r="G77" s="7"/>
      <c r="H77" s="6">
        <f t="shared" si="33"/>
        <v>1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22">
        <f>$D77/$H77</f>
        <v>9.4633243606998658E-4</v>
      </c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spans="1:45" ht="18.75" x14ac:dyDescent="0.25">
      <c r="A78" s="17">
        <v>93072684</v>
      </c>
      <c r="B78" s="14" t="s">
        <v>96</v>
      </c>
      <c r="C78" s="3">
        <v>300</v>
      </c>
      <c r="D78" s="4">
        <f t="shared" si="31"/>
        <v>6.3088829071332436E-3</v>
      </c>
      <c r="E78" s="3">
        <v>6</v>
      </c>
      <c r="F78" s="3">
        <v>8</v>
      </c>
      <c r="G78" s="7"/>
      <c r="H78" s="6">
        <f t="shared" si="33"/>
        <v>3</v>
      </c>
      <c r="I78" s="7"/>
      <c r="J78" s="7"/>
      <c r="K78" s="7"/>
      <c r="L78" s="7"/>
      <c r="M78" s="7"/>
      <c r="N78" s="22">
        <f>$D78/$H78</f>
        <v>2.1029609690444147E-3</v>
      </c>
      <c r="O78" s="22">
        <f t="shared" ref="O78:P78" si="37">$D78/$H78</f>
        <v>2.1029609690444147E-3</v>
      </c>
      <c r="P78" s="22">
        <f t="shared" si="37"/>
        <v>2.1029609690444147E-3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spans="1:45" ht="18.75" x14ac:dyDescent="0.25">
      <c r="A79" s="17">
        <v>93083355</v>
      </c>
      <c r="B79" s="14" t="s">
        <v>97</v>
      </c>
      <c r="C79" s="3">
        <v>50</v>
      </c>
      <c r="D79" s="4">
        <f t="shared" si="31"/>
        <v>1.0514804845222073E-3</v>
      </c>
      <c r="E79" s="3">
        <v>10</v>
      </c>
      <c r="F79" s="3">
        <v>10</v>
      </c>
      <c r="G79" s="7"/>
      <c r="H79" s="6">
        <f t="shared" si="33"/>
        <v>1</v>
      </c>
      <c r="I79" s="7"/>
      <c r="J79" s="7"/>
      <c r="K79" s="7"/>
      <c r="L79" s="7"/>
      <c r="M79" s="7"/>
      <c r="N79" s="7"/>
      <c r="O79" s="7"/>
      <c r="P79" s="7"/>
      <c r="Q79" s="7"/>
      <c r="R79" s="22">
        <f>$D79/$H79</f>
        <v>1.0514804845222073E-3</v>
      </c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spans="1:45" ht="18.75" x14ac:dyDescent="0.25">
      <c r="A80" s="17">
        <v>93083358</v>
      </c>
      <c r="B80" s="14" t="s">
        <v>98</v>
      </c>
      <c r="C80" s="3">
        <v>45</v>
      </c>
      <c r="D80" s="4">
        <f t="shared" si="31"/>
        <v>9.4633243606998658E-4</v>
      </c>
      <c r="E80" s="3">
        <v>11</v>
      </c>
      <c r="F80" s="3">
        <v>11</v>
      </c>
      <c r="G80" s="7"/>
      <c r="H80" s="6">
        <f t="shared" si="33"/>
        <v>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22">
        <f>$D80/$H80</f>
        <v>9.4633243606998658E-4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spans="1:45" ht="18.75" x14ac:dyDescent="0.25">
      <c r="A81" s="17">
        <v>93087272</v>
      </c>
      <c r="B81" s="14" t="s">
        <v>99</v>
      </c>
      <c r="C81" s="3">
        <v>720</v>
      </c>
      <c r="D81" s="4">
        <f t="shared" si="31"/>
        <v>1.5141318977119785E-2</v>
      </c>
      <c r="E81" s="3">
        <v>10</v>
      </c>
      <c r="F81" s="3">
        <v>14</v>
      </c>
      <c r="G81" s="7"/>
      <c r="H81" s="6">
        <f t="shared" si="33"/>
        <v>5</v>
      </c>
      <c r="I81" s="7"/>
      <c r="J81" s="7"/>
      <c r="K81" s="7"/>
      <c r="L81" s="7"/>
      <c r="M81" s="7"/>
      <c r="N81" s="7"/>
      <c r="O81" s="7"/>
      <c r="P81" s="7"/>
      <c r="Q81" s="7"/>
      <c r="R81" s="22">
        <f>$D81/$H81</f>
        <v>3.028263795423957E-3</v>
      </c>
      <c r="S81" s="22">
        <f t="shared" ref="S81:V81" si="38">$D81/$H81</f>
        <v>3.028263795423957E-3</v>
      </c>
      <c r="T81" s="22">
        <f t="shared" si="38"/>
        <v>3.028263795423957E-3</v>
      </c>
      <c r="U81" s="22">
        <f t="shared" si="38"/>
        <v>3.028263795423957E-3</v>
      </c>
      <c r="V81" s="22">
        <f t="shared" si="38"/>
        <v>3.028263795423957E-3</v>
      </c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spans="1:45" ht="18.75" x14ac:dyDescent="0.25">
      <c r="A82" s="17">
        <v>93087274</v>
      </c>
      <c r="B82" s="14" t="s">
        <v>100</v>
      </c>
      <c r="C82" s="3">
        <v>720</v>
      </c>
      <c r="D82" s="4">
        <f t="shared" si="31"/>
        <v>1.5141318977119785E-2</v>
      </c>
      <c r="E82" s="3">
        <v>15</v>
      </c>
      <c r="F82" s="3">
        <v>19</v>
      </c>
      <c r="G82" s="7"/>
      <c r="H82" s="6">
        <f t="shared" si="33"/>
        <v>5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22">
        <f>$D82/$H82</f>
        <v>3.028263795423957E-3</v>
      </c>
      <c r="X82" s="22">
        <f t="shared" ref="X82:AA82" si="39">$D82/$H82</f>
        <v>3.028263795423957E-3</v>
      </c>
      <c r="Y82" s="22">
        <f t="shared" si="39"/>
        <v>3.028263795423957E-3</v>
      </c>
      <c r="Z82" s="22">
        <f t="shared" si="39"/>
        <v>3.028263795423957E-3</v>
      </c>
      <c r="AA82" s="22">
        <f t="shared" si="39"/>
        <v>3.028263795423957E-3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spans="1:45" ht="18.75" x14ac:dyDescent="0.25">
      <c r="A83" s="17">
        <v>93087275</v>
      </c>
      <c r="B83" s="14" t="s">
        <v>101</v>
      </c>
      <c r="C83" s="3">
        <v>720</v>
      </c>
      <c r="D83" s="4">
        <f t="shared" si="31"/>
        <v>1.5141318977119785E-2</v>
      </c>
      <c r="E83" s="3">
        <v>20</v>
      </c>
      <c r="F83" s="3">
        <v>24</v>
      </c>
      <c r="G83" s="7"/>
      <c r="H83" s="6">
        <f t="shared" si="33"/>
        <v>5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22">
        <f>$D83/$H83</f>
        <v>3.028263795423957E-3</v>
      </c>
      <c r="AC83" s="22">
        <f t="shared" ref="AC83:AF83" si="40">$D83/$H83</f>
        <v>3.028263795423957E-3</v>
      </c>
      <c r="AD83" s="22">
        <f t="shared" si="40"/>
        <v>3.028263795423957E-3</v>
      </c>
      <c r="AE83" s="22">
        <f t="shared" si="40"/>
        <v>3.028263795423957E-3</v>
      </c>
      <c r="AF83" s="22">
        <f t="shared" si="40"/>
        <v>3.028263795423957E-3</v>
      </c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spans="1:45" ht="18.75" x14ac:dyDescent="0.25">
      <c r="A84" s="17">
        <v>93084250</v>
      </c>
      <c r="B84" s="14" t="s">
        <v>102</v>
      </c>
      <c r="C84" s="3">
        <v>360</v>
      </c>
      <c r="D84" s="4">
        <f t="shared" si="31"/>
        <v>7.5706594885598926E-3</v>
      </c>
      <c r="E84" s="3">
        <v>9</v>
      </c>
      <c r="F84" s="3">
        <v>12</v>
      </c>
      <c r="G84" s="7"/>
      <c r="H84" s="6">
        <f t="shared" si="33"/>
        <v>4</v>
      </c>
      <c r="I84" s="7"/>
      <c r="J84" s="7"/>
      <c r="K84" s="7"/>
      <c r="L84" s="7"/>
      <c r="M84" s="7"/>
      <c r="N84" s="7"/>
      <c r="O84" s="7"/>
      <c r="P84" s="7"/>
      <c r="Q84" s="22">
        <f>$D84/$H84</f>
        <v>1.8926648721399732E-3</v>
      </c>
      <c r="R84" s="22">
        <f t="shared" ref="R84:T84" si="41">$D84/$H84</f>
        <v>1.8926648721399732E-3</v>
      </c>
      <c r="S84" s="22">
        <f t="shared" si="41"/>
        <v>1.8926648721399732E-3</v>
      </c>
      <c r="T84" s="22">
        <f t="shared" si="41"/>
        <v>1.8926648721399732E-3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spans="1:45" ht="18.75" x14ac:dyDescent="0.25">
      <c r="A85" s="17">
        <v>93085863</v>
      </c>
      <c r="B85" s="14" t="s">
        <v>103</v>
      </c>
      <c r="C85" s="3">
        <v>36</v>
      </c>
      <c r="D85" s="4">
        <f t="shared" si="31"/>
        <v>7.5706594885598924E-4</v>
      </c>
      <c r="E85" s="3">
        <v>31</v>
      </c>
      <c r="F85" s="3">
        <v>31</v>
      </c>
      <c r="G85" s="7"/>
      <c r="H85" s="6">
        <f t="shared" si="33"/>
        <v>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22">
        <f>$D85/$H85</f>
        <v>7.5706594885598924E-4</v>
      </c>
      <c r="AN85" s="7"/>
      <c r="AO85" s="7"/>
      <c r="AP85" s="7"/>
      <c r="AQ85" s="7"/>
      <c r="AR85" s="7"/>
      <c r="AS85" s="7"/>
    </row>
    <row r="86" spans="1:45" ht="18.75" x14ac:dyDescent="0.25">
      <c r="A86" s="17">
        <v>93082585</v>
      </c>
      <c r="B86" s="14" t="s">
        <v>104</v>
      </c>
      <c r="C86" s="3">
        <v>192</v>
      </c>
      <c r="D86" s="4">
        <f t="shared" si="31"/>
        <v>4.0376850605652759E-3</v>
      </c>
      <c r="E86" s="3">
        <v>28</v>
      </c>
      <c r="F86" s="3">
        <v>29</v>
      </c>
      <c r="G86" s="7"/>
      <c r="H86" s="6">
        <f t="shared" si="33"/>
        <v>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22">
        <f>$D86/$H86</f>
        <v>2.018842530282638E-3</v>
      </c>
      <c r="AK86" s="22">
        <f>$D86/$H86</f>
        <v>2.018842530282638E-3</v>
      </c>
      <c r="AL86" s="7"/>
      <c r="AM86" s="7"/>
      <c r="AN86" s="7"/>
      <c r="AO86" s="7"/>
      <c r="AP86" s="7"/>
      <c r="AQ86" s="7"/>
      <c r="AR86" s="7"/>
      <c r="AS86" s="7"/>
    </row>
    <row r="87" spans="1:45" ht="18.75" x14ac:dyDescent="0.25">
      <c r="A87" s="17">
        <v>93082581</v>
      </c>
      <c r="B87" s="14" t="s">
        <v>105</v>
      </c>
      <c r="C87" s="3">
        <v>500</v>
      </c>
      <c r="D87" s="4">
        <f t="shared" si="31"/>
        <v>1.0514804845222072E-2</v>
      </c>
      <c r="E87" s="3">
        <v>28</v>
      </c>
      <c r="F87" s="3">
        <v>29</v>
      </c>
      <c r="G87" s="7"/>
      <c r="H87" s="6">
        <f t="shared" si="33"/>
        <v>2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22">
        <f>$D87/$H87</f>
        <v>5.257402422611036E-3</v>
      </c>
      <c r="AK87" s="22">
        <f>$D87/$H87</f>
        <v>5.257402422611036E-3</v>
      </c>
      <c r="AL87" s="7"/>
      <c r="AM87" s="7"/>
      <c r="AN87" s="7"/>
      <c r="AO87" s="7"/>
      <c r="AP87" s="7"/>
      <c r="AQ87" s="7"/>
      <c r="AR87" s="7"/>
      <c r="AS87" s="7"/>
    </row>
    <row r="88" spans="1:45" ht="18.75" x14ac:dyDescent="0.25">
      <c r="A88" s="17">
        <v>93082586</v>
      </c>
      <c r="B88" s="14" t="s">
        <v>106</v>
      </c>
      <c r="C88" s="3">
        <v>144</v>
      </c>
      <c r="D88" s="4">
        <f t="shared" si="31"/>
        <v>3.028263795423957E-3</v>
      </c>
      <c r="E88" s="3" t="s">
        <v>138</v>
      </c>
      <c r="F88" s="3" t="s">
        <v>138</v>
      </c>
      <c r="G88" s="7"/>
      <c r="H88" s="6">
        <v>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22">
        <f>$D88/$H88</f>
        <v>1.5141318977119785E-3</v>
      </c>
      <c r="AL88" s="7"/>
      <c r="AM88" s="7"/>
      <c r="AN88" s="22">
        <f>$D88/$H88</f>
        <v>1.5141318977119785E-3</v>
      </c>
      <c r="AO88" s="7"/>
      <c r="AP88" s="7"/>
      <c r="AQ88" s="7"/>
      <c r="AR88" s="7"/>
      <c r="AS88" s="7"/>
    </row>
    <row r="89" spans="1:45" ht="18.75" x14ac:dyDescent="0.25">
      <c r="A89" s="17">
        <v>93085864</v>
      </c>
      <c r="B89" s="14" t="s">
        <v>107</v>
      </c>
      <c r="C89" s="3">
        <v>33</v>
      </c>
      <c r="D89" s="4">
        <f t="shared" si="31"/>
        <v>6.9397711978465683E-4</v>
      </c>
      <c r="E89" s="3" t="s">
        <v>138</v>
      </c>
      <c r="F89" s="3" t="s">
        <v>138</v>
      </c>
      <c r="G89" s="7"/>
      <c r="H89" s="6">
        <v>2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22">
        <f>$D89/$H89</f>
        <v>3.4698855989232841E-4</v>
      </c>
      <c r="AM89" s="7"/>
      <c r="AN89" s="22">
        <f>$D89/$H89</f>
        <v>3.4698855989232841E-4</v>
      </c>
      <c r="AO89" s="7"/>
      <c r="AP89" s="7"/>
      <c r="AQ89" s="7"/>
      <c r="AR89" s="7"/>
      <c r="AS89" s="7"/>
    </row>
    <row r="90" spans="1:45" ht="18.75" x14ac:dyDescent="0.25">
      <c r="A90" s="17">
        <v>93083038</v>
      </c>
      <c r="B90" s="14" t="s">
        <v>108</v>
      </c>
      <c r="C90" s="3">
        <v>480</v>
      </c>
      <c r="D90" s="4">
        <f t="shared" si="31"/>
        <v>1.0094212651413189E-2</v>
      </c>
      <c r="E90" s="3">
        <v>12</v>
      </c>
      <c r="F90" s="3">
        <v>16</v>
      </c>
      <c r="G90" s="7"/>
      <c r="H90" s="6">
        <f t="shared" si="33"/>
        <v>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22">
        <f>$D90/$H90</f>
        <v>2.018842530282638E-3</v>
      </c>
      <c r="U90" s="22">
        <f t="shared" ref="U90:X90" si="42">$D90/$H90</f>
        <v>2.018842530282638E-3</v>
      </c>
      <c r="V90" s="22">
        <f t="shared" si="42"/>
        <v>2.018842530282638E-3</v>
      </c>
      <c r="W90" s="22">
        <f t="shared" si="42"/>
        <v>2.018842530282638E-3</v>
      </c>
      <c r="X90" s="22">
        <f t="shared" si="42"/>
        <v>2.018842530282638E-3</v>
      </c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spans="1:45" ht="18.75" x14ac:dyDescent="0.25">
      <c r="A91" s="17">
        <v>93087239</v>
      </c>
      <c r="B91" s="14" t="s">
        <v>109</v>
      </c>
      <c r="C91" s="3">
        <v>200</v>
      </c>
      <c r="D91" s="4">
        <f t="shared" si="31"/>
        <v>4.2059219380888293E-3</v>
      </c>
      <c r="E91" s="3" t="s">
        <v>138</v>
      </c>
      <c r="F91" s="3" t="s">
        <v>138</v>
      </c>
      <c r="G91" s="7"/>
      <c r="H91" s="6">
        <v>3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22">
        <f>$D91/$H91</f>
        <v>1.4019739793629431E-3</v>
      </c>
      <c r="U91" s="22">
        <f>$D91/$H91</f>
        <v>1.4019739793629431E-3</v>
      </c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>
        <f>$D91/$H91</f>
        <v>1.4019739793629431E-3</v>
      </c>
      <c r="AM91" s="7"/>
      <c r="AN91" s="7"/>
      <c r="AO91" s="7"/>
      <c r="AP91" s="7"/>
      <c r="AQ91" s="7"/>
      <c r="AR91" s="7"/>
      <c r="AS91" s="7"/>
    </row>
    <row r="92" spans="1:45" ht="19.5" thickBot="1" x14ac:dyDescent="0.3">
      <c r="A92" s="17">
        <v>93087243</v>
      </c>
      <c r="B92" s="14" t="s">
        <v>110</v>
      </c>
      <c r="C92" s="3">
        <v>300</v>
      </c>
      <c r="D92" s="4">
        <f t="shared" si="31"/>
        <v>6.3088829071332436E-3</v>
      </c>
      <c r="E92" s="3">
        <v>28</v>
      </c>
      <c r="F92" s="3">
        <v>29</v>
      </c>
      <c r="G92" s="7"/>
      <c r="H92" s="6">
        <f t="shared" si="33"/>
        <v>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22">
        <f>$D92/$H92</f>
        <v>3.1544414535666218E-3</v>
      </c>
      <c r="AK92" s="22">
        <f>$D92/$H92</f>
        <v>3.1544414535666218E-3</v>
      </c>
      <c r="AL92" s="7"/>
      <c r="AM92" s="7"/>
      <c r="AN92" s="7"/>
      <c r="AO92" s="7"/>
      <c r="AP92" s="7"/>
      <c r="AQ92" s="7"/>
      <c r="AR92" s="7"/>
      <c r="AS92" s="7"/>
    </row>
    <row r="93" spans="1:45" ht="21.75" thickBot="1" x14ac:dyDescent="0.3">
      <c r="C93" s="24">
        <f>SUM(C2:C92)</f>
        <v>47552</v>
      </c>
      <c r="D93" s="23">
        <f>SUM(D2:D92)</f>
        <v>0.99999999999999933</v>
      </c>
      <c r="G93" s="23">
        <f>SUMPRODUCT(G2:G92,D2:D92)</f>
        <v>0</v>
      </c>
      <c r="H93" s="8" t="s">
        <v>27</v>
      </c>
      <c r="I93" s="9">
        <f t="shared" ref="I93:AS93" si="43">SUM(I2:I92)</f>
        <v>1.802537973466641E-3</v>
      </c>
      <c r="J93" s="9">
        <f t="shared" si="43"/>
        <v>7.73288790617189E-3</v>
      </c>
      <c r="K93" s="9">
        <f t="shared" si="43"/>
        <v>2.7579582051528554E-2</v>
      </c>
      <c r="L93" s="9">
        <f t="shared" si="43"/>
        <v>4.3865435610262321E-2</v>
      </c>
      <c r="M93" s="9">
        <f t="shared" si="43"/>
        <v>4.2348499764591617E-2</v>
      </c>
      <c r="N93" s="9">
        <f t="shared" si="43"/>
        <v>5.0003277691913282E-2</v>
      </c>
      <c r="O93" s="9">
        <f t="shared" si="43"/>
        <v>5.7586878478744219E-2</v>
      </c>
      <c r="P93" s="9">
        <f t="shared" si="43"/>
        <v>4.0372440550140755E-2</v>
      </c>
      <c r="Q93" s="9">
        <f t="shared" si="43"/>
        <v>3.6979663520082431E-2</v>
      </c>
      <c r="R93" s="9">
        <f t="shared" si="43"/>
        <v>2.9212727674411725E-2</v>
      </c>
      <c r="S93" s="9">
        <f t="shared" si="43"/>
        <v>2.2467480366201765E-2</v>
      </c>
      <c r="T93" s="9">
        <f t="shared" si="43"/>
        <v>3.4029760056005019E-2</v>
      </c>
      <c r="U93" s="9">
        <f t="shared" si="43"/>
        <v>3.7752000971213631E-2</v>
      </c>
      <c r="V93" s="9">
        <f t="shared" si="43"/>
        <v>3.5319576117018921E-2</v>
      </c>
      <c r="W93" s="9">
        <f t="shared" si="43"/>
        <v>3.4058800945577533E-2</v>
      </c>
      <c r="X93" s="9">
        <f t="shared" si="43"/>
        <v>3.4245263484832797E-2</v>
      </c>
      <c r="Y93" s="9">
        <f t="shared" si="43"/>
        <v>3.9363546951030129E-2</v>
      </c>
      <c r="Z93" s="9">
        <f t="shared" si="43"/>
        <v>4.4654296326150297E-2</v>
      </c>
      <c r="AA93" s="9">
        <f t="shared" si="43"/>
        <v>3.8513650296540615E-2</v>
      </c>
      <c r="AB93" s="9">
        <f t="shared" si="43"/>
        <v>3.3411543453182084E-2</v>
      </c>
      <c r="AC93" s="9">
        <f t="shared" si="43"/>
        <v>4.3001045472024622E-2</v>
      </c>
      <c r="AD93" s="9">
        <f t="shared" si="43"/>
        <v>3.3537721111324748E-2</v>
      </c>
      <c r="AE93" s="9">
        <f t="shared" si="43"/>
        <v>3.0909019900019229E-2</v>
      </c>
      <c r="AF93" s="9">
        <f t="shared" si="43"/>
        <v>3.0909019900019229E-2</v>
      </c>
      <c r="AG93" s="9">
        <f t="shared" si="43"/>
        <v>3.2414139107863872E-2</v>
      </c>
      <c r="AH93" s="9">
        <f t="shared" si="43"/>
        <v>3.9669855156059732E-2</v>
      </c>
      <c r="AI93" s="9">
        <f t="shared" si="43"/>
        <v>2.5916490418509262E-2</v>
      </c>
      <c r="AJ93" s="9">
        <f t="shared" si="43"/>
        <v>2.3729411010703069E-2</v>
      </c>
      <c r="AK93" s="9">
        <f t="shared" si="43"/>
        <v>2.17235868102288E-2</v>
      </c>
      <c r="AL93" s="9">
        <f t="shared" si="43"/>
        <v>7.4900459847465229E-3</v>
      </c>
      <c r="AM93" s="9">
        <f t="shared" si="43"/>
        <v>1.1166722745625841E-2</v>
      </c>
      <c r="AN93" s="9">
        <f t="shared" si="43"/>
        <v>6.5927826379542391E-3</v>
      </c>
      <c r="AO93" s="9">
        <f t="shared" si="43"/>
        <v>1.1355989232839838E-3</v>
      </c>
      <c r="AP93" s="9">
        <f t="shared" si="43"/>
        <v>5.0471063257065949E-4</v>
      </c>
      <c r="AQ93" s="9">
        <f t="shared" si="43"/>
        <v>0</v>
      </c>
      <c r="AR93" s="9">
        <f t="shared" si="43"/>
        <v>0</v>
      </c>
      <c r="AS93" s="9">
        <f t="shared" si="43"/>
        <v>0</v>
      </c>
    </row>
    <row r="94" spans="1:45" ht="21.75" thickBot="1" x14ac:dyDescent="0.3">
      <c r="H94" s="10" t="s">
        <v>26</v>
      </c>
      <c r="I94" s="11">
        <f>I93</f>
        <v>1.802537973466641E-3</v>
      </c>
      <c r="J94" s="11">
        <f>J93+I94</f>
        <v>9.5354258796385306E-3</v>
      </c>
      <c r="K94" s="11">
        <f t="shared" ref="K94:Q94" si="44">K93+J94</f>
        <v>3.7115007931167086E-2</v>
      </c>
      <c r="L94" s="11">
        <f t="shared" si="44"/>
        <v>8.0980443541429414E-2</v>
      </c>
      <c r="M94" s="11">
        <f t="shared" si="44"/>
        <v>0.12332894330602104</v>
      </c>
      <c r="N94" s="11">
        <f t="shared" si="44"/>
        <v>0.17333222099793433</v>
      </c>
      <c r="O94" s="11">
        <f t="shared" si="44"/>
        <v>0.23091909947667855</v>
      </c>
      <c r="P94" s="11">
        <f t="shared" si="44"/>
        <v>0.27129154002681932</v>
      </c>
      <c r="Q94" s="11">
        <f t="shared" si="44"/>
        <v>0.30827120354690174</v>
      </c>
      <c r="R94" s="11">
        <f t="shared" ref="R94" si="45">R93+Q94</f>
        <v>0.33748393122131348</v>
      </c>
      <c r="S94" s="11">
        <f t="shared" ref="S94" si="46">S93+R94</f>
        <v>0.35995141158751526</v>
      </c>
      <c r="T94" s="11">
        <f t="shared" ref="T94" si="47">T93+S94</f>
        <v>0.39398117164352026</v>
      </c>
      <c r="U94" s="11">
        <f t="shared" ref="U94" si="48">U93+T94</f>
        <v>0.43173317261473387</v>
      </c>
      <c r="V94" s="11">
        <f t="shared" ref="V94" si="49">V93+U94</f>
        <v>0.46705274873175279</v>
      </c>
      <c r="W94" s="11">
        <f t="shared" ref="W94" si="50">W93+V94</f>
        <v>0.50111154967733029</v>
      </c>
      <c r="X94" s="11">
        <f t="shared" ref="X94" si="51">X93+W94</f>
        <v>0.5353568131621631</v>
      </c>
      <c r="Y94" s="11">
        <f t="shared" ref="Y94" si="52">Y93+X94</f>
        <v>0.57472036011319327</v>
      </c>
      <c r="Z94" s="11">
        <f t="shared" ref="Z94" si="53">Z93+Y94</f>
        <v>0.61937465643934353</v>
      </c>
      <c r="AA94" s="11">
        <f t="shared" ref="AA94" si="54">AA93+Z94</f>
        <v>0.65788830673588417</v>
      </c>
      <c r="AB94" s="11">
        <f t="shared" ref="AB94" si="55">AB93+AA94</f>
        <v>0.69129985018906626</v>
      </c>
      <c r="AC94" s="11">
        <f t="shared" ref="AC94" si="56">AC93+AB94</f>
        <v>0.73430089566109091</v>
      </c>
      <c r="AD94" s="11">
        <f t="shared" ref="AD94" si="57">AD93+AC94</f>
        <v>0.76783861677241561</v>
      </c>
      <c r="AE94" s="11">
        <f t="shared" ref="AE94" si="58">AE93+AD94</f>
        <v>0.79874763667243487</v>
      </c>
      <c r="AF94" s="11">
        <f t="shared" ref="AF94" si="59">AF93+AE94</f>
        <v>0.82965665657245413</v>
      </c>
      <c r="AG94" s="11">
        <f t="shared" ref="AG94" si="60">AG93+AF94</f>
        <v>0.86207079568031797</v>
      </c>
      <c r="AH94" s="11">
        <f t="shared" ref="AH94" si="61">AH93+AG94</f>
        <v>0.90174065083637767</v>
      </c>
      <c r="AI94" s="11">
        <f t="shared" ref="AI94" si="62">AI93+AH94</f>
        <v>0.92765714125488696</v>
      </c>
      <c r="AJ94" s="11">
        <f t="shared" ref="AJ94" si="63">AJ93+AI94</f>
        <v>0.95138655226558999</v>
      </c>
      <c r="AK94" s="11">
        <f t="shared" ref="AK94" si="64">AK93+AJ94</f>
        <v>0.97311013907581878</v>
      </c>
      <c r="AL94" s="11">
        <f t="shared" ref="AL94" si="65">AL93+AK94</f>
        <v>0.98060018506056534</v>
      </c>
      <c r="AM94" s="11">
        <f t="shared" ref="AM94" si="66">AM93+AL94</f>
        <v>0.99176690780619114</v>
      </c>
      <c r="AN94" s="11">
        <f t="shared" ref="AN94" si="67">AN93+AM94</f>
        <v>0.99835969044414541</v>
      </c>
      <c r="AO94" s="11">
        <f t="shared" ref="AO94" si="68">AO93+AN94</f>
        <v>0.99949528936742937</v>
      </c>
      <c r="AP94" s="11">
        <f>AP93+AO94</f>
        <v>1</v>
      </c>
      <c r="AQ94" s="11">
        <f t="shared" ref="AQ94" si="69">AQ93+AP94</f>
        <v>1</v>
      </c>
      <c r="AR94" s="11">
        <f t="shared" ref="AR94" si="70">AR93+AQ94</f>
        <v>1</v>
      </c>
      <c r="AS94" s="11">
        <f>AS93+Q94</f>
        <v>0.30827120354690174</v>
      </c>
    </row>
    <row r="95" spans="1:45" ht="21.75" thickBot="1" x14ac:dyDescent="0.3">
      <c r="H95" s="12" t="s">
        <v>28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7414-F9FA-4B2A-9430-6FB50EB8546F}">
  <dimension ref="A1"/>
  <sheetViews>
    <sheetView topLeftCell="A4" workbookViewId="0">
      <selection activeCell="R20" sqref="R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</dc:creator>
  <cp:lastModifiedBy>hamid paknia</cp:lastModifiedBy>
  <dcterms:created xsi:type="dcterms:W3CDTF">2022-06-03T17:13:09Z</dcterms:created>
  <dcterms:modified xsi:type="dcterms:W3CDTF">2022-06-22T03:53:11Z</dcterms:modified>
</cp:coreProperties>
</file>